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codeName="ThisWorkbook" defaultThemeVersion="166925"/>
  <mc:AlternateContent xmlns:mc="http://schemas.openxmlformats.org/markup-compatibility/2006">
    <mc:Choice Requires="x15">
      <x15ac:absPath xmlns:x15ac="http://schemas.microsoft.com/office/spreadsheetml/2010/11/ac" url="https://d.docs.live.net/29f448ec057303af/Pulpit/"/>
    </mc:Choice>
  </mc:AlternateContent>
  <xr:revisionPtr revIDLastSave="77" documentId="13_ncr:1_{8FCF1DA2-69DE-B248-A73E-048E9FD840D0}" xr6:coauthVersionLast="47" xr6:coauthVersionMax="47" xr10:uidLastSave="{A37B4BA6-8F78-4A4D-A64A-92357C922F11}"/>
  <bookViews>
    <workbookView xWindow="-120" yWindow="-120" windowWidth="51840" windowHeight="21120" tabRatio="773" activeTab="1" xr2:uid="{07A5AC02-E03F-46D6-8E4F-1498E449B94E}"/>
  </bookViews>
  <sheets>
    <sheet name="Cover" sheetId="65" r:id="rId1"/>
    <sheet name="Case" sheetId="54" r:id="rId2"/>
    <sheet name="Food Prices" sheetId="55" r:id="rId3"/>
    <sheet name="Food Data" sheetId="56" r:id="rId4"/>
    <sheet name="Graded Answers" sheetId="64" state="hidden"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'Food Data'!$A$1:$E$1001</definedName>
    <definedName name="_xlchart.v1.0" hidden="1">'Food Data'!$G$2:$G$1001</definedName>
    <definedName name="_xlchart.v1.1" hidden="1">'Food Data'!$G$2:$G$1001</definedName>
    <definedName name="AllowedCellsTab1">'[1]Keyboard Warm Up 1'!$D$7,'[1]Keyboard Warm Up 1'!$D$53,'[1]Keyboard Warm Up 1'!$AC$53,'[1]Keyboard Warm Up 1'!$AC$7,'[1]Keyboard Warm Up 1'!$AX$53,'[1]Keyboard Warm Up 1'!$AY$53,'[1]Keyboard Warm Up 1'!$AY$30,'[1]Keyboard Warm Up 1'!$AH$30,'[1]Keyboard Warm Up 1'!$AH$53,'[1]Keyboard Warm Up 1'!$BD$53,'[1]Keyboard Warm Up 1'!$BE$30,'[1]Keyboard Warm Up 1'!$BK$30,'[1]Keyboard Warm Up 1'!$BN$18,'[1]Keyboard Warm Up 1'!$BN$12,'[1]Keyboard Warm Up 1'!$BD$12,'[1]Keyboard Warm Up 1'!$BR$7,'[1]Keyboard Warm Up 1'!$BR$31,'[1]Keyboard Warm Up 1'!$BS$31,'[1]Keyboard Warm Up 1'!$BR$53,'[1]Keyboard Warm Up 1'!$BS$53,'[1]Keyboard Warm Up 1'!$CP$53,'[1]Keyboard Warm Up 1'!$CQ$53,'[1]Keyboard Warm Up 1'!$CP$31,'[1]Keyboard Warm Up 1'!$CQ$7,'[1]Keyboard Warm Up 1'!$A$1</definedName>
    <definedName name="Answer2" localSheetId="0">[2]BackgroundCalcs!$R$3</definedName>
    <definedName name="cellsInFirst" localSheetId="0">#REF!,#REF!,#REF!,#REF!,#REF!,#REF!,#REF!,#REF!,#REF!,#REF!,#REF!,#REF!</definedName>
    <definedName name="cellsInFirst">#REF!,#REF!,#REF!,#REF!,#REF!,#REF!,#REF!,#REF!,#REF!,#REF!,#REF!,#REF!</definedName>
    <definedName name="cellsInSecond" localSheetId="0">#REF!,#REF!,#REF!,#REF!,#REF!,#REF!,#REF!,#REF!,#REF!,#REF!,#REF!,#REF!,#REF!,#REF!,#REF!,#REF!,#REF!,#REF!,#REF!,#REF!</definedName>
    <definedName name="cellsInSecond">#REF!,#REF!,#REF!,#REF!,#REF!,#REF!,#REF!,#REF!,#REF!,#REF!,#REF!,#REF!,#REF!,#REF!,#REF!,#REF!,#REF!,#REF!,#REF!,#REF!</definedName>
    <definedName name="CurrentSum">[3]BackgroundCalcs!$F$20</definedName>
    <definedName name="CurrentTarget">[3]BackgroundCalcs!$F$17</definedName>
    <definedName name="CurrentTargetSum">[3]BackgroundCalcs!$G$17</definedName>
    <definedName name="eight" localSheetId="0">#REF!</definedName>
    <definedName name="eight">#REF!</definedName>
    <definedName name="EmptyCell" localSheetId="0">[2]BackgroundCalcs!$D$50</definedName>
    <definedName name="EmptyCell">[4]BackgroundCalcs!$D$50</definedName>
    <definedName name="endTime" localSheetId="0">[2]BackgroundCalcs!$G$2</definedName>
    <definedName name="endTime">[4]BackgroundCalcs!$G$2</definedName>
    <definedName name="FileName">[5]BackgroundCalcs!$B$2</definedName>
    <definedName name="finish1" localSheetId="0">#REF!</definedName>
    <definedName name="finish1">#REF!</definedName>
    <definedName name="finish2" localSheetId="0">#REF!</definedName>
    <definedName name="finish2">#REF!</definedName>
    <definedName name="five">#REF!</definedName>
    <definedName name="four" localSheetId="0">#REF!</definedName>
    <definedName name="four">#REF!</definedName>
    <definedName name="four_2" localSheetId="0">#REF!</definedName>
    <definedName name="four_2">#REF!</definedName>
    <definedName name="GoExcel" localSheetId="0">'[6]Keyboarding Challenge'!$BF$14</definedName>
    <definedName name="GoExcel">'[4]Keyboarding Challenge'!$BF$14</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lstVisited">[7]calc!$D$4:$D$21</definedName>
    <definedName name="n">'[8]Dynamic Ranges and Charts'!$D$30</definedName>
    <definedName name="name" localSheetId="0">#REF!</definedName>
    <definedName name="name">#REF!</definedName>
    <definedName name="nine" localSheetId="0">#REF!</definedName>
    <definedName name="nine">#REF!</definedName>
    <definedName name="NumberExercises">[5]BackgroundCalcs!$B$17</definedName>
    <definedName name="oldEndTime">[7]calc!$H$3</definedName>
    <definedName name="oldStartTime">[7]calc!$G$3</definedName>
    <definedName name="one" localSheetId="0">#REF!</definedName>
    <definedName name="one">#REF!</definedName>
    <definedName name="one_2" localSheetId="0">#REF!</definedName>
    <definedName name="one_2">#REF!</definedName>
    <definedName name="Pal_Workbook_GUID" hidden="1">"KHB4MCAJCJC3RUEFU5N2FB3U"</definedName>
    <definedName name="pCount">[9]calc!$F$3</definedName>
    <definedName name="pCountNew" localSheetId="0">[2]BackgroundCalcs!$S$2</definedName>
    <definedName name="pCountNew">[4]BackgroundCalcs!$S$2</definedName>
    <definedName name="RandomMethod">[5]BackgroundCalcs!$B$5</definedName>
    <definedName name="RandomScenarioNumber">[5]BackgroundCalcs!$B$8</definedName>
    <definedName name="range1" localSheetId="0">#REF!</definedName>
    <definedName name="range1">#REF!</definedName>
    <definedName name="range2" localSheetId="0">#REF!</definedName>
    <definedName name="range2">#REF!</definedName>
    <definedName name="range3" localSheetId="0">#REF!</definedName>
    <definedName name="range3">#REF!</definedName>
    <definedName name="range4" localSheetId="0">#REF!</definedName>
    <definedName name="range4">#REF!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even" localSheetId="0">#REF!</definedName>
    <definedName name="seven">#REF!</definedName>
    <definedName name="six" localSheetId="0">#REF!</definedName>
    <definedName name="six">#REF!</definedName>
    <definedName name="solver_eng" localSheetId="1" hidden="1">1</definedName>
    <definedName name="solver_eng" localSheetId="0" hidden="1">1</definedName>
    <definedName name="solver_neg" localSheetId="1" hidden="1">1</definedName>
    <definedName name="solver_neg" localSheetId="0" hidden="1">1</definedName>
    <definedName name="solver_num" localSheetId="1" hidden="1">0</definedName>
    <definedName name="solver_num" localSheetId="0" hidden="1">0</definedName>
    <definedName name="solver_opt" localSheetId="1" hidden="1">Case!#REF!</definedName>
    <definedName name="solver_opt" localSheetId="0" hidden="1">Cover!#REF!</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 name="SpreadsheetName" localSheetId="0">[2]BackgroundCalcs!$D$5</definedName>
    <definedName name="SpreadsheetName">[4]BackgroundCalcs!$D$5</definedName>
    <definedName name="start2">#REF!</definedName>
    <definedName name="startTime" localSheetId="0">[2]BackgroundCalcs!$F$2</definedName>
    <definedName name="startTime">[4]BackgroundCalcs!$F$2</definedName>
    <definedName name="StudentIDCell" localSheetId="0">[2]BackgroundCalcs!$D$8</definedName>
    <definedName name="StudentIDCell">[4]BackgroundCalcs!$D$8</definedName>
    <definedName name="StudentNameCell" localSheetId="0">[2]BackgroundCalcs!$D$11</definedName>
    <definedName name="StudentNameCell">[4]BackgroundCalcs!$D$11</definedName>
    <definedName name="ten" localSheetId="0">#REF!</definedName>
    <definedName name="ten">#REF!</definedName>
    <definedName name="three" localSheetId="0">#REF!</definedName>
    <definedName name="three">#REF!</definedName>
    <definedName name="three_2" localSheetId="0">#REF!</definedName>
    <definedName name="three_2">#REF!</definedName>
    <definedName name="timeElapsed">[7]calc!$G$6</definedName>
    <definedName name="totalTime" localSheetId="0">[2]BackgroundCalcs!$F$29</definedName>
    <definedName name="totalTime">[4]BackgroundCalcs!$F$29</definedName>
    <definedName name="Track" localSheetId="0">[2]BackgroundCalcs!$D$51</definedName>
    <definedName name="Track">[4]BackgroundCalcs!$D$51</definedName>
    <definedName name="twelveth" localSheetId="0">'[2]Keyboarding Challenge'!$V$103</definedName>
    <definedName name="two" localSheetId="0">#REF!</definedName>
    <definedName name="two">#REF!</definedName>
    <definedName name="two_2" localSheetId="0">#REF!</definedName>
    <definedName name="two_2">#REF!</definedName>
    <definedName name="valDuration">[9]calc!$G$7</definedName>
    <definedName name="Valid1" localSheetId="0">[6]BackgroundCalcs!#REF!</definedName>
    <definedName name="Valid1">[4]BackgroundCalcs!#REF!</definedName>
    <definedName name="ValidationCode">[10]calc!$B$11</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56" l="1" a="1"/>
  <c r="S4" i="56" s="1"/>
  <c r="E28" i="54" s="1"/>
  <c r="C6" i="64" s="1"/>
  <c r="E29" i="54"/>
  <c r="C7" i="64" s="1"/>
  <c r="AD2" i="56" a="1"/>
  <c r="AD2" i="56" s="1"/>
  <c r="AA2" i="56"/>
  <c r="O2" i="56"/>
  <c r="Y3" i="56"/>
  <c r="Y4" i="56"/>
  <c r="Y5" i="56"/>
  <c r="Y6" i="56"/>
  <c r="Y7" i="56"/>
  <c r="Y8" i="56"/>
  <c r="Y9" i="56"/>
  <c r="Y10" i="56"/>
  <c r="Y11" i="56"/>
  <c r="Y12" i="56"/>
  <c r="Y13" i="56"/>
  <c r="Y14" i="56"/>
  <c r="Y15" i="56"/>
  <c r="Y16" i="56"/>
  <c r="Y17" i="56"/>
  <c r="Y18" i="56"/>
  <c r="Y19" i="56"/>
  <c r="Y20" i="56"/>
  <c r="Y21" i="56"/>
  <c r="Y22" i="56"/>
  <c r="Y23" i="56"/>
  <c r="Y24" i="56"/>
  <c r="Y25" i="56"/>
  <c r="Y26" i="56"/>
  <c r="Y27" i="56"/>
  <c r="Y28" i="56"/>
  <c r="Y29" i="56"/>
  <c r="Y30" i="56"/>
  <c r="Y31" i="56"/>
  <c r="Y32" i="56"/>
  <c r="Y33" i="56"/>
  <c r="Y34" i="56"/>
  <c r="Y35" i="56"/>
  <c r="Y36" i="56"/>
  <c r="Y37" i="56"/>
  <c r="Y38" i="56"/>
  <c r="Y39" i="56"/>
  <c r="Y40" i="56"/>
  <c r="Y41" i="56"/>
  <c r="Y42" i="56"/>
  <c r="Y43" i="56"/>
  <c r="Y44" i="56"/>
  <c r="Y45" i="56"/>
  <c r="Y46" i="56"/>
  <c r="Y47" i="56"/>
  <c r="Y48" i="56"/>
  <c r="Y49" i="56"/>
  <c r="Y50" i="56"/>
  <c r="Y51" i="56"/>
  <c r="Y52" i="56"/>
  <c r="Y53" i="56"/>
  <c r="Y54" i="56"/>
  <c r="Y55" i="56"/>
  <c r="Y56" i="56"/>
  <c r="Y57" i="56"/>
  <c r="Y58" i="56"/>
  <c r="Y59" i="56"/>
  <c r="Y60" i="56"/>
  <c r="Y61" i="56"/>
  <c r="Y62" i="56"/>
  <c r="Y63" i="56"/>
  <c r="Y64" i="56"/>
  <c r="Y65" i="56"/>
  <c r="Y66" i="56"/>
  <c r="Y67" i="56"/>
  <c r="Y68" i="56"/>
  <c r="Y69" i="56"/>
  <c r="Y70" i="56"/>
  <c r="Y71" i="56"/>
  <c r="Y72" i="56"/>
  <c r="Y73" i="56"/>
  <c r="Y74" i="56"/>
  <c r="Y75" i="56"/>
  <c r="Y76" i="56"/>
  <c r="Y77" i="56"/>
  <c r="Y78" i="56"/>
  <c r="Y79" i="56"/>
  <c r="Y80" i="56"/>
  <c r="Y81" i="56"/>
  <c r="Y82" i="56"/>
  <c r="Y83" i="56"/>
  <c r="Y84" i="56"/>
  <c r="Y85" i="56"/>
  <c r="Y86" i="56"/>
  <c r="Y87" i="56"/>
  <c r="Y88" i="56"/>
  <c r="Y89" i="56"/>
  <c r="Y90" i="56"/>
  <c r="Y91" i="56"/>
  <c r="Y92" i="56"/>
  <c r="Y93" i="56"/>
  <c r="Y94" i="56"/>
  <c r="Y95" i="56"/>
  <c r="Y96" i="56"/>
  <c r="Y97" i="56"/>
  <c r="Y98" i="56"/>
  <c r="Y99" i="56"/>
  <c r="Y100" i="56"/>
  <c r="Y101" i="56"/>
  <c r="Y102" i="56"/>
  <c r="Y103" i="56"/>
  <c r="Y104" i="56"/>
  <c r="Y105" i="56"/>
  <c r="Y106" i="56"/>
  <c r="Y107" i="56"/>
  <c r="Y108" i="56"/>
  <c r="Y109" i="56"/>
  <c r="Y110" i="56"/>
  <c r="Y111" i="56"/>
  <c r="Y112" i="56"/>
  <c r="Y113" i="56"/>
  <c r="Y114" i="56"/>
  <c r="Y115" i="56"/>
  <c r="Y116" i="56"/>
  <c r="Y117" i="56"/>
  <c r="Y118" i="56"/>
  <c r="Y119" i="56"/>
  <c r="Y120" i="56"/>
  <c r="Y121" i="56"/>
  <c r="Y122" i="56"/>
  <c r="Y123" i="56"/>
  <c r="Y124" i="56"/>
  <c r="Y125" i="56"/>
  <c r="Y126" i="56"/>
  <c r="Y127" i="56"/>
  <c r="Y128" i="56"/>
  <c r="Y129" i="56"/>
  <c r="Y130" i="56"/>
  <c r="Y131" i="56"/>
  <c r="Y132" i="56"/>
  <c r="Y133" i="56"/>
  <c r="Y134" i="56"/>
  <c r="Y135" i="56"/>
  <c r="Y136" i="56"/>
  <c r="Y137" i="56"/>
  <c r="Y138" i="56"/>
  <c r="Y139" i="56"/>
  <c r="Y140" i="56"/>
  <c r="Y141" i="56"/>
  <c r="Y142" i="56"/>
  <c r="Y143" i="56"/>
  <c r="Y144" i="56"/>
  <c r="Y145" i="56"/>
  <c r="Y146" i="56"/>
  <c r="Y147" i="56"/>
  <c r="Y148" i="56"/>
  <c r="Y149" i="56"/>
  <c r="Y150" i="56"/>
  <c r="Y151" i="56"/>
  <c r="Y152" i="56"/>
  <c r="Y153" i="56"/>
  <c r="Y154" i="56"/>
  <c r="Y155" i="56"/>
  <c r="Y156" i="56"/>
  <c r="Y157" i="56"/>
  <c r="Y158" i="56"/>
  <c r="Y159" i="56"/>
  <c r="Y160" i="56"/>
  <c r="Y161" i="56"/>
  <c r="Y162" i="56"/>
  <c r="Y163" i="56"/>
  <c r="Y164" i="56"/>
  <c r="Y165" i="56"/>
  <c r="Y166" i="56"/>
  <c r="Y167" i="56"/>
  <c r="Y168" i="56"/>
  <c r="Y169" i="56"/>
  <c r="Y170" i="56"/>
  <c r="Y171" i="56"/>
  <c r="Y172" i="56"/>
  <c r="Y173" i="56"/>
  <c r="Y174" i="56"/>
  <c r="Y175" i="56"/>
  <c r="Y176" i="56"/>
  <c r="Y177" i="56"/>
  <c r="Y178" i="56"/>
  <c r="Y179" i="56"/>
  <c r="Y180" i="56"/>
  <c r="Y181" i="56"/>
  <c r="Y182" i="56"/>
  <c r="Y183" i="56"/>
  <c r="Y184" i="56"/>
  <c r="Y185" i="56"/>
  <c r="Y186" i="56"/>
  <c r="Y187" i="56"/>
  <c r="Y188" i="56"/>
  <c r="Y189" i="56"/>
  <c r="Y190" i="56"/>
  <c r="Y191" i="56"/>
  <c r="Y192" i="56"/>
  <c r="Y193" i="56"/>
  <c r="Y194" i="56"/>
  <c r="Y195" i="56"/>
  <c r="Y196" i="56"/>
  <c r="Y197" i="56"/>
  <c r="Y198" i="56"/>
  <c r="Y199" i="56"/>
  <c r="Y200" i="56"/>
  <c r="Y201" i="56"/>
  <c r="Y202" i="56"/>
  <c r="Y203" i="56"/>
  <c r="Y204" i="56"/>
  <c r="Y205" i="56"/>
  <c r="Y206" i="56"/>
  <c r="Y207" i="56"/>
  <c r="Y208" i="56"/>
  <c r="Y209" i="56"/>
  <c r="Y210" i="56"/>
  <c r="Y211" i="56"/>
  <c r="Y212" i="56"/>
  <c r="Y213" i="56"/>
  <c r="Y214" i="56"/>
  <c r="Y215" i="56"/>
  <c r="Y216" i="56"/>
  <c r="Y217" i="56"/>
  <c r="Y218" i="56"/>
  <c r="Y219" i="56"/>
  <c r="Y220" i="56"/>
  <c r="Y221" i="56"/>
  <c r="Y222" i="56"/>
  <c r="Y223" i="56"/>
  <c r="Y224" i="56"/>
  <c r="Y225" i="56"/>
  <c r="Y226" i="56"/>
  <c r="Y227" i="56"/>
  <c r="Y228" i="56"/>
  <c r="Y229" i="56"/>
  <c r="Y230" i="56"/>
  <c r="Y231" i="56"/>
  <c r="Y232" i="56"/>
  <c r="Y233" i="56"/>
  <c r="Y234" i="56"/>
  <c r="Y235" i="56"/>
  <c r="Y236" i="56"/>
  <c r="Y237" i="56"/>
  <c r="Y238" i="56"/>
  <c r="Y239" i="56"/>
  <c r="Y240" i="56"/>
  <c r="Y241" i="56"/>
  <c r="Y242" i="56"/>
  <c r="Y243" i="56"/>
  <c r="Y244" i="56"/>
  <c r="Y245" i="56"/>
  <c r="Y246" i="56"/>
  <c r="Y247" i="56"/>
  <c r="Y248" i="56"/>
  <c r="Y249" i="56"/>
  <c r="Y250" i="56"/>
  <c r="Y251" i="56"/>
  <c r="Y252" i="56"/>
  <c r="Y253" i="56"/>
  <c r="Y254" i="56"/>
  <c r="Y255" i="56"/>
  <c r="Y256" i="56"/>
  <c r="Y257" i="56"/>
  <c r="Y258" i="56"/>
  <c r="Y259" i="56"/>
  <c r="Y260" i="56"/>
  <c r="Y261" i="56"/>
  <c r="Y262" i="56"/>
  <c r="Y263" i="56"/>
  <c r="Y264" i="56"/>
  <c r="Y265" i="56"/>
  <c r="Y266" i="56"/>
  <c r="Y267" i="56"/>
  <c r="Y268" i="56"/>
  <c r="Y269" i="56"/>
  <c r="Y270" i="56"/>
  <c r="Y271" i="56"/>
  <c r="Y272" i="56"/>
  <c r="Y273" i="56"/>
  <c r="Y274" i="56"/>
  <c r="Y275" i="56"/>
  <c r="Y276" i="56"/>
  <c r="Y277" i="56"/>
  <c r="Y278" i="56"/>
  <c r="Y279" i="56"/>
  <c r="Y280" i="56"/>
  <c r="Y281" i="56"/>
  <c r="Y282" i="56"/>
  <c r="Y283" i="56"/>
  <c r="Y284" i="56"/>
  <c r="Y285" i="56"/>
  <c r="Y286" i="56"/>
  <c r="Y287" i="56"/>
  <c r="Y288" i="56"/>
  <c r="Y289" i="56"/>
  <c r="Y290" i="56"/>
  <c r="Y291" i="56"/>
  <c r="Y292" i="56"/>
  <c r="Y293" i="56"/>
  <c r="Y294" i="56"/>
  <c r="Y295" i="56"/>
  <c r="Y296" i="56"/>
  <c r="Y297" i="56"/>
  <c r="Y298" i="56"/>
  <c r="Y299" i="56"/>
  <c r="Y300" i="56"/>
  <c r="Y301" i="56"/>
  <c r="Y302" i="56"/>
  <c r="Y303" i="56"/>
  <c r="Y304" i="56"/>
  <c r="Y305" i="56"/>
  <c r="Y306" i="56"/>
  <c r="Y307" i="56"/>
  <c r="Y308" i="56"/>
  <c r="Y309" i="56"/>
  <c r="Y310" i="56"/>
  <c r="Y311" i="56"/>
  <c r="Y312" i="56"/>
  <c r="Y313" i="56"/>
  <c r="Y314" i="56"/>
  <c r="Y315" i="56"/>
  <c r="Y316" i="56"/>
  <c r="Y317" i="56"/>
  <c r="Y318" i="56"/>
  <c r="Y319" i="56"/>
  <c r="Y320" i="56"/>
  <c r="Y321" i="56"/>
  <c r="Y322" i="56"/>
  <c r="Y323" i="56"/>
  <c r="Y324" i="56"/>
  <c r="Y325" i="56"/>
  <c r="Y326" i="56"/>
  <c r="Y327" i="56"/>
  <c r="Y328" i="56"/>
  <c r="Y329" i="56"/>
  <c r="Y330" i="56"/>
  <c r="Y331" i="56"/>
  <c r="Y332" i="56"/>
  <c r="Y333" i="56"/>
  <c r="Y334" i="56"/>
  <c r="Y335" i="56"/>
  <c r="Y336" i="56"/>
  <c r="Y337" i="56"/>
  <c r="Y338" i="56"/>
  <c r="Y339" i="56"/>
  <c r="Y340" i="56"/>
  <c r="Y341" i="56"/>
  <c r="Y342" i="56"/>
  <c r="Y343" i="56"/>
  <c r="Y344" i="56"/>
  <c r="Y345" i="56"/>
  <c r="Y346" i="56"/>
  <c r="Y347" i="56"/>
  <c r="Y348" i="56"/>
  <c r="Y349" i="56"/>
  <c r="Y350" i="56"/>
  <c r="Y351" i="56"/>
  <c r="Y352" i="56"/>
  <c r="Y353" i="56"/>
  <c r="Y354" i="56"/>
  <c r="Y355" i="56"/>
  <c r="Y356" i="56"/>
  <c r="Y357" i="56"/>
  <c r="Y358" i="56"/>
  <c r="Y359" i="56"/>
  <c r="Y360" i="56"/>
  <c r="Y361" i="56"/>
  <c r="Y362" i="56"/>
  <c r="Y363" i="56"/>
  <c r="Y364" i="56"/>
  <c r="Y365" i="56"/>
  <c r="Y366" i="56"/>
  <c r="Y367" i="56"/>
  <c r="Y368" i="56"/>
  <c r="Y369" i="56"/>
  <c r="Y370" i="56"/>
  <c r="Y371" i="56"/>
  <c r="Y372" i="56"/>
  <c r="Y373" i="56"/>
  <c r="Y374" i="56"/>
  <c r="Y375" i="56"/>
  <c r="Y376" i="56"/>
  <c r="Y377" i="56"/>
  <c r="Y378" i="56"/>
  <c r="Y379" i="56"/>
  <c r="Y380" i="56"/>
  <c r="Y381" i="56"/>
  <c r="Y382" i="56"/>
  <c r="Y383" i="56"/>
  <c r="Y384" i="56"/>
  <c r="Y385" i="56"/>
  <c r="Y386" i="56"/>
  <c r="Y387" i="56"/>
  <c r="Y388" i="56"/>
  <c r="Y389" i="56"/>
  <c r="Y390" i="56"/>
  <c r="Y391" i="56"/>
  <c r="Y392" i="56"/>
  <c r="Y393" i="56"/>
  <c r="Y394" i="56"/>
  <c r="Y395" i="56"/>
  <c r="Y396" i="56"/>
  <c r="Y397" i="56"/>
  <c r="Y398" i="56"/>
  <c r="Y399" i="56"/>
  <c r="Y400" i="56"/>
  <c r="Y401" i="56"/>
  <c r="Y402" i="56"/>
  <c r="Y403" i="56"/>
  <c r="Y404" i="56"/>
  <c r="Y405" i="56"/>
  <c r="Y406" i="56"/>
  <c r="Y407" i="56"/>
  <c r="Y408" i="56"/>
  <c r="Y409" i="56"/>
  <c r="Y410" i="56"/>
  <c r="Y411" i="56"/>
  <c r="Y412" i="56"/>
  <c r="Y413" i="56"/>
  <c r="Y414" i="56"/>
  <c r="Y415" i="56"/>
  <c r="Y416" i="56"/>
  <c r="Y417" i="56"/>
  <c r="Y418" i="56"/>
  <c r="Y419" i="56"/>
  <c r="Y420" i="56"/>
  <c r="Y421" i="56"/>
  <c r="Y422" i="56"/>
  <c r="Y423" i="56"/>
  <c r="Y424" i="56"/>
  <c r="Y425" i="56"/>
  <c r="Y426" i="56"/>
  <c r="Y427" i="56"/>
  <c r="Y428" i="56"/>
  <c r="Y429" i="56"/>
  <c r="Y430" i="56"/>
  <c r="Y431" i="56"/>
  <c r="Y432" i="56"/>
  <c r="Y433" i="56"/>
  <c r="Y434" i="56"/>
  <c r="Y435" i="56"/>
  <c r="Y436" i="56"/>
  <c r="Y437" i="56"/>
  <c r="Y438" i="56"/>
  <c r="Y439" i="56"/>
  <c r="Y440" i="56"/>
  <c r="Y441" i="56"/>
  <c r="Y442" i="56"/>
  <c r="Y443" i="56"/>
  <c r="Y444" i="56"/>
  <c r="Y445" i="56"/>
  <c r="Y446" i="56"/>
  <c r="Y447" i="56"/>
  <c r="Y448" i="56"/>
  <c r="Y449" i="56"/>
  <c r="Y450" i="56"/>
  <c r="Y451" i="56"/>
  <c r="Y452" i="56"/>
  <c r="Y453" i="56"/>
  <c r="Y454" i="56"/>
  <c r="Y455" i="56"/>
  <c r="Y456" i="56"/>
  <c r="Y457" i="56"/>
  <c r="Y458" i="56"/>
  <c r="Y459" i="56"/>
  <c r="Y460" i="56"/>
  <c r="Y461" i="56"/>
  <c r="Y462" i="56"/>
  <c r="Y463" i="56"/>
  <c r="Y464" i="56"/>
  <c r="Y465" i="56"/>
  <c r="Y466" i="56"/>
  <c r="Y467" i="56"/>
  <c r="Y468" i="56"/>
  <c r="Y469" i="56"/>
  <c r="Y470" i="56"/>
  <c r="Y471" i="56"/>
  <c r="Y472" i="56"/>
  <c r="Y473" i="56"/>
  <c r="Y474" i="56"/>
  <c r="Y475" i="56"/>
  <c r="Y476" i="56"/>
  <c r="Y477" i="56"/>
  <c r="Y478" i="56"/>
  <c r="Y479" i="56"/>
  <c r="Y480" i="56"/>
  <c r="Y481" i="56"/>
  <c r="Y482" i="56"/>
  <c r="Y483" i="56"/>
  <c r="Y484" i="56"/>
  <c r="Y485" i="56"/>
  <c r="Y486" i="56"/>
  <c r="Y487" i="56"/>
  <c r="Y488" i="56"/>
  <c r="Y489" i="56"/>
  <c r="Y490" i="56"/>
  <c r="Y491" i="56"/>
  <c r="Y492" i="56"/>
  <c r="Y493" i="56"/>
  <c r="Y494" i="56"/>
  <c r="Y495" i="56"/>
  <c r="Y496" i="56"/>
  <c r="Y497" i="56"/>
  <c r="Y498" i="56"/>
  <c r="Y499" i="56"/>
  <c r="Y500" i="56"/>
  <c r="Y501" i="56"/>
  <c r="Y502" i="56"/>
  <c r="Y503" i="56"/>
  <c r="Y504" i="56"/>
  <c r="Y505" i="56"/>
  <c r="Y506" i="56"/>
  <c r="Y507" i="56"/>
  <c r="Y508" i="56"/>
  <c r="Y509" i="56"/>
  <c r="Y510" i="56"/>
  <c r="Y511" i="56"/>
  <c r="Y512" i="56"/>
  <c r="Y513" i="56"/>
  <c r="Y514" i="56"/>
  <c r="Y515" i="56"/>
  <c r="Y516" i="56"/>
  <c r="Y517" i="56"/>
  <c r="Y518" i="56"/>
  <c r="Y519" i="56"/>
  <c r="Y520" i="56"/>
  <c r="Y521" i="56"/>
  <c r="Y522" i="56"/>
  <c r="Y523" i="56"/>
  <c r="Y524" i="56"/>
  <c r="Y525" i="56"/>
  <c r="Y526" i="56"/>
  <c r="Y527" i="56"/>
  <c r="Y528" i="56"/>
  <c r="Y529" i="56"/>
  <c r="Y530" i="56"/>
  <c r="Y531" i="56"/>
  <c r="Y532" i="56"/>
  <c r="Y533" i="56"/>
  <c r="Y534" i="56"/>
  <c r="Y535" i="56"/>
  <c r="Y536" i="56"/>
  <c r="Y537" i="56"/>
  <c r="Y538" i="56"/>
  <c r="Y539" i="56"/>
  <c r="Y540" i="56"/>
  <c r="Y541" i="56"/>
  <c r="Y542" i="56"/>
  <c r="Y543" i="56"/>
  <c r="Y544" i="56"/>
  <c r="Y545" i="56"/>
  <c r="Y546" i="56"/>
  <c r="Y547" i="56"/>
  <c r="Y548" i="56"/>
  <c r="Y549" i="56"/>
  <c r="Y550" i="56"/>
  <c r="Y551" i="56"/>
  <c r="Y552" i="56"/>
  <c r="Y553" i="56"/>
  <c r="Y554" i="56"/>
  <c r="Y555" i="56"/>
  <c r="Y556" i="56"/>
  <c r="Y557" i="56"/>
  <c r="Y558" i="56"/>
  <c r="Y559" i="56"/>
  <c r="Y560" i="56"/>
  <c r="Y561" i="56"/>
  <c r="Y562" i="56"/>
  <c r="Y563" i="56"/>
  <c r="Y564" i="56"/>
  <c r="Y565" i="56"/>
  <c r="Y566" i="56"/>
  <c r="Y567" i="56"/>
  <c r="Y568" i="56"/>
  <c r="Y569" i="56"/>
  <c r="Y570" i="56"/>
  <c r="Y571" i="56"/>
  <c r="Y572" i="56"/>
  <c r="Y573" i="56"/>
  <c r="Y574" i="56"/>
  <c r="Y575" i="56"/>
  <c r="Y576" i="56"/>
  <c r="Y577" i="56"/>
  <c r="Y578" i="56"/>
  <c r="Y579" i="56"/>
  <c r="Y580" i="56"/>
  <c r="Y581" i="56"/>
  <c r="Y582" i="56"/>
  <c r="Y583" i="56"/>
  <c r="Y584" i="56"/>
  <c r="Y585" i="56"/>
  <c r="Y586" i="56"/>
  <c r="Y587" i="56"/>
  <c r="Y588" i="56"/>
  <c r="Y589" i="56"/>
  <c r="Y590" i="56"/>
  <c r="Y591" i="56"/>
  <c r="Y592" i="56"/>
  <c r="Y593" i="56"/>
  <c r="Y594" i="56"/>
  <c r="Y595" i="56"/>
  <c r="Y596" i="56"/>
  <c r="Y597" i="56"/>
  <c r="Y598" i="56"/>
  <c r="Y599" i="56"/>
  <c r="Y600" i="56"/>
  <c r="Y601" i="56"/>
  <c r="Y602" i="56"/>
  <c r="Y603" i="56"/>
  <c r="Y604" i="56"/>
  <c r="Y605" i="56"/>
  <c r="Y606" i="56"/>
  <c r="Y607" i="56"/>
  <c r="Y608" i="56"/>
  <c r="Y609" i="56"/>
  <c r="Y610" i="56"/>
  <c r="Y611" i="56"/>
  <c r="Y612" i="56"/>
  <c r="Y613" i="56"/>
  <c r="Y614" i="56"/>
  <c r="Y615" i="56"/>
  <c r="Y616" i="56"/>
  <c r="Y617" i="56"/>
  <c r="Y618" i="56"/>
  <c r="Y619" i="56"/>
  <c r="Y620" i="56"/>
  <c r="Y621" i="56"/>
  <c r="Y622" i="56"/>
  <c r="Y623" i="56"/>
  <c r="Y624" i="56"/>
  <c r="Y625" i="56"/>
  <c r="Y626" i="56"/>
  <c r="Y627" i="56"/>
  <c r="Y628" i="56"/>
  <c r="Y629" i="56"/>
  <c r="Y630" i="56"/>
  <c r="Y631" i="56"/>
  <c r="Y632" i="56"/>
  <c r="Y633" i="56"/>
  <c r="Y634" i="56"/>
  <c r="Y635" i="56"/>
  <c r="Y636" i="56"/>
  <c r="Y637" i="56"/>
  <c r="Y638" i="56"/>
  <c r="Y639" i="56"/>
  <c r="Y640" i="56"/>
  <c r="Y641" i="56"/>
  <c r="Y642" i="56"/>
  <c r="Y643" i="56"/>
  <c r="Y644" i="56"/>
  <c r="Y645" i="56"/>
  <c r="Y646" i="56"/>
  <c r="Y647" i="56"/>
  <c r="Y648" i="56"/>
  <c r="Y649" i="56"/>
  <c r="Y650" i="56"/>
  <c r="Y651" i="56"/>
  <c r="Y652" i="56"/>
  <c r="Y653" i="56"/>
  <c r="Y654" i="56"/>
  <c r="Y655" i="56"/>
  <c r="Y656" i="56"/>
  <c r="Y657" i="56"/>
  <c r="Y658" i="56"/>
  <c r="Y659" i="56"/>
  <c r="Y660" i="56"/>
  <c r="Y661" i="56"/>
  <c r="Y662" i="56"/>
  <c r="Y663" i="56"/>
  <c r="Y664" i="56"/>
  <c r="Y665" i="56"/>
  <c r="Y666" i="56"/>
  <c r="Y667" i="56"/>
  <c r="Y668" i="56"/>
  <c r="Y669" i="56"/>
  <c r="Y670" i="56"/>
  <c r="Y671" i="56"/>
  <c r="Y672" i="56"/>
  <c r="Y673" i="56"/>
  <c r="Y674" i="56"/>
  <c r="Y675" i="56"/>
  <c r="Y676" i="56"/>
  <c r="Y677" i="56"/>
  <c r="Y678" i="56"/>
  <c r="Y679" i="56"/>
  <c r="Y680" i="56"/>
  <c r="Y681" i="56"/>
  <c r="Y682" i="56"/>
  <c r="Y683" i="56"/>
  <c r="Y684" i="56"/>
  <c r="Y685" i="56"/>
  <c r="Y686" i="56"/>
  <c r="Y687" i="56"/>
  <c r="Y688" i="56"/>
  <c r="Y689" i="56"/>
  <c r="Y690" i="56"/>
  <c r="Y691" i="56"/>
  <c r="Y692" i="56"/>
  <c r="Y693" i="56"/>
  <c r="Y694" i="56"/>
  <c r="Y695" i="56"/>
  <c r="Y696" i="56"/>
  <c r="Y697" i="56"/>
  <c r="Y698" i="56"/>
  <c r="Y699" i="56"/>
  <c r="Y700" i="56"/>
  <c r="Y701" i="56"/>
  <c r="Y702" i="56"/>
  <c r="Y703" i="56"/>
  <c r="Y704" i="56"/>
  <c r="Y705" i="56"/>
  <c r="Y706" i="56"/>
  <c r="Y707" i="56"/>
  <c r="Y708" i="56"/>
  <c r="Y709" i="56"/>
  <c r="Y710" i="56"/>
  <c r="Y711" i="56"/>
  <c r="Y712" i="56"/>
  <c r="Y713" i="56"/>
  <c r="Y714" i="56"/>
  <c r="Y715" i="56"/>
  <c r="Y716" i="56"/>
  <c r="Y717" i="56"/>
  <c r="Y718" i="56"/>
  <c r="Y719" i="56"/>
  <c r="Y720" i="56"/>
  <c r="Y721" i="56"/>
  <c r="Y722" i="56"/>
  <c r="Y723" i="56"/>
  <c r="Y724" i="56"/>
  <c r="Y725" i="56"/>
  <c r="Y726" i="56"/>
  <c r="Y727" i="56"/>
  <c r="Y728" i="56"/>
  <c r="Y729" i="56"/>
  <c r="Y730" i="56"/>
  <c r="Y731" i="56"/>
  <c r="Y732" i="56"/>
  <c r="Y733" i="56"/>
  <c r="Y734" i="56"/>
  <c r="Y735" i="56"/>
  <c r="Y736" i="56"/>
  <c r="Y737" i="56"/>
  <c r="Y738" i="56"/>
  <c r="Y739" i="56"/>
  <c r="Y740" i="56"/>
  <c r="Y741" i="56"/>
  <c r="Y742" i="56"/>
  <c r="Y743" i="56"/>
  <c r="Y744" i="56"/>
  <c r="Y745" i="56"/>
  <c r="Y746" i="56"/>
  <c r="Y747" i="56"/>
  <c r="Y748" i="56"/>
  <c r="Y749" i="56"/>
  <c r="Y750" i="56"/>
  <c r="Y751" i="56"/>
  <c r="Y752" i="56"/>
  <c r="Y753" i="56"/>
  <c r="Y754" i="56"/>
  <c r="Y755" i="56"/>
  <c r="Y756" i="56"/>
  <c r="Y757" i="56"/>
  <c r="Y758" i="56"/>
  <c r="Y759" i="56"/>
  <c r="Y760" i="56"/>
  <c r="Y761" i="56"/>
  <c r="Y762" i="56"/>
  <c r="Y763" i="56"/>
  <c r="Y764" i="56"/>
  <c r="Y765" i="56"/>
  <c r="Y766" i="56"/>
  <c r="Y767" i="56"/>
  <c r="Y768" i="56"/>
  <c r="Y769" i="56"/>
  <c r="Y770" i="56"/>
  <c r="Y771" i="56"/>
  <c r="Y772" i="56"/>
  <c r="Y773" i="56"/>
  <c r="Y774" i="56"/>
  <c r="Y775" i="56"/>
  <c r="Y776" i="56"/>
  <c r="Y777" i="56"/>
  <c r="Y778" i="56"/>
  <c r="Y779" i="56"/>
  <c r="Y780" i="56"/>
  <c r="Y781" i="56"/>
  <c r="Y782" i="56"/>
  <c r="Y783" i="56"/>
  <c r="Y784" i="56"/>
  <c r="Y785" i="56"/>
  <c r="Y786" i="56"/>
  <c r="Y787" i="56"/>
  <c r="Y788" i="56"/>
  <c r="Y789" i="56"/>
  <c r="Y790" i="56"/>
  <c r="Y791" i="56"/>
  <c r="Y792" i="56"/>
  <c r="Y793" i="56"/>
  <c r="Y794" i="56"/>
  <c r="Y795" i="56"/>
  <c r="Y796" i="56"/>
  <c r="Y797" i="56"/>
  <c r="Y798" i="56"/>
  <c r="Y799" i="56"/>
  <c r="Y800" i="56"/>
  <c r="Y801" i="56"/>
  <c r="Y802" i="56"/>
  <c r="Y803" i="56"/>
  <c r="Y804" i="56"/>
  <c r="Y805" i="56"/>
  <c r="Y806" i="56"/>
  <c r="Y807" i="56"/>
  <c r="Y808" i="56"/>
  <c r="Y809" i="56"/>
  <c r="Y810" i="56"/>
  <c r="Y811" i="56"/>
  <c r="Y812" i="56"/>
  <c r="Y813" i="56"/>
  <c r="Y814" i="56"/>
  <c r="Y815" i="56"/>
  <c r="Y816" i="56"/>
  <c r="Y817" i="56"/>
  <c r="Y818" i="56"/>
  <c r="Y819" i="56"/>
  <c r="Y820" i="56"/>
  <c r="Y821" i="56"/>
  <c r="Y822" i="56"/>
  <c r="Y823" i="56"/>
  <c r="Y824" i="56"/>
  <c r="Y825" i="56"/>
  <c r="Y826" i="56"/>
  <c r="Y827" i="56"/>
  <c r="Y828" i="56"/>
  <c r="Y829" i="56"/>
  <c r="Y830" i="56"/>
  <c r="Y831" i="56"/>
  <c r="Y832" i="56"/>
  <c r="Y833" i="56"/>
  <c r="Y834" i="56"/>
  <c r="Y835" i="56"/>
  <c r="Y836" i="56"/>
  <c r="Y837" i="56"/>
  <c r="Y838" i="56"/>
  <c r="Y839" i="56"/>
  <c r="Y840" i="56"/>
  <c r="Y841" i="56"/>
  <c r="Y842" i="56"/>
  <c r="Y843" i="56"/>
  <c r="Y844" i="56"/>
  <c r="Y845" i="56"/>
  <c r="Y846" i="56"/>
  <c r="Y847" i="56"/>
  <c r="Y848" i="56"/>
  <c r="Y849" i="56"/>
  <c r="Y850" i="56"/>
  <c r="Y851" i="56"/>
  <c r="Y852" i="56"/>
  <c r="Y853" i="56"/>
  <c r="Y854" i="56"/>
  <c r="Y855" i="56"/>
  <c r="Y856" i="56"/>
  <c r="Y857" i="56"/>
  <c r="Y858" i="56"/>
  <c r="Y859" i="56"/>
  <c r="Y860" i="56"/>
  <c r="Y861" i="56"/>
  <c r="Y862" i="56"/>
  <c r="Y863" i="56"/>
  <c r="Y864" i="56"/>
  <c r="Y865" i="56"/>
  <c r="Y866" i="56"/>
  <c r="Y867" i="56"/>
  <c r="Y868" i="56"/>
  <c r="Y869" i="56"/>
  <c r="Y870" i="56"/>
  <c r="Y871" i="56"/>
  <c r="Y872" i="56"/>
  <c r="Y873" i="56"/>
  <c r="Y874" i="56"/>
  <c r="Y875" i="56"/>
  <c r="Y876" i="56"/>
  <c r="Y877" i="56"/>
  <c r="Y878" i="56"/>
  <c r="Y879" i="56"/>
  <c r="Y880" i="56"/>
  <c r="Y881" i="56"/>
  <c r="Y882" i="56"/>
  <c r="Y883" i="56"/>
  <c r="Y884" i="56"/>
  <c r="Y885" i="56"/>
  <c r="Y886" i="56"/>
  <c r="Y887" i="56"/>
  <c r="Y888" i="56"/>
  <c r="Y889" i="56"/>
  <c r="Y890" i="56"/>
  <c r="Y891" i="56"/>
  <c r="Y892" i="56"/>
  <c r="Y893" i="56"/>
  <c r="Y894" i="56"/>
  <c r="Y895" i="56"/>
  <c r="Y896" i="56"/>
  <c r="Y897" i="56"/>
  <c r="Y898" i="56"/>
  <c r="Y899" i="56"/>
  <c r="Y900" i="56"/>
  <c r="Y901" i="56"/>
  <c r="Y902" i="56"/>
  <c r="Y903" i="56"/>
  <c r="Y904" i="56"/>
  <c r="Y905" i="56"/>
  <c r="Y906" i="56"/>
  <c r="Y907" i="56"/>
  <c r="Y908" i="56"/>
  <c r="Y909" i="56"/>
  <c r="Y910" i="56"/>
  <c r="Y911" i="56"/>
  <c r="Y912" i="56"/>
  <c r="Y913" i="56"/>
  <c r="Y914" i="56"/>
  <c r="Y915" i="56"/>
  <c r="Y916" i="56"/>
  <c r="Y917" i="56"/>
  <c r="Y918" i="56"/>
  <c r="Y919" i="56"/>
  <c r="Y920" i="56"/>
  <c r="Y921" i="56"/>
  <c r="Y922" i="56"/>
  <c r="Y923" i="56"/>
  <c r="Y924" i="56"/>
  <c r="Y925" i="56"/>
  <c r="Y926" i="56"/>
  <c r="Y927" i="56"/>
  <c r="Y928" i="56"/>
  <c r="Y929" i="56"/>
  <c r="Y930" i="56"/>
  <c r="Y931" i="56"/>
  <c r="Y932" i="56"/>
  <c r="Y933" i="56"/>
  <c r="Y934" i="56"/>
  <c r="Y935" i="56"/>
  <c r="Y936" i="56"/>
  <c r="Y937" i="56"/>
  <c r="Y938" i="56"/>
  <c r="Y939" i="56"/>
  <c r="Y940" i="56"/>
  <c r="Y941" i="56"/>
  <c r="Y942" i="56"/>
  <c r="Y943" i="56"/>
  <c r="Y944" i="56"/>
  <c r="Y945" i="56"/>
  <c r="Y946" i="56"/>
  <c r="Y947" i="56"/>
  <c r="Y948" i="56"/>
  <c r="Y949" i="56"/>
  <c r="Y950" i="56"/>
  <c r="Y951" i="56"/>
  <c r="Y952" i="56"/>
  <c r="Y953" i="56"/>
  <c r="Y954" i="56"/>
  <c r="Y955" i="56"/>
  <c r="Y956" i="56"/>
  <c r="Y957" i="56"/>
  <c r="Y958" i="56"/>
  <c r="Y959" i="56"/>
  <c r="Y960" i="56"/>
  <c r="Y961" i="56"/>
  <c r="Y962" i="56"/>
  <c r="Y963" i="56"/>
  <c r="Y964" i="56"/>
  <c r="Y965" i="56"/>
  <c r="Y966" i="56"/>
  <c r="Y967" i="56"/>
  <c r="Y968" i="56"/>
  <c r="Y969" i="56"/>
  <c r="Y970" i="56"/>
  <c r="Y971" i="56"/>
  <c r="Y972" i="56"/>
  <c r="Y973" i="56"/>
  <c r="Y974" i="56"/>
  <c r="Y975" i="56"/>
  <c r="Y976" i="56"/>
  <c r="Y977" i="56"/>
  <c r="Y978" i="56"/>
  <c r="Y979" i="56"/>
  <c r="Y980" i="56"/>
  <c r="Y981" i="56"/>
  <c r="Y982" i="56"/>
  <c r="Y983" i="56"/>
  <c r="Y984" i="56"/>
  <c r="Y985" i="56"/>
  <c r="Y986" i="56"/>
  <c r="Y987" i="56"/>
  <c r="Y988" i="56"/>
  <c r="Y989" i="56"/>
  <c r="Y990" i="56"/>
  <c r="Y991" i="56"/>
  <c r="Y992" i="56"/>
  <c r="Y993" i="56"/>
  <c r="Y994" i="56"/>
  <c r="Y995" i="56"/>
  <c r="Y996" i="56"/>
  <c r="Y997" i="56"/>
  <c r="Y998" i="56"/>
  <c r="Y999" i="56"/>
  <c r="Y1000" i="56"/>
  <c r="Y1001" i="56"/>
  <c r="Y2" i="56"/>
  <c r="E27" i="54"/>
  <c r="C5" i="64" s="1"/>
  <c r="E26" i="54"/>
  <c r="H2" i="56" a="1"/>
  <c r="H2" i="56" s="1"/>
  <c r="E25" i="54"/>
  <c r="C3" i="64" s="1"/>
  <c r="H4" i="55" a="1"/>
  <c r="H4" i="55" s="1"/>
  <c r="H3" i="55"/>
  <c r="F4" i="55"/>
  <c r="F5" i="55"/>
  <c r="F6" i="55"/>
  <c r="F7" i="55"/>
  <c r="F8" i="55"/>
  <c r="F9" i="55"/>
  <c r="F10" i="55"/>
  <c r="F11" i="55"/>
  <c r="F12" i="55"/>
  <c r="F13" i="55"/>
  <c r="F14" i="55"/>
  <c r="F15" i="55"/>
  <c r="F16" i="55"/>
  <c r="F17" i="55"/>
  <c r="F18" i="55"/>
  <c r="F19" i="55"/>
  <c r="F20" i="55"/>
  <c r="F21" i="55"/>
  <c r="F22" i="55"/>
  <c r="F23" i="55"/>
  <c r="F24" i="55"/>
  <c r="F25" i="55"/>
  <c r="F26" i="55"/>
  <c r="F27" i="55"/>
  <c r="F28" i="55"/>
  <c r="F29" i="55"/>
  <c r="F30" i="55"/>
  <c r="F31" i="55"/>
  <c r="F32" i="55"/>
  <c r="F33" i="55"/>
  <c r="F34" i="55"/>
  <c r="F35" i="55"/>
  <c r="F36" i="55"/>
  <c r="F37" i="55"/>
  <c r="F38" i="55"/>
  <c r="F39" i="55"/>
  <c r="F40" i="55"/>
  <c r="F41" i="55"/>
  <c r="F42" i="55"/>
  <c r="F43" i="55"/>
  <c r="F44" i="55"/>
  <c r="F45" i="55"/>
  <c r="F46" i="55"/>
  <c r="F47" i="55"/>
  <c r="F48" i="55"/>
  <c r="F49" i="55"/>
  <c r="F50" i="55"/>
  <c r="F51" i="55"/>
  <c r="F52" i="55"/>
  <c r="F3" i="55"/>
  <c r="M2" i="56" a="1"/>
  <c r="E188" i="54" a="1"/>
  <c r="E157" i="54" a="1"/>
  <c r="E126" i="54" a="1"/>
  <c r="E126" i="54" s="1"/>
  <c r="G2" i="56" a="1"/>
  <c r="G2" i="56" s="1"/>
  <c r="F3" i="56"/>
  <c r="F4" i="56"/>
  <c r="F5" i="56"/>
  <c r="F6" i="56"/>
  <c r="F7" i="56"/>
  <c r="F8" i="56"/>
  <c r="F9" i="56"/>
  <c r="F10" i="56"/>
  <c r="F11" i="56"/>
  <c r="F12" i="56"/>
  <c r="F13" i="56"/>
  <c r="F14" i="56"/>
  <c r="F15" i="56"/>
  <c r="F16" i="56"/>
  <c r="F17" i="56"/>
  <c r="F18" i="56"/>
  <c r="F19" i="56"/>
  <c r="F20" i="56"/>
  <c r="F21" i="56"/>
  <c r="F22" i="56"/>
  <c r="F23" i="56"/>
  <c r="F24" i="56"/>
  <c r="F25" i="56"/>
  <c r="F26" i="56"/>
  <c r="F27" i="56"/>
  <c r="F28" i="56"/>
  <c r="F29" i="56"/>
  <c r="F30" i="56"/>
  <c r="F31" i="56"/>
  <c r="F32" i="56"/>
  <c r="F33" i="56"/>
  <c r="F34" i="56"/>
  <c r="F35" i="56"/>
  <c r="F36" i="56"/>
  <c r="F37" i="56"/>
  <c r="F38" i="56"/>
  <c r="F39" i="56"/>
  <c r="F40" i="56"/>
  <c r="F41" i="56"/>
  <c r="F42" i="56"/>
  <c r="F43" i="56"/>
  <c r="F44" i="56"/>
  <c r="F45" i="56"/>
  <c r="F46" i="56"/>
  <c r="F47" i="56"/>
  <c r="F48" i="56"/>
  <c r="F49" i="56"/>
  <c r="F50" i="56"/>
  <c r="F51" i="56"/>
  <c r="F52" i="56"/>
  <c r="F53" i="56"/>
  <c r="F54" i="56"/>
  <c r="F55" i="56"/>
  <c r="F56" i="56"/>
  <c r="F57" i="56"/>
  <c r="F58" i="56"/>
  <c r="F59" i="56"/>
  <c r="F60" i="56"/>
  <c r="F61" i="56"/>
  <c r="F62" i="56"/>
  <c r="F63" i="56"/>
  <c r="F64" i="56"/>
  <c r="F65" i="56"/>
  <c r="F66" i="56"/>
  <c r="F67" i="56"/>
  <c r="F68" i="56"/>
  <c r="F69" i="56"/>
  <c r="F70" i="56"/>
  <c r="F71" i="56"/>
  <c r="F72" i="56"/>
  <c r="F73" i="56"/>
  <c r="F74" i="56"/>
  <c r="F75" i="56"/>
  <c r="F76" i="56"/>
  <c r="F77" i="56"/>
  <c r="F78" i="56"/>
  <c r="F79" i="56"/>
  <c r="F80" i="56"/>
  <c r="F81" i="56"/>
  <c r="F82" i="56"/>
  <c r="F83" i="56"/>
  <c r="F84" i="56"/>
  <c r="F85" i="56"/>
  <c r="F86" i="56"/>
  <c r="F87" i="56"/>
  <c r="F88" i="56"/>
  <c r="F89" i="56"/>
  <c r="F90" i="56"/>
  <c r="F91" i="56"/>
  <c r="F92" i="56"/>
  <c r="F93" i="56"/>
  <c r="F94" i="56"/>
  <c r="F95" i="56"/>
  <c r="F96" i="56"/>
  <c r="F97" i="56"/>
  <c r="F98" i="56"/>
  <c r="F99" i="56"/>
  <c r="F100" i="56"/>
  <c r="F101" i="56"/>
  <c r="F102" i="56"/>
  <c r="F103" i="56"/>
  <c r="F104" i="56"/>
  <c r="F105" i="56"/>
  <c r="F106" i="56"/>
  <c r="F107" i="56"/>
  <c r="F108" i="56"/>
  <c r="F109" i="56"/>
  <c r="F110" i="56"/>
  <c r="F111" i="56"/>
  <c r="F112" i="56"/>
  <c r="F113" i="56"/>
  <c r="F114" i="56"/>
  <c r="F115" i="56"/>
  <c r="F116" i="56"/>
  <c r="F117" i="56"/>
  <c r="F118" i="56"/>
  <c r="F119" i="56"/>
  <c r="F120" i="56"/>
  <c r="F121" i="56"/>
  <c r="F122" i="56"/>
  <c r="F123" i="56"/>
  <c r="F124" i="56"/>
  <c r="F125" i="56"/>
  <c r="F126" i="56"/>
  <c r="F127" i="56"/>
  <c r="F128" i="56"/>
  <c r="F129" i="56"/>
  <c r="F130" i="56"/>
  <c r="F131" i="56"/>
  <c r="F132" i="56"/>
  <c r="F133" i="56"/>
  <c r="F134" i="56"/>
  <c r="F135" i="56"/>
  <c r="F136" i="56"/>
  <c r="F137" i="56"/>
  <c r="F138" i="56"/>
  <c r="F139" i="56"/>
  <c r="F140" i="56"/>
  <c r="F141" i="56"/>
  <c r="F142" i="56"/>
  <c r="F143" i="56"/>
  <c r="F144" i="56"/>
  <c r="F145" i="56"/>
  <c r="F146" i="56"/>
  <c r="F147" i="56"/>
  <c r="F148" i="56"/>
  <c r="F149" i="56"/>
  <c r="F150" i="56"/>
  <c r="F151" i="56"/>
  <c r="F152" i="56"/>
  <c r="F153" i="56"/>
  <c r="F154" i="56"/>
  <c r="F155" i="56"/>
  <c r="F156" i="56"/>
  <c r="F157" i="56"/>
  <c r="F158" i="56"/>
  <c r="F159" i="56"/>
  <c r="F160" i="56"/>
  <c r="F161" i="56"/>
  <c r="F162" i="56"/>
  <c r="F163" i="56"/>
  <c r="F164" i="56"/>
  <c r="F165" i="56"/>
  <c r="F166" i="56"/>
  <c r="F167" i="56"/>
  <c r="F168" i="56"/>
  <c r="F169" i="56"/>
  <c r="F170" i="56"/>
  <c r="F171" i="56"/>
  <c r="F172" i="56"/>
  <c r="F173" i="56"/>
  <c r="F174" i="56"/>
  <c r="F175" i="56"/>
  <c r="F176" i="56"/>
  <c r="F177" i="56"/>
  <c r="F178" i="56"/>
  <c r="F179" i="56"/>
  <c r="F180" i="56"/>
  <c r="F181" i="56"/>
  <c r="F182" i="56"/>
  <c r="F183" i="56"/>
  <c r="F184" i="56"/>
  <c r="F185" i="56"/>
  <c r="F186" i="56"/>
  <c r="F187" i="56"/>
  <c r="F188" i="56"/>
  <c r="F189" i="56"/>
  <c r="F190" i="56"/>
  <c r="F191" i="56"/>
  <c r="F192" i="56"/>
  <c r="F193" i="56"/>
  <c r="F194" i="56"/>
  <c r="F195" i="56"/>
  <c r="F196" i="56"/>
  <c r="F197" i="56"/>
  <c r="F198" i="56"/>
  <c r="F199" i="56"/>
  <c r="F200" i="56"/>
  <c r="F201" i="56"/>
  <c r="F202" i="56"/>
  <c r="F203" i="56"/>
  <c r="F204" i="56"/>
  <c r="F205" i="56"/>
  <c r="F206" i="56"/>
  <c r="F207" i="56"/>
  <c r="F208" i="56"/>
  <c r="F209" i="56"/>
  <c r="F210" i="56"/>
  <c r="F211" i="56"/>
  <c r="F212" i="56"/>
  <c r="F213" i="56"/>
  <c r="F214" i="56"/>
  <c r="F215" i="56"/>
  <c r="F216" i="56"/>
  <c r="F217" i="56"/>
  <c r="F218" i="56"/>
  <c r="F219" i="56"/>
  <c r="F220" i="56"/>
  <c r="F221" i="56"/>
  <c r="F222" i="56"/>
  <c r="F223" i="56"/>
  <c r="F224" i="56"/>
  <c r="F225" i="56"/>
  <c r="F226" i="56"/>
  <c r="F227" i="56"/>
  <c r="F228" i="56"/>
  <c r="F229" i="56"/>
  <c r="F230" i="56"/>
  <c r="F231" i="56"/>
  <c r="F232" i="56"/>
  <c r="F233" i="56"/>
  <c r="F234" i="56"/>
  <c r="F235" i="56"/>
  <c r="F236" i="56"/>
  <c r="F237" i="56"/>
  <c r="F238" i="56"/>
  <c r="F239" i="56"/>
  <c r="F240" i="56"/>
  <c r="F241" i="56"/>
  <c r="F242" i="56"/>
  <c r="F243" i="56"/>
  <c r="F244" i="56"/>
  <c r="F245" i="56"/>
  <c r="F246" i="56"/>
  <c r="F247" i="56"/>
  <c r="F248" i="56"/>
  <c r="F249" i="56"/>
  <c r="F250" i="56"/>
  <c r="F251" i="56"/>
  <c r="F252" i="56"/>
  <c r="F253" i="56"/>
  <c r="F254" i="56"/>
  <c r="F255" i="56"/>
  <c r="F256" i="56"/>
  <c r="F257" i="56"/>
  <c r="F258" i="56"/>
  <c r="F259" i="56"/>
  <c r="F260" i="56"/>
  <c r="F261" i="56"/>
  <c r="F262" i="56"/>
  <c r="F263" i="56"/>
  <c r="F264" i="56"/>
  <c r="F265" i="56"/>
  <c r="F266" i="56"/>
  <c r="F267" i="56"/>
  <c r="F268" i="56"/>
  <c r="F269" i="56"/>
  <c r="F270" i="56"/>
  <c r="F271" i="56"/>
  <c r="F272" i="56"/>
  <c r="F273" i="56"/>
  <c r="F274" i="56"/>
  <c r="F275" i="56"/>
  <c r="F276" i="56"/>
  <c r="F277" i="56"/>
  <c r="F278" i="56"/>
  <c r="F279" i="56"/>
  <c r="F280" i="56"/>
  <c r="F281" i="56"/>
  <c r="F282" i="56"/>
  <c r="F283" i="56"/>
  <c r="F284" i="56"/>
  <c r="F285" i="56"/>
  <c r="F286" i="56"/>
  <c r="F287" i="56"/>
  <c r="F288" i="56"/>
  <c r="F289" i="56"/>
  <c r="F290" i="56"/>
  <c r="F291" i="56"/>
  <c r="F292" i="56"/>
  <c r="F293" i="56"/>
  <c r="F294" i="56"/>
  <c r="F295" i="56"/>
  <c r="F296" i="56"/>
  <c r="F297" i="56"/>
  <c r="F298" i="56"/>
  <c r="F299" i="56"/>
  <c r="F300" i="56"/>
  <c r="F301" i="56"/>
  <c r="F302" i="56"/>
  <c r="F303" i="56"/>
  <c r="F304" i="56"/>
  <c r="F305" i="56"/>
  <c r="F306" i="56"/>
  <c r="F307" i="56"/>
  <c r="F308" i="56"/>
  <c r="F309" i="56"/>
  <c r="F310" i="56"/>
  <c r="F311" i="56"/>
  <c r="F312" i="56"/>
  <c r="F313" i="56"/>
  <c r="F314" i="56"/>
  <c r="F315" i="56"/>
  <c r="F316" i="56"/>
  <c r="F317" i="56"/>
  <c r="F318" i="56"/>
  <c r="F319" i="56"/>
  <c r="F320" i="56"/>
  <c r="F321" i="56"/>
  <c r="F322" i="56"/>
  <c r="F323" i="56"/>
  <c r="F324" i="56"/>
  <c r="F325" i="56"/>
  <c r="F326" i="56"/>
  <c r="F327" i="56"/>
  <c r="F328" i="56"/>
  <c r="F329" i="56"/>
  <c r="F330" i="56"/>
  <c r="F331" i="56"/>
  <c r="F332" i="56"/>
  <c r="F333" i="56"/>
  <c r="F334" i="56"/>
  <c r="F335" i="56"/>
  <c r="F336" i="56"/>
  <c r="F337" i="56"/>
  <c r="F338" i="56"/>
  <c r="F339" i="56"/>
  <c r="F340" i="56"/>
  <c r="F341" i="56"/>
  <c r="F342" i="56"/>
  <c r="F343" i="56"/>
  <c r="F344" i="56"/>
  <c r="F345" i="56"/>
  <c r="F346" i="56"/>
  <c r="F347" i="56"/>
  <c r="F348" i="56"/>
  <c r="F349" i="56"/>
  <c r="F350" i="56"/>
  <c r="F351" i="56"/>
  <c r="F352" i="56"/>
  <c r="F353" i="56"/>
  <c r="F354" i="56"/>
  <c r="F355" i="56"/>
  <c r="F356" i="56"/>
  <c r="F357" i="56"/>
  <c r="F358" i="56"/>
  <c r="F359" i="56"/>
  <c r="F360" i="56"/>
  <c r="F361" i="56"/>
  <c r="F362" i="56"/>
  <c r="F363" i="56"/>
  <c r="F364" i="56"/>
  <c r="F365" i="56"/>
  <c r="F366" i="56"/>
  <c r="F367" i="56"/>
  <c r="F368" i="56"/>
  <c r="F369" i="56"/>
  <c r="F370" i="56"/>
  <c r="F371" i="56"/>
  <c r="F372" i="56"/>
  <c r="F373" i="56"/>
  <c r="F374" i="56"/>
  <c r="F375" i="56"/>
  <c r="F376" i="56"/>
  <c r="F377" i="56"/>
  <c r="F378" i="56"/>
  <c r="F379" i="56"/>
  <c r="F380" i="56"/>
  <c r="F381" i="56"/>
  <c r="F382" i="56"/>
  <c r="F383" i="56"/>
  <c r="F384" i="56"/>
  <c r="F385" i="56"/>
  <c r="F386" i="56"/>
  <c r="F387" i="56"/>
  <c r="F388" i="56"/>
  <c r="F389" i="56"/>
  <c r="F390" i="56"/>
  <c r="F391" i="56"/>
  <c r="F392" i="56"/>
  <c r="F393" i="56"/>
  <c r="F394" i="56"/>
  <c r="F395" i="56"/>
  <c r="F396" i="56"/>
  <c r="F397" i="56"/>
  <c r="F398" i="56"/>
  <c r="F399" i="56"/>
  <c r="F400" i="56"/>
  <c r="F401" i="56"/>
  <c r="F402" i="56"/>
  <c r="F403" i="56"/>
  <c r="F404" i="56"/>
  <c r="F405" i="56"/>
  <c r="F406" i="56"/>
  <c r="F407" i="56"/>
  <c r="F408" i="56"/>
  <c r="F409" i="56"/>
  <c r="F410" i="56"/>
  <c r="F411" i="56"/>
  <c r="F412" i="56"/>
  <c r="F413" i="56"/>
  <c r="F414" i="56"/>
  <c r="F415" i="56"/>
  <c r="F416" i="56"/>
  <c r="F417" i="56"/>
  <c r="F418" i="56"/>
  <c r="F419" i="56"/>
  <c r="F420" i="56"/>
  <c r="F421" i="56"/>
  <c r="F422" i="56"/>
  <c r="F423" i="56"/>
  <c r="F424" i="56"/>
  <c r="F425" i="56"/>
  <c r="F426" i="56"/>
  <c r="F427" i="56"/>
  <c r="F428" i="56"/>
  <c r="F429" i="56"/>
  <c r="F430" i="56"/>
  <c r="F431" i="56"/>
  <c r="F432" i="56"/>
  <c r="F433" i="56"/>
  <c r="F434" i="56"/>
  <c r="F435" i="56"/>
  <c r="F436" i="56"/>
  <c r="F437" i="56"/>
  <c r="F438" i="56"/>
  <c r="F439" i="56"/>
  <c r="F440" i="56"/>
  <c r="F441" i="56"/>
  <c r="F442" i="56"/>
  <c r="F443" i="56"/>
  <c r="F444" i="56"/>
  <c r="F445" i="56"/>
  <c r="F446" i="56"/>
  <c r="F447" i="56"/>
  <c r="F448" i="56"/>
  <c r="F449" i="56"/>
  <c r="F450" i="56"/>
  <c r="F451" i="56"/>
  <c r="F452" i="56"/>
  <c r="F453" i="56"/>
  <c r="F454" i="56"/>
  <c r="F455" i="56"/>
  <c r="F456" i="56"/>
  <c r="F457" i="56"/>
  <c r="F458" i="56"/>
  <c r="F459" i="56"/>
  <c r="F460" i="56"/>
  <c r="F461" i="56"/>
  <c r="F462" i="56"/>
  <c r="F463" i="56"/>
  <c r="F464" i="56"/>
  <c r="F465" i="56"/>
  <c r="F466" i="56"/>
  <c r="F467" i="56"/>
  <c r="F468" i="56"/>
  <c r="F469" i="56"/>
  <c r="F470" i="56"/>
  <c r="F471" i="56"/>
  <c r="F472" i="56"/>
  <c r="F473" i="56"/>
  <c r="F474" i="56"/>
  <c r="F475" i="56"/>
  <c r="F476" i="56"/>
  <c r="F477" i="56"/>
  <c r="F478" i="56"/>
  <c r="F479" i="56"/>
  <c r="F480" i="56"/>
  <c r="F481" i="56"/>
  <c r="F482" i="56"/>
  <c r="F483" i="56"/>
  <c r="F484" i="56"/>
  <c r="F485" i="56"/>
  <c r="F486" i="56"/>
  <c r="F487" i="56"/>
  <c r="F488" i="56"/>
  <c r="F489" i="56"/>
  <c r="F490" i="56"/>
  <c r="F491" i="56"/>
  <c r="F492" i="56"/>
  <c r="F493" i="56"/>
  <c r="F494" i="56"/>
  <c r="F495" i="56"/>
  <c r="F496" i="56"/>
  <c r="F497" i="56"/>
  <c r="F498" i="56"/>
  <c r="F499" i="56"/>
  <c r="F500" i="56"/>
  <c r="F501" i="56"/>
  <c r="F502" i="56"/>
  <c r="F503" i="56"/>
  <c r="F504" i="56"/>
  <c r="F505" i="56"/>
  <c r="F506" i="56"/>
  <c r="F507" i="56"/>
  <c r="F508" i="56"/>
  <c r="F509" i="56"/>
  <c r="F510" i="56"/>
  <c r="F511" i="56"/>
  <c r="F512" i="56"/>
  <c r="F513" i="56"/>
  <c r="F514" i="56"/>
  <c r="F515" i="56"/>
  <c r="F516" i="56"/>
  <c r="F517" i="56"/>
  <c r="F518" i="56"/>
  <c r="F519" i="56"/>
  <c r="F520" i="56"/>
  <c r="F521" i="56"/>
  <c r="F522" i="56"/>
  <c r="F523" i="56"/>
  <c r="F524" i="56"/>
  <c r="F525" i="56"/>
  <c r="F526" i="56"/>
  <c r="F527" i="56"/>
  <c r="F528" i="56"/>
  <c r="F529" i="56"/>
  <c r="F530" i="56"/>
  <c r="F531" i="56"/>
  <c r="F532" i="56"/>
  <c r="F533" i="56"/>
  <c r="F534" i="56"/>
  <c r="F535" i="56"/>
  <c r="F536" i="56"/>
  <c r="F537" i="56"/>
  <c r="F538" i="56"/>
  <c r="F539" i="56"/>
  <c r="F540" i="56"/>
  <c r="F541" i="56"/>
  <c r="F542" i="56"/>
  <c r="F543" i="56"/>
  <c r="F544" i="56"/>
  <c r="F545" i="56"/>
  <c r="F546" i="56"/>
  <c r="F547" i="56"/>
  <c r="F548" i="56"/>
  <c r="F549" i="56"/>
  <c r="F550" i="56"/>
  <c r="F551" i="56"/>
  <c r="F552" i="56"/>
  <c r="F553" i="56"/>
  <c r="F554" i="56"/>
  <c r="F555" i="56"/>
  <c r="F556" i="56"/>
  <c r="F557" i="56"/>
  <c r="F558" i="56"/>
  <c r="F559" i="56"/>
  <c r="F560" i="56"/>
  <c r="F561" i="56"/>
  <c r="F562" i="56"/>
  <c r="F563" i="56"/>
  <c r="F564" i="56"/>
  <c r="F565" i="56"/>
  <c r="F566" i="56"/>
  <c r="F567" i="56"/>
  <c r="F568" i="56"/>
  <c r="F569" i="56"/>
  <c r="F570" i="56"/>
  <c r="F571" i="56"/>
  <c r="F572" i="56"/>
  <c r="F573" i="56"/>
  <c r="F574" i="56"/>
  <c r="F575" i="56"/>
  <c r="F576" i="56"/>
  <c r="F577" i="56"/>
  <c r="F578" i="56"/>
  <c r="F579" i="56"/>
  <c r="F580" i="56"/>
  <c r="F581" i="56"/>
  <c r="F582" i="56"/>
  <c r="F583" i="56"/>
  <c r="F584" i="56"/>
  <c r="F585" i="56"/>
  <c r="F586" i="56"/>
  <c r="F587" i="56"/>
  <c r="F588" i="56"/>
  <c r="F589" i="56"/>
  <c r="F590" i="56"/>
  <c r="F591" i="56"/>
  <c r="F592" i="56"/>
  <c r="F593" i="56"/>
  <c r="F594" i="56"/>
  <c r="F595" i="56"/>
  <c r="F596" i="56"/>
  <c r="F597" i="56"/>
  <c r="F598" i="56"/>
  <c r="F599" i="56"/>
  <c r="F600" i="56"/>
  <c r="F601" i="56"/>
  <c r="F602" i="56"/>
  <c r="F603" i="56"/>
  <c r="F604" i="56"/>
  <c r="F605" i="56"/>
  <c r="F606" i="56"/>
  <c r="F607" i="56"/>
  <c r="F608" i="56"/>
  <c r="F609" i="56"/>
  <c r="F610" i="56"/>
  <c r="F611" i="56"/>
  <c r="F612" i="56"/>
  <c r="F613" i="56"/>
  <c r="F614" i="56"/>
  <c r="F615" i="56"/>
  <c r="F616" i="56"/>
  <c r="F617" i="56"/>
  <c r="F618" i="56"/>
  <c r="F619" i="56"/>
  <c r="F620" i="56"/>
  <c r="F621" i="56"/>
  <c r="F622" i="56"/>
  <c r="F623" i="56"/>
  <c r="F624" i="56"/>
  <c r="F625" i="56"/>
  <c r="F626" i="56"/>
  <c r="F627" i="56"/>
  <c r="F628" i="56"/>
  <c r="F629" i="56"/>
  <c r="F630" i="56"/>
  <c r="F631" i="56"/>
  <c r="F632" i="56"/>
  <c r="F633" i="56"/>
  <c r="F634" i="56"/>
  <c r="F635" i="56"/>
  <c r="F636" i="56"/>
  <c r="F637" i="56"/>
  <c r="F638" i="56"/>
  <c r="F639" i="56"/>
  <c r="F640" i="56"/>
  <c r="F641" i="56"/>
  <c r="F642" i="56"/>
  <c r="F643" i="56"/>
  <c r="F644" i="56"/>
  <c r="F645" i="56"/>
  <c r="F646" i="56"/>
  <c r="F647" i="56"/>
  <c r="F648" i="56"/>
  <c r="F649" i="56"/>
  <c r="F650" i="56"/>
  <c r="F651" i="56"/>
  <c r="F652" i="56"/>
  <c r="F653" i="56"/>
  <c r="F654" i="56"/>
  <c r="F655" i="56"/>
  <c r="F656" i="56"/>
  <c r="F657" i="56"/>
  <c r="F658" i="56"/>
  <c r="F659" i="56"/>
  <c r="F660" i="56"/>
  <c r="F661" i="56"/>
  <c r="F662" i="56"/>
  <c r="F663" i="56"/>
  <c r="F664" i="56"/>
  <c r="F665" i="56"/>
  <c r="F666" i="56"/>
  <c r="F667" i="56"/>
  <c r="F668" i="56"/>
  <c r="F669" i="56"/>
  <c r="F670" i="56"/>
  <c r="F671" i="56"/>
  <c r="F672" i="56"/>
  <c r="F673" i="56"/>
  <c r="F674" i="56"/>
  <c r="F675" i="56"/>
  <c r="F676" i="56"/>
  <c r="F677" i="56"/>
  <c r="F678" i="56"/>
  <c r="F679" i="56"/>
  <c r="F680" i="56"/>
  <c r="F681" i="56"/>
  <c r="F682" i="56"/>
  <c r="F683" i="56"/>
  <c r="F684" i="56"/>
  <c r="F685" i="56"/>
  <c r="F686" i="56"/>
  <c r="F687" i="56"/>
  <c r="F688" i="56"/>
  <c r="F689" i="56"/>
  <c r="F690" i="56"/>
  <c r="F691" i="56"/>
  <c r="F692" i="56"/>
  <c r="F693" i="56"/>
  <c r="F694" i="56"/>
  <c r="F695" i="56"/>
  <c r="F696" i="56"/>
  <c r="F697" i="56"/>
  <c r="F698" i="56"/>
  <c r="F699" i="56"/>
  <c r="F700" i="56"/>
  <c r="F701" i="56"/>
  <c r="F702" i="56"/>
  <c r="F703" i="56"/>
  <c r="F704" i="56"/>
  <c r="F705" i="56"/>
  <c r="F706" i="56"/>
  <c r="F707" i="56"/>
  <c r="F708" i="56"/>
  <c r="F709" i="56"/>
  <c r="F710" i="56"/>
  <c r="F711" i="56"/>
  <c r="F712" i="56"/>
  <c r="F713" i="56"/>
  <c r="F714" i="56"/>
  <c r="F715" i="56"/>
  <c r="F716" i="56"/>
  <c r="F717" i="56"/>
  <c r="F718" i="56"/>
  <c r="F719" i="56"/>
  <c r="F720" i="56"/>
  <c r="F721" i="56"/>
  <c r="F722" i="56"/>
  <c r="F723" i="56"/>
  <c r="F724" i="56"/>
  <c r="F725" i="56"/>
  <c r="F726" i="56"/>
  <c r="F727" i="56"/>
  <c r="F728" i="56"/>
  <c r="F729" i="56"/>
  <c r="F730" i="56"/>
  <c r="F731" i="56"/>
  <c r="F732" i="56"/>
  <c r="F733" i="56"/>
  <c r="F734" i="56"/>
  <c r="F735" i="56"/>
  <c r="F736" i="56"/>
  <c r="F737" i="56"/>
  <c r="F738" i="56"/>
  <c r="F739" i="56"/>
  <c r="F740" i="56"/>
  <c r="F741" i="56"/>
  <c r="F742" i="56"/>
  <c r="F743" i="56"/>
  <c r="F744" i="56"/>
  <c r="F745" i="56"/>
  <c r="F746" i="56"/>
  <c r="F747" i="56"/>
  <c r="F748" i="56"/>
  <c r="F749" i="56"/>
  <c r="F750" i="56"/>
  <c r="F751" i="56"/>
  <c r="F752" i="56"/>
  <c r="F753" i="56"/>
  <c r="F754" i="56"/>
  <c r="F755" i="56"/>
  <c r="F756" i="56"/>
  <c r="F757" i="56"/>
  <c r="F758" i="56"/>
  <c r="F759" i="56"/>
  <c r="F760" i="56"/>
  <c r="F761" i="56"/>
  <c r="F762" i="56"/>
  <c r="F763" i="56"/>
  <c r="F764" i="56"/>
  <c r="F765" i="56"/>
  <c r="F766" i="56"/>
  <c r="F767" i="56"/>
  <c r="F768" i="56"/>
  <c r="F769" i="56"/>
  <c r="F770" i="56"/>
  <c r="F771" i="56"/>
  <c r="F772" i="56"/>
  <c r="F773" i="56"/>
  <c r="F774" i="56"/>
  <c r="F775" i="56"/>
  <c r="F776" i="56"/>
  <c r="F777" i="56"/>
  <c r="F778" i="56"/>
  <c r="F779" i="56"/>
  <c r="F780" i="56"/>
  <c r="F781" i="56"/>
  <c r="F782" i="56"/>
  <c r="F783" i="56"/>
  <c r="F784" i="56"/>
  <c r="F785" i="56"/>
  <c r="F786" i="56"/>
  <c r="F787" i="56"/>
  <c r="F788" i="56"/>
  <c r="F789" i="56"/>
  <c r="F790" i="56"/>
  <c r="F791" i="56"/>
  <c r="F792" i="56"/>
  <c r="F793" i="56"/>
  <c r="F794" i="56"/>
  <c r="F795" i="56"/>
  <c r="F796" i="56"/>
  <c r="F797" i="56"/>
  <c r="F798" i="56"/>
  <c r="F799" i="56"/>
  <c r="F800" i="56"/>
  <c r="F801" i="56"/>
  <c r="F802" i="56"/>
  <c r="F803" i="56"/>
  <c r="F804" i="56"/>
  <c r="F805" i="56"/>
  <c r="F806" i="56"/>
  <c r="F807" i="56"/>
  <c r="F808" i="56"/>
  <c r="F809" i="56"/>
  <c r="F810" i="56"/>
  <c r="F811" i="56"/>
  <c r="F812" i="56"/>
  <c r="F813" i="56"/>
  <c r="F814" i="56"/>
  <c r="F815" i="56"/>
  <c r="F816" i="56"/>
  <c r="F817" i="56"/>
  <c r="F818" i="56"/>
  <c r="F819" i="56"/>
  <c r="F820" i="56"/>
  <c r="F821" i="56"/>
  <c r="F822" i="56"/>
  <c r="F823" i="56"/>
  <c r="F824" i="56"/>
  <c r="F825" i="56"/>
  <c r="F826" i="56"/>
  <c r="F827" i="56"/>
  <c r="F828" i="56"/>
  <c r="F829" i="56"/>
  <c r="F830" i="56"/>
  <c r="F831" i="56"/>
  <c r="F832" i="56"/>
  <c r="F833" i="56"/>
  <c r="F834" i="56"/>
  <c r="F835" i="56"/>
  <c r="F836" i="56"/>
  <c r="F837" i="56"/>
  <c r="F838" i="56"/>
  <c r="F839" i="56"/>
  <c r="F840" i="56"/>
  <c r="F841" i="56"/>
  <c r="F842" i="56"/>
  <c r="F843" i="56"/>
  <c r="F844" i="56"/>
  <c r="F845" i="56"/>
  <c r="F846" i="56"/>
  <c r="F847" i="56"/>
  <c r="F848" i="56"/>
  <c r="F849" i="56"/>
  <c r="F850" i="56"/>
  <c r="F851" i="56"/>
  <c r="F852" i="56"/>
  <c r="F853" i="56"/>
  <c r="F854" i="56"/>
  <c r="F855" i="56"/>
  <c r="F856" i="56"/>
  <c r="F857" i="56"/>
  <c r="F858" i="56"/>
  <c r="F859" i="56"/>
  <c r="F860" i="56"/>
  <c r="F861" i="56"/>
  <c r="F862" i="56"/>
  <c r="F863" i="56"/>
  <c r="F864" i="56"/>
  <c r="F865" i="56"/>
  <c r="F866" i="56"/>
  <c r="F867" i="56"/>
  <c r="F868" i="56"/>
  <c r="F869" i="56"/>
  <c r="F870" i="56"/>
  <c r="F871" i="56"/>
  <c r="F872" i="56"/>
  <c r="F873" i="56"/>
  <c r="F874" i="56"/>
  <c r="F875" i="56"/>
  <c r="F876" i="56"/>
  <c r="F877" i="56"/>
  <c r="F878" i="56"/>
  <c r="F879" i="56"/>
  <c r="F880" i="56"/>
  <c r="F881" i="56"/>
  <c r="F882" i="56"/>
  <c r="F883" i="56"/>
  <c r="F884" i="56"/>
  <c r="F885" i="56"/>
  <c r="F886" i="56"/>
  <c r="F887" i="56"/>
  <c r="F888" i="56"/>
  <c r="F889" i="56"/>
  <c r="F890" i="56"/>
  <c r="F891" i="56"/>
  <c r="F892" i="56"/>
  <c r="F893" i="56"/>
  <c r="F894" i="56"/>
  <c r="F895" i="56"/>
  <c r="F896" i="56"/>
  <c r="F897" i="56"/>
  <c r="F898" i="56"/>
  <c r="F899" i="56"/>
  <c r="F900" i="56"/>
  <c r="F901" i="56"/>
  <c r="F902" i="56"/>
  <c r="F903" i="56"/>
  <c r="F904" i="56"/>
  <c r="F905" i="56"/>
  <c r="F906" i="56"/>
  <c r="F907" i="56"/>
  <c r="F908" i="56"/>
  <c r="F909" i="56"/>
  <c r="F910" i="56"/>
  <c r="F911" i="56"/>
  <c r="F912" i="56"/>
  <c r="F913" i="56"/>
  <c r="F914" i="56"/>
  <c r="F915" i="56"/>
  <c r="F916" i="56"/>
  <c r="F917" i="56"/>
  <c r="F918" i="56"/>
  <c r="F919" i="56"/>
  <c r="F920" i="56"/>
  <c r="F921" i="56"/>
  <c r="F922" i="56"/>
  <c r="F923" i="56"/>
  <c r="F924" i="56"/>
  <c r="F925" i="56"/>
  <c r="F926" i="56"/>
  <c r="F927" i="56"/>
  <c r="F928" i="56"/>
  <c r="F929" i="56"/>
  <c r="F930" i="56"/>
  <c r="F931" i="56"/>
  <c r="F932" i="56"/>
  <c r="F933" i="56"/>
  <c r="F934" i="56"/>
  <c r="F935" i="56"/>
  <c r="F936" i="56"/>
  <c r="F937" i="56"/>
  <c r="F938" i="56"/>
  <c r="F939" i="56"/>
  <c r="F940" i="56"/>
  <c r="F941" i="56"/>
  <c r="F942" i="56"/>
  <c r="F943" i="56"/>
  <c r="F944" i="56"/>
  <c r="F945" i="56"/>
  <c r="F946" i="56"/>
  <c r="F947" i="56"/>
  <c r="F948" i="56"/>
  <c r="F949" i="56"/>
  <c r="F950" i="56"/>
  <c r="F951" i="56"/>
  <c r="F952" i="56"/>
  <c r="F953" i="56"/>
  <c r="F954" i="56"/>
  <c r="F955" i="56"/>
  <c r="F956" i="56"/>
  <c r="F957" i="56"/>
  <c r="F958" i="56"/>
  <c r="F959" i="56"/>
  <c r="F960" i="56"/>
  <c r="F961" i="56"/>
  <c r="F962" i="56"/>
  <c r="F963" i="56"/>
  <c r="F964" i="56"/>
  <c r="F965" i="56"/>
  <c r="F966" i="56"/>
  <c r="F967" i="56"/>
  <c r="F968" i="56"/>
  <c r="F969" i="56"/>
  <c r="F970" i="56"/>
  <c r="F971" i="56"/>
  <c r="F972" i="56"/>
  <c r="F973" i="56"/>
  <c r="F974" i="56"/>
  <c r="F975" i="56"/>
  <c r="F976" i="56"/>
  <c r="F977" i="56"/>
  <c r="F978" i="56"/>
  <c r="F979" i="56"/>
  <c r="F980" i="56"/>
  <c r="F981" i="56"/>
  <c r="F982" i="56"/>
  <c r="F983" i="56"/>
  <c r="F984" i="56"/>
  <c r="F985" i="56"/>
  <c r="F986" i="56"/>
  <c r="F987" i="56"/>
  <c r="F988" i="56"/>
  <c r="F989" i="56"/>
  <c r="F990" i="56"/>
  <c r="F991" i="56"/>
  <c r="F992" i="56"/>
  <c r="F993" i="56"/>
  <c r="F994" i="56"/>
  <c r="F995" i="56"/>
  <c r="F996" i="56"/>
  <c r="F997" i="56"/>
  <c r="F998" i="56"/>
  <c r="F999" i="56"/>
  <c r="F1000" i="56"/>
  <c r="F1001" i="56"/>
  <c r="F2" i="56"/>
  <c r="E95" i="54" a="1"/>
  <c r="E95" i="54" s="1"/>
  <c r="E64" i="54" a="1"/>
  <c r="E43" i="54" a="1"/>
  <c r="C4" i="64"/>
  <c r="AA1001" i="56" l="1"/>
  <c r="AA1000" i="56"/>
  <c r="AA999" i="56"/>
  <c r="AA998" i="56"/>
  <c r="AA997" i="56"/>
  <c r="AA996" i="56"/>
  <c r="AA995" i="56"/>
  <c r="AA994" i="56"/>
  <c r="AA993" i="56"/>
  <c r="AA992" i="56"/>
  <c r="AA991" i="56"/>
  <c r="AA990" i="56"/>
  <c r="AA989" i="56"/>
  <c r="AA988" i="56"/>
  <c r="AA987" i="56"/>
  <c r="AA986" i="56"/>
  <c r="AA985" i="56"/>
  <c r="AA984" i="56"/>
  <c r="AA983" i="56"/>
  <c r="AA982" i="56"/>
  <c r="AA981" i="56"/>
  <c r="AA980" i="56"/>
  <c r="AA979" i="56"/>
  <c r="AA978" i="56"/>
  <c r="AA977" i="56"/>
  <c r="AA976" i="56"/>
  <c r="AA975" i="56"/>
  <c r="AA974" i="56"/>
  <c r="AA973" i="56"/>
  <c r="AA972" i="56"/>
  <c r="AA971" i="56"/>
  <c r="AA970" i="56"/>
  <c r="AA969" i="56"/>
  <c r="AA968" i="56"/>
  <c r="AA967" i="56"/>
  <c r="AA966" i="56"/>
  <c r="AA965" i="56"/>
  <c r="AA964" i="56"/>
  <c r="AA963" i="56"/>
  <c r="AA962" i="56"/>
  <c r="AA961" i="56"/>
  <c r="AA960" i="56"/>
  <c r="AA959" i="56"/>
  <c r="AA958" i="56"/>
  <c r="AA957" i="56"/>
  <c r="AA956" i="56"/>
  <c r="AA955" i="56"/>
  <c r="AA954" i="56"/>
  <c r="AA953" i="56"/>
  <c r="AA952" i="56"/>
  <c r="AA951" i="56"/>
  <c r="AA950" i="56"/>
  <c r="AA949" i="56"/>
  <c r="AA948" i="56"/>
  <c r="AA947" i="56"/>
  <c r="AA946" i="56"/>
  <c r="AA945" i="56"/>
  <c r="AA944" i="56"/>
  <c r="AA943" i="56"/>
  <c r="AA942" i="56"/>
  <c r="AA941" i="56"/>
  <c r="AA940" i="56"/>
  <c r="AA939" i="56"/>
  <c r="AA938" i="56"/>
  <c r="AA937" i="56"/>
  <c r="AA936" i="56"/>
  <c r="AA935" i="56"/>
  <c r="AA934" i="56"/>
  <c r="AA933" i="56"/>
  <c r="AA932" i="56"/>
  <c r="AA931" i="56"/>
  <c r="AA930" i="56"/>
  <c r="AA929" i="56"/>
  <c r="AA928" i="56"/>
  <c r="AA927" i="56"/>
  <c r="AA926" i="56"/>
  <c r="AA925" i="56"/>
  <c r="AA924" i="56"/>
  <c r="AA923" i="56"/>
  <c r="AA922" i="56"/>
  <c r="AA921" i="56"/>
  <c r="AA920" i="56"/>
  <c r="AA919" i="56"/>
  <c r="AA918" i="56"/>
  <c r="AA917" i="56"/>
  <c r="AA916" i="56"/>
  <c r="AA915" i="56"/>
  <c r="AA914" i="56"/>
  <c r="AA913" i="56"/>
  <c r="AA912" i="56"/>
  <c r="AA911" i="56"/>
  <c r="AA910" i="56"/>
  <c r="AA909" i="56"/>
  <c r="AA908" i="56"/>
  <c r="AA907" i="56"/>
  <c r="AA906" i="56"/>
  <c r="AA905" i="56"/>
  <c r="AA904" i="56"/>
  <c r="AA903" i="56"/>
  <c r="AA902" i="56"/>
  <c r="AA901" i="56"/>
  <c r="AA900" i="56"/>
  <c r="AA899" i="56"/>
  <c r="AA898" i="56"/>
  <c r="AA897" i="56"/>
  <c r="AA896" i="56"/>
  <c r="AA895" i="56"/>
  <c r="AA894" i="56"/>
  <c r="AA893" i="56"/>
  <c r="AA892" i="56"/>
  <c r="AA891" i="56"/>
  <c r="AA890" i="56"/>
  <c r="AA889" i="56"/>
  <c r="AA888" i="56"/>
  <c r="AA887" i="56"/>
  <c r="AA886" i="56"/>
  <c r="AA885" i="56"/>
  <c r="AA884" i="56"/>
  <c r="AA883" i="56"/>
  <c r="AA882" i="56"/>
  <c r="AA881" i="56"/>
  <c r="AA880" i="56"/>
  <c r="AA879" i="56"/>
  <c r="AA878" i="56"/>
  <c r="AA877" i="56"/>
  <c r="AA876" i="56"/>
  <c r="AA875" i="56"/>
  <c r="AA874" i="56"/>
  <c r="AA873" i="56"/>
  <c r="AA872" i="56"/>
  <c r="AA871" i="56"/>
  <c r="AA870" i="56"/>
  <c r="AA869" i="56"/>
  <c r="AA868" i="56"/>
  <c r="AA867" i="56"/>
  <c r="AA866" i="56"/>
  <c r="AA831" i="56"/>
  <c r="AA829" i="56"/>
  <c r="AA827" i="56"/>
  <c r="AA826" i="56"/>
  <c r="AA824" i="56"/>
  <c r="AA823" i="56"/>
  <c r="AA821" i="56"/>
  <c r="AA820" i="56"/>
  <c r="AA818" i="56"/>
  <c r="AA817" i="56"/>
  <c r="AA815" i="56"/>
  <c r="AA814" i="56"/>
  <c r="AA812" i="56"/>
  <c r="AA810" i="56"/>
  <c r="AA809" i="56"/>
  <c r="AA807" i="56"/>
  <c r="AA805" i="56"/>
  <c r="AA804" i="56"/>
  <c r="AA803" i="56"/>
  <c r="AA801" i="56"/>
  <c r="AA800" i="56"/>
  <c r="AA798" i="56"/>
  <c r="AA796" i="56"/>
  <c r="AA795" i="56"/>
  <c r="AA793" i="56"/>
  <c r="AA792" i="56"/>
  <c r="AA791" i="56"/>
  <c r="AA789" i="56"/>
  <c r="AA787" i="56"/>
  <c r="AA786" i="56"/>
  <c r="AA785" i="56"/>
  <c r="AA783" i="56"/>
  <c r="AA782" i="56"/>
  <c r="AA780" i="56"/>
  <c r="AA778" i="56"/>
  <c r="AA771" i="56"/>
  <c r="AA770" i="56"/>
  <c r="AA769" i="56"/>
  <c r="AA767" i="56"/>
  <c r="AA766" i="56"/>
  <c r="AA764" i="56"/>
  <c r="AA763" i="56"/>
  <c r="AA762" i="56"/>
  <c r="AA760" i="56"/>
  <c r="AA759" i="56"/>
  <c r="AA757" i="56"/>
  <c r="AA756" i="56"/>
  <c r="AA754" i="56"/>
  <c r="AA752" i="56"/>
  <c r="AA751" i="56"/>
  <c r="AA749" i="56"/>
  <c r="AA748" i="56"/>
  <c r="AA746" i="56"/>
  <c r="AA745" i="56"/>
  <c r="AA743" i="56"/>
  <c r="AA742" i="56"/>
  <c r="AA740" i="56"/>
  <c r="AA738" i="56"/>
  <c r="AA737" i="56"/>
  <c r="AA735" i="56"/>
  <c r="AA734" i="56"/>
  <c r="AA732" i="56"/>
  <c r="AA730" i="56"/>
  <c r="AA728" i="56"/>
  <c r="AA726" i="56"/>
  <c r="AA725" i="56"/>
  <c r="AA723" i="56"/>
  <c r="AA721" i="56"/>
  <c r="AA719" i="56"/>
  <c r="AA717" i="56"/>
  <c r="AA715" i="56"/>
  <c r="AA714" i="56"/>
  <c r="AA712" i="56"/>
  <c r="AA710" i="56"/>
  <c r="AA708" i="56"/>
  <c r="AA706" i="56"/>
  <c r="AA705" i="56"/>
  <c r="AA703" i="56"/>
  <c r="AA701" i="56"/>
  <c r="AA700" i="56"/>
  <c r="AA699" i="56"/>
  <c r="AA698" i="56"/>
  <c r="AA697" i="56"/>
  <c r="AA696" i="56"/>
  <c r="AA695" i="56"/>
  <c r="AA694" i="56"/>
  <c r="AA693" i="56"/>
  <c r="AA692" i="56"/>
  <c r="AA691" i="56"/>
  <c r="AA690" i="56"/>
  <c r="AA689" i="56"/>
  <c r="AA688" i="56"/>
  <c r="AA687" i="56"/>
  <c r="AA686" i="56"/>
  <c r="AA685" i="56"/>
  <c r="AA683" i="56"/>
  <c r="AA681" i="56"/>
  <c r="AA679" i="56"/>
  <c r="AA678" i="56"/>
  <c r="AA676" i="56"/>
  <c r="AA674" i="56"/>
  <c r="AA672" i="56"/>
  <c r="AA670" i="56"/>
  <c r="AA669" i="56"/>
  <c r="AA667" i="56"/>
  <c r="AA665" i="56"/>
  <c r="AA663" i="56"/>
  <c r="AA661" i="56"/>
  <c r="AA659" i="56"/>
  <c r="AA658" i="56"/>
  <c r="AA656" i="56"/>
  <c r="AA654" i="56"/>
  <c r="AA652" i="56"/>
  <c r="AA650" i="56"/>
  <c r="AA648" i="56"/>
  <c r="AA646" i="56"/>
  <c r="AA644" i="56"/>
  <c r="AA642" i="56"/>
  <c r="AA641" i="56"/>
  <c r="AA638" i="56"/>
  <c r="AA636" i="56"/>
  <c r="AA634" i="56"/>
  <c r="AA632" i="56"/>
  <c r="AA630" i="56"/>
  <c r="AA628" i="56"/>
  <c r="AA627" i="56"/>
  <c r="AA624" i="56"/>
  <c r="AA622" i="56"/>
  <c r="AA621" i="56"/>
  <c r="AA619" i="56"/>
  <c r="AA617" i="56"/>
  <c r="AA616" i="56"/>
  <c r="AA613" i="56"/>
  <c r="AA611" i="56"/>
  <c r="AA609" i="56"/>
  <c r="AA608" i="56"/>
  <c r="AA606" i="56"/>
  <c r="AA604" i="56"/>
  <c r="AA602" i="56"/>
  <c r="AA600" i="56"/>
  <c r="AA598" i="56"/>
  <c r="AA597" i="56"/>
  <c r="AA595" i="56"/>
  <c r="AA594" i="56"/>
  <c r="AA589" i="56"/>
  <c r="AA587" i="56"/>
  <c r="AA584" i="56"/>
  <c r="AA583" i="56"/>
  <c r="AA580" i="56"/>
  <c r="AA577" i="56"/>
  <c r="AA573" i="56"/>
  <c r="AA571" i="56"/>
  <c r="AA567" i="56"/>
  <c r="AA563" i="56"/>
  <c r="AA559" i="56"/>
  <c r="AA555" i="56"/>
  <c r="AA551" i="56"/>
  <c r="AA548" i="56"/>
  <c r="AA544" i="56"/>
  <c r="AA541" i="56"/>
  <c r="AA537" i="56"/>
  <c r="AA535" i="56"/>
  <c r="AA532" i="56"/>
  <c r="AA528" i="56"/>
  <c r="AA523" i="56"/>
  <c r="AA519" i="56"/>
  <c r="AA514" i="56"/>
  <c r="AA510" i="56"/>
  <c r="AA506" i="56"/>
  <c r="AA500" i="56"/>
  <c r="AA496" i="56"/>
  <c r="AA492" i="56"/>
  <c r="AA487" i="56"/>
  <c r="AA484" i="56"/>
  <c r="AA481" i="56"/>
  <c r="AA476" i="56"/>
  <c r="AA472" i="56"/>
  <c r="AA467" i="56"/>
  <c r="AA463" i="56"/>
  <c r="AA459" i="56"/>
  <c r="AA351" i="56"/>
  <c r="AA342" i="56"/>
  <c r="AA338" i="56"/>
  <c r="AA332" i="56"/>
  <c r="AA325" i="56"/>
  <c r="AA317" i="56"/>
  <c r="AA304" i="56"/>
  <c r="AA299" i="56"/>
  <c r="AA294" i="56"/>
  <c r="AA290" i="56"/>
  <c r="AA284" i="56"/>
  <c r="AA275" i="56"/>
  <c r="AA267" i="56"/>
  <c r="AA260" i="56"/>
  <c r="AA252" i="56"/>
  <c r="AA245" i="56"/>
  <c r="AA239" i="56"/>
  <c r="AA231" i="56"/>
  <c r="AA222" i="56"/>
  <c r="AA215" i="56"/>
  <c r="AA209" i="56"/>
  <c r="AA207" i="56"/>
  <c r="AA201" i="56"/>
  <c r="AA192" i="56"/>
  <c r="AA186" i="56"/>
  <c r="AA181" i="56"/>
  <c r="AA144" i="56"/>
  <c r="AA139" i="56"/>
  <c r="AA131" i="56"/>
  <c r="AA127" i="56"/>
  <c r="AA123" i="56"/>
  <c r="AA117" i="56"/>
  <c r="AA112" i="56"/>
  <c r="AA108" i="56"/>
  <c r="AA103" i="56"/>
  <c r="AA95" i="56"/>
  <c r="AA89" i="56"/>
  <c r="AA83" i="56"/>
  <c r="AA77" i="56"/>
  <c r="AA73" i="56"/>
  <c r="AA66" i="56"/>
  <c r="AA62" i="56"/>
  <c r="AA57" i="56"/>
  <c r="AA52" i="56"/>
  <c r="AA44" i="56"/>
  <c r="AA41" i="56"/>
  <c r="AA35" i="56"/>
  <c r="AA30" i="56"/>
  <c r="AA24" i="56"/>
  <c r="AA17" i="56"/>
  <c r="AA11" i="56"/>
  <c r="AA5" i="56"/>
  <c r="AA865" i="56"/>
  <c r="AA864" i="56"/>
  <c r="AA863" i="56"/>
  <c r="AA862" i="56"/>
  <c r="AA861" i="56"/>
  <c r="AA860" i="56"/>
  <c r="AA859" i="56"/>
  <c r="AA858" i="56"/>
  <c r="AA857" i="56"/>
  <c r="AA856" i="56"/>
  <c r="AA855" i="56"/>
  <c r="AA854" i="56"/>
  <c r="AA853" i="56"/>
  <c r="AA852" i="56"/>
  <c r="AA851" i="56"/>
  <c r="AA850" i="56"/>
  <c r="AA849" i="56"/>
  <c r="AA848" i="56"/>
  <c r="AA847" i="56"/>
  <c r="AA846" i="56"/>
  <c r="AA845" i="56"/>
  <c r="AA844" i="56"/>
  <c r="AA843" i="56"/>
  <c r="AA842" i="56"/>
  <c r="AA841" i="56"/>
  <c r="AA840" i="56"/>
  <c r="AA839" i="56"/>
  <c r="AA838" i="56"/>
  <c r="AA837" i="56"/>
  <c r="AA836" i="56"/>
  <c r="AA835" i="56"/>
  <c r="AA834" i="56"/>
  <c r="AA833" i="56"/>
  <c r="AA832" i="56"/>
  <c r="AA830" i="56"/>
  <c r="AA828" i="56"/>
  <c r="AA825" i="56"/>
  <c r="AA822" i="56"/>
  <c r="AA819" i="56"/>
  <c r="AA816" i="56"/>
  <c r="AA813" i="56"/>
  <c r="AA811" i="56"/>
  <c r="AA808" i="56"/>
  <c r="AA806" i="56"/>
  <c r="AA802" i="56"/>
  <c r="AA799" i="56"/>
  <c r="AA797" i="56"/>
  <c r="AA794" i="56"/>
  <c r="AA790" i="56"/>
  <c r="AA788" i="56"/>
  <c r="AA784" i="56"/>
  <c r="AA781" i="56"/>
  <c r="AA779" i="56"/>
  <c r="AA777" i="56"/>
  <c r="AA776" i="56"/>
  <c r="AA775" i="56"/>
  <c r="AA774" i="56"/>
  <c r="AA773" i="56"/>
  <c r="AA772" i="56"/>
  <c r="AA768" i="56"/>
  <c r="AA765" i="56"/>
  <c r="AA761" i="56"/>
  <c r="AA758" i="56"/>
  <c r="AA755" i="56"/>
  <c r="AA753" i="56"/>
  <c r="AA750" i="56"/>
  <c r="AA747" i="56"/>
  <c r="AA744" i="56"/>
  <c r="AA741" i="56"/>
  <c r="AA739" i="56"/>
  <c r="AA736" i="56"/>
  <c r="AA733" i="56"/>
  <c r="AA731" i="56"/>
  <c r="AA729" i="56"/>
  <c r="AA727" i="56"/>
  <c r="AA724" i="56"/>
  <c r="AA722" i="56"/>
  <c r="AA720" i="56"/>
  <c r="AA718" i="56"/>
  <c r="AA716" i="56"/>
  <c r="AA713" i="56"/>
  <c r="AA711" i="56"/>
  <c r="AA709" i="56"/>
  <c r="AA707" i="56"/>
  <c r="AA704" i="56"/>
  <c r="AA702" i="56"/>
  <c r="AA684" i="56"/>
  <c r="AA682" i="56"/>
  <c r="AA680" i="56"/>
  <c r="AA677" i="56"/>
  <c r="AA675" i="56"/>
  <c r="AA673" i="56"/>
  <c r="AA671" i="56"/>
  <c r="AA668" i="56"/>
  <c r="AA666" i="56"/>
  <c r="AA664" i="56"/>
  <c r="AA662" i="56"/>
  <c r="AA660" i="56"/>
  <c r="AA657" i="56"/>
  <c r="AA655" i="56"/>
  <c r="AA653" i="56"/>
  <c r="AA651" i="56"/>
  <c r="AA649" i="56"/>
  <c r="AA647" i="56"/>
  <c r="AA645" i="56"/>
  <c r="AA643" i="56"/>
  <c r="AA640" i="56"/>
  <c r="AA639" i="56"/>
  <c r="AA637" i="56"/>
  <c r="AA635" i="56"/>
  <c r="AA633" i="56"/>
  <c r="AA631" i="56"/>
  <c r="AA629" i="56"/>
  <c r="AA626" i="56"/>
  <c r="AA625" i="56"/>
  <c r="AA623" i="56"/>
  <c r="AA620" i="56"/>
  <c r="AA618" i="56"/>
  <c r="AA615" i="56"/>
  <c r="AA614" i="56"/>
  <c r="AA612" i="56"/>
  <c r="AA610" i="56"/>
  <c r="AA607" i="56"/>
  <c r="AA605" i="56"/>
  <c r="AA603" i="56"/>
  <c r="AA601" i="56"/>
  <c r="AA599" i="56"/>
  <c r="AA596" i="56"/>
  <c r="AA591" i="56"/>
  <c r="AA586" i="56"/>
  <c r="AA581" i="56"/>
  <c r="AA578" i="56"/>
  <c r="AA575" i="56"/>
  <c r="AA572" i="56"/>
  <c r="AA569" i="56"/>
  <c r="AA562" i="56"/>
  <c r="AA558" i="56"/>
  <c r="AA557" i="56"/>
  <c r="AA554" i="56"/>
  <c r="AA552" i="56"/>
  <c r="AA550" i="56"/>
  <c r="AA547" i="56"/>
  <c r="AA545" i="56"/>
  <c r="AA542" i="56"/>
  <c r="AA539" i="56"/>
  <c r="AA533" i="56"/>
  <c r="AA531" i="56"/>
  <c r="AA527" i="56"/>
  <c r="AA524" i="56"/>
  <c r="AA521" i="56"/>
  <c r="AA517" i="56"/>
  <c r="AA515" i="56"/>
  <c r="AA511" i="56"/>
  <c r="AA507" i="56"/>
  <c r="AA504" i="56"/>
  <c r="AA502" i="56"/>
  <c r="AA498" i="56"/>
  <c r="AA495" i="56"/>
  <c r="AA491" i="56"/>
  <c r="AA488" i="56"/>
  <c r="AA485" i="56"/>
  <c r="AA482" i="56"/>
  <c r="AA479" i="56"/>
  <c r="AA475" i="56"/>
  <c r="AA471" i="56"/>
  <c r="AA468" i="56"/>
  <c r="AA466" i="56"/>
  <c r="AA461" i="56"/>
  <c r="AA458" i="56"/>
  <c r="AA349" i="56"/>
  <c r="AA346" i="56"/>
  <c r="AA321" i="56"/>
  <c r="AA316" i="56"/>
  <c r="AA311" i="56"/>
  <c r="AA307" i="56"/>
  <c r="AA301" i="56"/>
  <c r="AA295" i="56"/>
  <c r="AA287" i="56"/>
  <c r="AA281" i="56"/>
  <c r="AA278" i="56"/>
  <c r="AA272" i="56"/>
  <c r="AA268" i="56"/>
  <c r="AA261" i="56"/>
  <c r="AA255" i="56"/>
  <c r="AA248" i="56"/>
  <c r="AA243" i="56"/>
  <c r="AA241" i="56"/>
  <c r="AA238" i="56"/>
  <c r="AA233" i="56"/>
  <c r="AA227" i="56"/>
  <c r="AA224" i="56"/>
  <c r="AA221" i="56"/>
  <c r="AA216" i="56"/>
  <c r="AA210" i="56"/>
  <c r="AA202" i="56"/>
  <c r="AA195" i="56"/>
  <c r="AA189" i="56"/>
  <c r="AA180" i="56"/>
  <c r="AA176" i="56"/>
  <c r="AA173" i="56"/>
  <c r="AA169" i="56"/>
  <c r="AA165" i="56"/>
  <c r="AA163" i="56"/>
  <c r="AA159" i="56"/>
  <c r="AA155" i="56"/>
  <c r="AA152" i="56"/>
  <c r="AA150" i="56"/>
  <c r="AA143" i="56"/>
  <c r="AA137" i="56"/>
  <c r="AA129" i="56"/>
  <c r="AA121" i="56"/>
  <c r="AA109" i="56"/>
  <c r="AA102" i="56"/>
  <c r="AA100" i="56"/>
  <c r="AA97" i="56"/>
  <c r="AA91" i="56"/>
  <c r="AA85" i="56"/>
  <c r="AA82" i="56"/>
  <c r="AA76" i="56"/>
  <c r="AA69" i="56"/>
  <c r="AA63" i="56"/>
  <c r="AA58" i="56"/>
  <c r="AA51" i="56"/>
  <c r="AA45" i="56"/>
  <c r="AA43" i="56"/>
  <c r="AA37" i="56"/>
  <c r="AA26" i="56"/>
  <c r="AA20" i="56"/>
  <c r="AA15" i="56"/>
  <c r="AA14" i="56"/>
  <c r="AA516" i="56"/>
  <c r="AA345" i="56"/>
  <c r="AA336" i="56"/>
  <c r="AA329" i="56"/>
  <c r="AA324" i="56"/>
  <c r="AA315" i="56"/>
  <c r="AA300" i="56"/>
  <c r="AA289" i="56"/>
  <c r="AA283" i="56"/>
  <c r="AA274" i="56"/>
  <c r="AA264" i="56"/>
  <c r="AA256" i="56"/>
  <c r="AA250" i="56"/>
  <c r="AA244" i="56"/>
  <c r="AA234" i="56"/>
  <c r="AA228" i="56"/>
  <c r="AA218" i="56"/>
  <c r="AA212" i="56"/>
  <c r="AA206" i="56"/>
  <c r="AA200" i="56"/>
  <c r="AA197" i="56"/>
  <c r="AA190" i="56"/>
  <c r="AA183" i="56"/>
  <c r="AA174" i="56"/>
  <c r="AA170" i="56"/>
  <c r="AA161" i="56"/>
  <c r="AA156" i="56"/>
  <c r="AA146" i="56"/>
  <c r="AA138" i="56"/>
  <c r="AA130" i="56"/>
  <c r="AA125" i="56"/>
  <c r="AA120" i="56"/>
  <c r="AA115" i="56"/>
  <c r="AA104" i="56"/>
  <c r="AA93" i="56"/>
  <c r="AA87" i="56"/>
  <c r="AA79" i="56"/>
  <c r="AA75" i="56"/>
  <c r="AA67" i="56"/>
  <c r="AA61" i="56"/>
  <c r="AA56" i="56"/>
  <c r="AA48" i="56"/>
  <c r="AA46" i="56"/>
  <c r="AA42" i="56"/>
  <c r="AA38" i="56"/>
  <c r="AA32" i="56"/>
  <c r="AA23" i="56"/>
  <c r="AA12" i="56"/>
  <c r="AA6" i="56"/>
  <c r="AA3" i="56"/>
  <c r="AA593" i="56"/>
  <c r="AA592" i="56"/>
  <c r="AA590" i="56"/>
  <c r="AA588" i="56"/>
  <c r="AA585" i="56"/>
  <c r="AA582" i="56"/>
  <c r="AA579" i="56"/>
  <c r="AA576" i="56"/>
  <c r="AA574" i="56"/>
  <c r="AA570" i="56"/>
  <c r="AA568" i="56"/>
  <c r="AA565" i="56"/>
  <c r="AA564" i="56"/>
  <c r="AA561" i="56"/>
  <c r="AA560" i="56"/>
  <c r="AA556" i="56"/>
  <c r="AA553" i="56"/>
  <c r="AA549" i="56"/>
  <c r="AA546" i="56"/>
  <c r="AA543" i="56"/>
  <c r="AA538" i="56"/>
  <c r="AA536" i="56"/>
  <c r="AA530" i="56"/>
  <c r="AA526" i="56"/>
  <c r="AA522" i="56"/>
  <c r="AA520" i="56"/>
  <c r="AA513" i="56"/>
  <c r="AA509" i="56"/>
  <c r="AA505" i="56"/>
  <c r="AA501" i="56"/>
  <c r="AA497" i="56"/>
  <c r="AA493" i="56"/>
  <c r="AA489" i="56"/>
  <c r="AA486" i="56"/>
  <c r="AA480" i="56"/>
  <c r="AA477" i="56"/>
  <c r="AA473" i="56"/>
  <c r="AA469" i="56"/>
  <c r="AA464" i="56"/>
  <c r="AA460" i="56"/>
  <c r="AA350" i="56"/>
  <c r="AA344" i="56"/>
  <c r="AA339" i="56"/>
  <c r="AA331" i="56"/>
  <c r="AA328" i="56"/>
  <c r="AA322" i="56"/>
  <c r="AA318" i="56"/>
  <c r="AA313" i="56"/>
  <c r="AA309" i="56"/>
  <c r="AA303" i="56"/>
  <c r="AA298" i="56"/>
  <c r="AA293" i="56"/>
  <c r="AA288" i="56"/>
  <c r="AA282" i="56"/>
  <c r="AA276" i="56"/>
  <c r="AA269" i="56"/>
  <c r="AA257" i="56"/>
  <c r="AA253" i="56"/>
  <c r="AA246" i="56"/>
  <c r="AA237" i="56"/>
  <c r="AA230" i="56"/>
  <c r="AA223" i="56"/>
  <c r="AA219" i="56"/>
  <c r="AA213" i="56"/>
  <c r="AA205" i="56"/>
  <c r="AA199" i="56"/>
  <c r="AA194" i="56"/>
  <c r="AA185" i="56"/>
  <c r="AA178" i="56"/>
  <c r="AA168" i="56"/>
  <c r="AA167" i="56"/>
  <c r="AA160" i="56"/>
  <c r="AA157" i="56"/>
  <c r="AA151" i="56"/>
  <c r="AA149" i="56"/>
  <c r="AA142" i="56"/>
  <c r="AA136" i="56"/>
  <c r="AA132" i="56"/>
  <c r="AA126" i="56"/>
  <c r="AA119" i="56"/>
  <c r="AA111" i="56"/>
  <c r="AA107" i="56"/>
  <c r="AA101" i="56"/>
  <c r="AA94" i="56"/>
  <c r="AA88" i="56"/>
  <c r="AA81" i="56"/>
  <c r="AA40" i="56"/>
  <c r="AA36" i="56"/>
  <c r="AA31" i="56"/>
  <c r="AA27" i="56"/>
  <c r="AA22" i="56"/>
  <c r="AA18" i="56"/>
  <c r="AA10" i="56"/>
  <c r="AA8" i="56"/>
  <c r="AA457" i="56"/>
  <c r="AA456" i="56"/>
  <c r="AA455" i="56"/>
  <c r="AA454" i="56"/>
  <c r="AA453" i="56"/>
  <c r="AA452" i="56"/>
  <c r="AA451" i="56"/>
  <c r="AA450" i="56"/>
  <c r="AA449" i="56"/>
  <c r="AA448" i="56"/>
  <c r="AA447" i="56"/>
  <c r="AA446" i="56"/>
  <c r="AA445" i="56"/>
  <c r="AA444" i="56"/>
  <c r="AA443" i="56"/>
  <c r="AA442" i="56"/>
  <c r="AA441" i="56"/>
  <c r="AA440" i="56"/>
  <c r="AA439" i="56"/>
  <c r="AA438" i="56"/>
  <c r="AA437" i="56"/>
  <c r="AA436" i="56"/>
  <c r="AA435" i="56"/>
  <c r="AA434" i="56"/>
  <c r="AA433" i="56"/>
  <c r="AA432" i="56"/>
  <c r="AA431" i="56"/>
  <c r="AA430" i="56"/>
  <c r="AA429" i="56"/>
  <c r="AA428" i="56"/>
  <c r="AA427" i="56"/>
  <c r="AA426" i="56"/>
  <c r="AA425" i="56"/>
  <c r="AA424" i="56"/>
  <c r="AA423" i="56"/>
  <c r="AA422" i="56"/>
  <c r="AA421" i="56"/>
  <c r="AA420" i="56"/>
  <c r="AA419" i="56"/>
  <c r="AA418" i="56"/>
  <c r="AA417" i="56"/>
  <c r="AA416" i="56"/>
  <c r="AA415" i="56"/>
  <c r="AA414" i="56"/>
  <c r="AA413" i="56"/>
  <c r="AA412" i="56"/>
  <c r="AA411" i="56"/>
  <c r="AA410" i="56"/>
  <c r="AA409" i="56"/>
  <c r="AA408" i="56"/>
  <c r="AA407" i="56"/>
  <c r="AA406" i="56"/>
  <c r="AA405" i="56"/>
  <c r="AA404" i="56"/>
  <c r="AA403" i="56"/>
  <c r="AA402" i="56"/>
  <c r="AA401" i="56"/>
  <c r="AA400" i="56"/>
  <c r="AA399" i="56"/>
  <c r="AA398" i="56"/>
  <c r="AA397" i="56"/>
  <c r="AA396" i="56"/>
  <c r="AA395" i="56"/>
  <c r="AA394" i="56"/>
  <c r="AA393" i="56"/>
  <c r="AA392" i="56"/>
  <c r="AA391" i="56"/>
  <c r="AA390" i="56"/>
  <c r="AA389" i="56"/>
  <c r="AA388" i="56"/>
  <c r="AA387" i="56"/>
  <c r="AA386" i="56"/>
  <c r="AA385" i="56"/>
  <c r="AA384" i="56"/>
  <c r="AA383" i="56"/>
  <c r="AA382" i="56"/>
  <c r="AA381" i="56"/>
  <c r="AA380" i="56"/>
  <c r="AA379" i="56"/>
  <c r="AA378" i="56"/>
  <c r="AA377" i="56"/>
  <c r="AA376" i="56"/>
  <c r="AA375" i="56"/>
  <c r="AA374" i="56"/>
  <c r="AA373" i="56"/>
  <c r="AA372" i="56"/>
  <c r="AA371" i="56"/>
  <c r="AA370" i="56"/>
  <c r="AA369" i="56"/>
  <c r="AA368" i="56"/>
  <c r="AA367" i="56"/>
  <c r="AA366" i="56"/>
  <c r="AA365" i="56"/>
  <c r="AA364" i="56"/>
  <c r="AA363" i="56"/>
  <c r="AA362" i="56"/>
  <c r="AA361" i="56"/>
  <c r="AA360" i="56"/>
  <c r="AA359" i="56"/>
  <c r="AA358" i="56"/>
  <c r="AA357" i="56"/>
  <c r="AA356" i="56"/>
  <c r="AA355" i="56"/>
  <c r="AA354" i="56"/>
  <c r="AA353" i="56"/>
  <c r="AA352" i="56"/>
  <c r="AA347" i="56"/>
  <c r="AA341" i="56"/>
  <c r="AA337" i="56"/>
  <c r="AA335" i="56"/>
  <c r="AA333" i="56"/>
  <c r="AA330" i="56"/>
  <c r="AA326" i="56"/>
  <c r="AA323" i="56"/>
  <c r="AA320" i="56"/>
  <c r="AA314" i="56"/>
  <c r="AA312" i="56"/>
  <c r="AA308" i="56"/>
  <c r="AA306" i="56"/>
  <c r="AA302" i="56"/>
  <c r="AA296" i="56"/>
  <c r="AA292" i="56"/>
  <c r="AA285" i="56"/>
  <c r="AA279" i="56"/>
  <c r="AA273" i="56"/>
  <c r="AA270" i="56"/>
  <c r="AA265" i="56"/>
  <c r="AA262" i="56"/>
  <c r="AA258" i="56"/>
  <c r="AA251" i="56"/>
  <c r="AA247" i="56"/>
  <c r="AA236" i="56"/>
  <c r="AA226" i="56"/>
  <c r="AA217" i="56"/>
  <c r="AA211" i="56"/>
  <c r="AA208" i="56"/>
  <c r="AA203" i="56"/>
  <c r="AA196" i="56"/>
  <c r="AA191" i="56"/>
  <c r="AA187" i="56"/>
  <c r="AA184" i="56"/>
  <c r="AA179" i="56"/>
  <c r="AA177" i="56"/>
  <c r="AA171" i="56"/>
  <c r="AA164" i="56"/>
  <c r="AA162" i="56"/>
  <c r="AA153" i="56"/>
  <c r="AA147" i="56"/>
  <c r="AA141" i="56"/>
  <c r="AA135" i="56"/>
  <c r="AA133" i="56"/>
  <c r="AA128" i="56"/>
  <c r="AA122" i="56"/>
  <c r="AA116" i="56"/>
  <c r="AA113" i="56"/>
  <c r="AA110" i="56"/>
  <c r="AA105" i="56"/>
  <c r="AA99" i="56"/>
  <c r="AA96" i="56"/>
  <c r="AA90" i="56"/>
  <c r="AA86" i="56"/>
  <c r="AA80" i="56"/>
  <c r="AA74" i="56"/>
  <c r="AA72" i="56"/>
  <c r="AA70" i="56"/>
  <c r="AA65" i="56"/>
  <c r="AA59" i="56"/>
  <c r="AA55" i="56"/>
  <c r="AA54" i="56"/>
  <c r="AA50" i="56"/>
  <c r="AA47" i="56"/>
  <c r="AA34" i="56"/>
  <c r="AA29" i="56"/>
  <c r="AA25" i="56"/>
  <c r="AA19" i="56"/>
  <c r="AA13" i="56"/>
  <c r="AA7" i="56"/>
  <c r="AA4" i="56"/>
  <c r="AA566" i="56"/>
  <c r="AA540" i="56"/>
  <c r="AA534" i="56"/>
  <c r="AA529" i="56"/>
  <c r="AA525" i="56"/>
  <c r="AA518" i="56"/>
  <c r="AA512" i="56"/>
  <c r="AA508" i="56"/>
  <c r="AA503" i="56"/>
  <c r="AA499" i="56"/>
  <c r="AA494" i="56"/>
  <c r="AA490" i="56"/>
  <c r="AA483" i="56"/>
  <c r="AA478" i="56"/>
  <c r="AA474" i="56"/>
  <c r="AA470" i="56"/>
  <c r="AA465" i="56"/>
  <c r="AA462" i="56"/>
  <c r="AA348" i="56"/>
  <c r="AA343" i="56"/>
  <c r="AA340" i="56"/>
  <c r="AA334" i="56"/>
  <c r="AA327" i="56"/>
  <c r="AA319" i="56"/>
  <c r="AA310" i="56"/>
  <c r="AA305" i="56"/>
  <c r="AA297" i="56"/>
  <c r="AA291" i="56"/>
  <c r="AA286" i="56"/>
  <c r="AA280" i="56"/>
  <c r="AA277" i="56"/>
  <c r="AA271" i="56"/>
  <c r="AA266" i="56"/>
  <c r="AA263" i="56"/>
  <c r="AA259" i="56"/>
  <c r="AA254" i="56"/>
  <c r="AA249" i="56"/>
  <c r="AA242" i="56"/>
  <c r="AA240" i="56"/>
  <c r="AA235" i="56"/>
  <c r="AA232" i="56"/>
  <c r="AA229" i="56"/>
  <c r="AA225" i="56"/>
  <c r="AA220" i="56"/>
  <c r="AA214" i="56"/>
  <c r="AA204" i="56"/>
  <c r="AA198" i="56"/>
  <c r="AA193" i="56"/>
  <c r="AA188" i="56"/>
  <c r="AA182" i="56"/>
  <c r="AA175" i="56"/>
  <c r="AA172" i="56"/>
  <c r="AA166" i="56"/>
  <c r="AA158" i="56"/>
  <c r="AA154" i="56"/>
  <c r="AA148" i="56"/>
  <c r="AA145" i="56"/>
  <c r="AA140" i="56"/>
  <c r="AA134" i="56"/>
  <c r="AA124" i="56"/>
  <c r="AA118" i="56"/>
  <c r="AA114" i="56"/>
  <c r="AA106" i="56"/>
  <c r="AA98" i="56"/>
  <c r="AA92" i="56"/>
  <c r="AA84" i="56"/>
  <c r="AA78" i="56"/>
  <c r="AA71" i="56"/>
  <c r="AA68" i="56"/>
  <c r="AA64" i="56"/>
  <c r="AA60" i="56"/>
  <c r="AA53" i="56"/>
  <c r="AA49" i="56"/>
  <c r="AA39" i="56"/>
  <c r="AA33" i="56"/>
  <c r="AA28" i="56"/>
  <c r="AA21" i="56"/>
  <c r="AA16" i="56"/>
  <c r="AA9" i="56"/>
  <c r="M2" i="56"/>
  <c r="O1000" i="56"/>
  <c r="O996" i="56"/>
  <c r="O993" i="56"/>
  <c r="O991" i="56"/>
  <c r="O989" i="56"/>
  <c r="O987" i="56"/>
  <c r="O985" i="56"/>
  <c r="O983" i="56"/>
  <c r="O981" i="56"/>
  <c r="O979" i="56"/>
  <c r="O976" i="56"/>
  <c r="O974" i="56"/>
  <c r="O972" i="56"/>
  <c r="O969" i="56"/>
  <c r="O968" i="56"/>
  <c r="O965" i="56"/>
  <c r="O963" i="56"/>
  <c r="O962" i="56"/>
  <c r="O959" i="56"/>
  <c r="O957" i="56"/>
  <c r="O956" i="56"/>
  <c r="O954" i="56"/>
  <c r="O952" i="56"/>
  <c r="O949" i="56"/>
  <c r="O948" i="56"/>
  <c r="O946" i="56"/>
  <c r="O944" i="56"/>
  <c r="O942" i="56"/>
  <c r="O940" i="56"/>
  <c r="O937" i="56"/>
  <c r="O935" i="56"/>
  <c r="O933" i="56"/>
  <c r="O932" i="56"/>
  <c r="O930" i="56"/>
  <c r="O928" i="56"/>
  <c r="O927" i="56"/>
  <c r="O926" i="56"/>
  <c r="O925" i="56"/>
  <c r="O924" i="56"/>
  <c r="O923" i="56"/>
  <c r="O922" i="56"/>
  <c r="O921" i="56"/>
  <c r="O920" i="56"/>
  <c r="O919" i="56"/>
  <c r="O918" i="56"/>
  <c r="O917" i="56"/>
  <c r="O916" i="56"/>
  <c r="O915" i="56"/>
  <c r="O914" i="56"/>
  <c r="O913" i="56"/>
  <c r="O912" i="56"/>
  <c r="O911" i="56"/>
  <c r="O910" i="56"/>
  <c r="O909" i="56"/>
  <c r="O908" i="56"/>
  <c r="O907" i="56"/>
  <c r="O906" i="56"/>
  <c r="O905" i="56"/>
  <c r="O904" i="56"/>
  <c r="O903" i="56"/>
  <c r="O902" i="56"/>
  <c r="O901" i="56"/>
  <c r="O900" i="56"/>
  <c r="O899" i="56"/>
  <c r="O898" i="56"/>
  <c r="O897" i="56"/>
  <c r="O896" i="56"/>
  <c r="O895" i="56"/>
  <c r="O894" i="56"/>
  <c r="O893" i="56"/>
  <c r="O892" i="56"/>
  <c r="O891" i="56"/>
  <c r="O890" i="56"/>
  <c r="O889" i="56"/>
  <c r="O888" i="56"/>
  <c r="O887" i="56"/>
  <c r="O886" i="56"/>
  <c r="O885" i="56"/>
  <c r="O884" i="56"/>
  <c r="O883" i="56"/>
  <c r="O882" i="56"/>
  <c r="O881" i="56"/>
  <c r="O880" i="56"/>
  <c r="O879" i="56"/>
  <c r="O878" i="56"/>
  <c r="O877" i="56"/>
  <c r="O874" i="56"/>
  <c r="O821" i="56"/>
  <c r="O819" i="56"/>
  <c r="O816" i="56"/>
  <c r="O813" i="56"/>
  <c r="O812" i="56"/>
  <c r="O809" i="56"/>
  <c r="O807" i="56"/>
  <c r="O804" i="56"/>
  <c r="O801" i="56"/>
  <c r="O797" i="56"/>
  <c r="O795" i="56"/>
  <c r="O792" i="56"/>
  <c r="O790" i="56"/>
  <c r="O787" i="56"/>
  <c r="O784" i="56"/>
  <c r="O782" i="56"/>
  <c r="O779" i="56"/>
  <c r="O775" i="56"/>
  <c r="O772" i="56"/>
  <c r="O768" i="56"/>
  <c r="O766" i="56"/>
  <c r="O763" i="56"/>
  <c r="O760" i="56"/>
  <c r="O757" i="56"/>
  <c r="O754" i="56"/>
  <c r="O753" i="56"/>
  <c r="O750" i="56"/>
  <c r="O746" i="56"/>
  <c r="O745" i="56"/>
  <c r="O742" i="56"/>
  <c r="O198" i="56"/>
  <c r="O193" i="56"/>
  <c r="O186" i="56"/>
  <c r="O179" i="56"/>
  <c r="O175" i="56"/>
  <c r="O167" i="56"/>
  <c r="O160" i="56"/>
  <c r="O152" i="56"/>
  <c r="O143" i="56"/>
  <c r="O135" i="56"/>
  <c r="O129" i="56"/>
  <c r="O124" i="56"/>
  <c r="O120" i="56"/>
  <c r="O114" i="56"/>
  <c r="O108" i="56"/>
  <c r="O104" i="56"/>
  <c r="O96" i="56"/>
  <c r="O91" i="56"/>
  <c r="O83" i="56"/>
  <c r="O77" i="56"/>
  <c r="O67" i="56"/>
  <c r="O62" i="56"/>
  <c r="O55" i="56"/>
  <c r="O47" i="56"/>
  <c r="O40" i="56"/>
  <c r="O32" i="56"/>
  <c r="O23" i="56"/>
  <c r="O14" i="56"/>
  <c r="O9" i="56"/>
  <c r="O3" i="56"/>
  <c r="O873" i="56"/>
  <c r="O872" i="56"/>
  <c r="O871" i="56"/>
  <c r="O870" i="56"/>
  <c r="O869" i="56"/>
  <c r="O868" i="56"/>
  <c r="O867" i="56"/>
  <c r="O866" i="56"/>
  <c r="O865" i="56"/>
  <c r="O864" i="56"/>
  <c r="O863" i="56"/>
  <c r="O862" i="56"/>
  <c r="O861" i="56"/>
  <c r="O860" i="56"/>
  <c r="O859" i="56"/>
  <c r="O858" i="56"/>
  <c r="O857" i="56"/>
  <c r="O856" i="56"/>
  <c r="O855" i="56"/>
  <c r="O854" i="56"/>
  <c r="O853" i="56"/>
  <c r="O852" i="56"/>
  <c r="O851" i="56"/>
  <c r="O850" i="56"/>
  <c r="O849" i="56"/>
  <c r="O848" i="56"/>
  <c r="O847" i="56"/>
  <c r="O846" i="56"/>
  <c r="O845" i="56"/>
  <c r="O844" i="56"/>
  <c r="O843" i="56"/>
  <c r="O842" i="56"/>
  <c r="O841" i="56"/>
  <c r="O840" i="56"/>
  <c r="O839" i="56"/>
  <c r="O838" i="56"/>
  <c r="O837" i="56"/>
  <c r="O836" i="56"/>
  <c r="O835" i="56"/>
  <c r="O834" i="56"/>
  <c r="O833" i="56"/>
  <c r="O832" i="56"/>
  <c r="O831" i="56"/>
  <c r="O830" i="56"/>
  <c r="O829" i="56"/>
  <c r="O828" i="56"/>
  <c r="O827" i="56"/>
  <c r="O826" i="56"/>
  <c r="O825" i="56"/>
  <c r="O824" i="56"/>
  <c r="O823" i="56"/>
  <c r="O814" i="56"/>
  <c r="O810" i="56"/>
  <c r="O806" i="56"/>
  <c r="O803" i="56"/>
  <c r="O800" i="56"/>
  <c r="O798" i="56"/>
  <c r="O793" i="56"/>
  <c r="O789" i="56"/>
  <c r="O786" i="56"/>
  <c r="O783" i="56"/>
  <c r="O780" i="56"/>
  <c r="O777" i="56"/>
  <c r="O773" i="56"/>
  <c r="O770" i="56"/>
  <c r="O767" i="56"/>
  <c r="O764" i="56"/>
  <c r="O761" i="56"/>
  <c r="O756" i="56"/>
  <c r="O751" i="56"/>
  <c r="O748" i="56"/>
  <c r="O743" i="56"/>
  <c r="O740" i="56"/>
  <c r="O197" i="56"/>
  <c r="O187" i="56"/>
  <c r="O178" i="56"/>
  <c r="O171" i="56"/>
  <c r="O166" i="56"/>
  <c r="O158" i="56"/>
  <c r="O154" i="56"/>
  <c r="O148" i="56"/>
  <c r="O141" i="56"/>
  <c r="O137" i="56"/>
  <c r="O133" i="56"/>
  <c r="O126" i="56"/>
  <c r="O121" i="56"/>
  <c r="O97" i="56"/>
  <c r="O89" i="56"/>
  <c r="O80" i="56"/>
  <c r="O70" i="56"/>
  <c r="O60" i="56"/>
  <c r="O53" i="56"/>
  <c r="O46" i="56"/>
  <c r="O39" i="56"/>
  <c r="O30" i="56"/>
  <c r="O21" i="56"/>
  <c r="O13" i="56"/>
  <c r="O6" i="56"/>
  <c r="P2" i="56" s="1" a="1"/>
  <c r="P2" i="56" s="1"/>
  <c r="E220" i="54" s="1" a="1"/>
  <c r="O739" i="56"/>
  <c r="O738" i="56"/>
  <c r="O737" i="56"/>
  <c r="O736" i="56"/>
  <c r="O735" i="56"/>
  <c r="O734" i="56"/>
  <c r="O733" i="56"/>
  <c r="O732" i="56"/>
  <c r="O731" i="56"/>
  <c r="O730" i="56"/>
  <c r="O729" i="56"/>
  <c r="O728" i="56"/>
  <c r="O727" i="56"/>
  <c r="O726" i="56"/>
  <c r="O725" i="56"/>
  <c r="O724" i="56"/>
  <c r="O723" i="56"/>
  <c r="O722" i="56"/>
  <c r="O721" i="56"/>
  <c r="O720" i="56"/>
  <c r="O719" i="56"/>
  <c r="O718" i="56"/>
  <c r="O717" i="56"/>
  <c r="O716" i="56"/>
  <c r="O715" i="56"/>
  <c r="O714" i="56"/>
  <c r="O713" i="56"/>
  <c r="O712" i="56"/>
  <c r="O711" i="56"/>
  <c r="O710" i="56"/>
  <c r="O709" i="56"/>
  <c r="O708" i="56"/>
  <c r="O707" i="56"/>
  <c r="O706" i="56"/>
  <c r="O705" i="56"/>
  <c r="O704" i="56"/>
  <c r="O703" i="56"/>
  <c r="O702" i="56"/>
  <c r="O701" i="56"/>
  <c r="O700" i="56"/>
  <c r="O699" i="56"/>
  <c r="O698" i="56"/>
  <c r="O697" i="56"/>
  <c r="O696" i="56"/>
  <c r="O695" i="56"/>
  <c r="O694" i="56"/>
  <c r="O693" i="56"/>
  <c r="O692" i="56"/>
  <c r="O691" i="56"/>
  <c r="O690" i="56"/>
  <c r="O689" i="56"/>
  <c r="O688" i="56"/>
  <c r="O687" i="56"/>
  <c r="O686" i="56"/>
  <c r="O685" i="56"/>
  <c r="O684" i="56"/>
  <c r="O683" i="56"/>
  <c r="O682" i="56"/>
  <c r="O681" i="56"/>
  <c r="O680" i="56"/>
  <c r="O679" i="56"/>
  <c r="O678" i="56"/>
  <c r="O677" i="56"/>
  <c r="O676" i="56"/>
  <c r="O675" i="56"/>
  <c r="O674" i="56"/>
  <c r="O673" i="56"/>
  <c r="O672" i="56"/>
  <c r="O671" i="56"/>
  <c r="O670" i="56"/>
  <c r="O669" i="56"/>
  <c r="O668" i="56"/>
  <c r="O667" i="56"/>
  <c r="O666" i="56"/>
  <c r="O665" i="56"/>
  <c r="O664" i="56"/>
  <c r="O663" i="56"/>
  <c r="O662" i="56"/>
  <c r="O661" i="56"/>
  <c r="O660" i="56"/>
  <c r="O659" i="56"/>
  <c r="O658" i="56"/>
  <c r="O657" i="56"/>
  <c r="O656" i="56"/>
  <c r="O655" i="56"/>
  <c r="O654" i="56"/>
  <c r="O653" i="56"/>
  <c r="O652" i="56"/>
  <c r="O651" i="56"/>
  <c r="O650" i="56"/>
  <c r="O649" i="56"/>
  <c r="O648" i="56"/>
  <c r="O647" i="56"/>
  <c r="O646" i="56"/>
  <c r="O645" i="56"/>
  <c r="O644" i="56"/>
  <c r="O643" i="56"/>
  <c r="O642" i="56"/>
  <c r="O641" i="56"/>
  <c r="O640" i="56"/>
  <c r="O639" i="56"/>
  <c r="O638" i="56"/>
  <c r="O637" i="56"/>
  <c r="O636" i="56"/>
  <c r="O635" i="56"/>
  <c r="O634" i="56"/>
  <c r="O633" i="56"/>
  <c r="O632" i="56"/>
  <c r="O631" i="56"/>
  <c r="O630" i="56"/>
  <c r="O629" i="56"/>
  <c r="O628" i="56"/>
  <c r="O627" i="56"/>
  <c r="O626" i="56"/>
  <c r="O625" i="56"/>
  <c r="O624" i="56"/>
  <c r="O623" i="56"/>
  <c r="O622" i="56"/>
  <c r="O621" i="56"/>
  <c r="O620" i="56"/>
  <c r="O619" i="56"/>
  <c r="O618" i="56"/>
  <c r="O617" i="56"/>
  <c r="O616" i="56"/>
  <c r="O615" i="56"/>
  <c r="O614" i="56"/>
  <c r="O613" i="56"/>
  <c r="O612" i="56"/>
  <c r="O611" i="56"/>
  <c r="O610" i="56"/>
  <c r="O609" i="56"/>
  <c r="O608" i="56"/>
  <c r="O607" i="56"/>
  <c r="O606" i="56"/>
  <c r="O495" i="56"/>
  <c r="O492" i="56"/>
  <c r="O490" i="56"/>
  <c r="O489" i="56"/>
  <c r="O486" i="56"/>
  <c r="O484" i="56"/>
  <c r="O482" i="56"/>
  <c r="O480" i="56"/>
  <c r="O478" i="56"/>
  <c r="O476" i="56"/>
  <c r="O474" i="56"/>
  <c r="O473" i="56"/>
  <c r="O422" i="56"/>
  <c r="O420" i="56"/>
  <c r="O418" i="56"/>
  <c r="O415" i="56"/>
  <c r="O413" i="56"/>
  <c r="O411" i="56"/>
  <c r="O409" i="56"/>
  <c r="O407" i="56"/>
  <c r="O405" i="56"/>
  <c r="O403" i="56"/>
  <c r="O401" i="56"/>
  <c r="O399" i="56"/>
  <c r="O396" i="56"/>
  <c r="O393" i="56"/>
  <c r="O391" i="56"/>
  <c r="O387" i="56"/>
  <c r="O385" i="56"/>
  <c r="O383" i="56"/>
  <c r="O380" i="56"/>
  <c r="O377" i="56"/>
  <c r="O375" i="56"/>
  <c r="O372" i="56"/>
  <c r="O370" i="56"/>
  <c r="O368" i="56"/>
  <c r="O365" i="56"/>
  <c r="O357" i="56"/>
  <c r="O354" i="56"/>
  <c r="O353" i="56"/>
  <c r="O350" i="56"/>
  <c r="O348" i="56"/>
  <c r="O346" i="56"/>
  <c r="O344" i="56"/>
  <c r="O341" i="56"/>
  <c r="O338" i="56"/>
  <c r="O336" i="56"/>
  <c r="O332" i="56"/>
  <c r="O328" i="56"/>
  <c r="O327" i="56"/>
  <c r="O325" i="56"/>
  <c r="O323" i="56"/>
  <c r="O320" i="56"/>
  <c r="O318" i="56"/>
  <c r="O315" i="56"/>
  <c r="O312" i="56"/>
  <c r="O309" i="56"/>
  <c r="O307" i="56"/>
  <c r="O305" i="56"/>
  <c r="O303" i="56"/>
  <c r="O301" i="56"/>
  <c r="O298" i="56"/>
  <c r="O295" i="56"/>
  <c r="O293" i="56"/>
  <c r="O290" i="56"/>
  <c r="O288" i="56"/>
  <c r="O285" i="56"/>
  <c r="O283" i="56"/>
  <c r="O281" i="56"/>
  <c r="O278" i="56"/>
  <c r="O276" i="56"/>
  <c r="O274" i="56"/>
  <c r="O272" i="56"/>
  <c r="O269" i="56"/>
  <c r="O266" i="56"/>
  <c r="O263" i="56"/>
  <c r="O261" i="56"/>
  <c r="O258" i="56"/>
  <c r="O256" i="56"/>
  <c r="O255" i="56"/>
  <c r="O252" i="56"/>
  <c r="O251" i="56"/>
  <c r="O249" i="56"/>
  <c r="O245" i="56"/>
  <c r="O242" i="56"/>
  <c r="O238" i="56"/>
  <c r="O236" i="56"/>
  <c r="O233" i="56"/>
  <c r="O232" i="56"/>
  <c r="O229" i="56"/>
  <c r="O227" i="56"/>
  <c r="O223" i="56"/>
  <c r="O221" i="56"/>
  <c r="O220" i="56"/>
  <c r="O218" i="56"/>
  <c r="O216" i="56"/>
  <c r="O214" i="56"/>
  <c r="O211" i="56"/>
  <c r="O209" i="56"/>
  <c r="O206" i="56"/>
  <c r="O203" i="56"/>
  <c r="O200" i="56"/>
  <c r="O195" i="56"/>
  <c r="O191" i="56"/>
  <c r="O185" i="56"/>
  <c r="O181" i="56"/>
  <c r="O176" i="56"/>
  <c r="O170" i="56"/>
  <c r="O165" i="56"/>
  <c r="O162" i="56"/>
  <c r="O157" i="56"/>
  <c r="O151" i="56"/>
  <c r="O147" i="56"/>
  <c r="O145" i="56"/>
  <c r="O139" i="56"/>
  <c r="O134" i="56"/>
  <c r="O130" i="56"/>
  <c r="O127" i="56"/>
  <c r="O123" i="56"/>
  <c r="O118" i="56"/>
  <c r="O116" i="56"/>
  <c r="O112" i="56"/>
  <c r="O110" i="56"/>
  <c r="O105" i="56"/>
  <c r="O102" i="56"/>
  <c r="O98" i="56"/>
  <c r="O92" i="56"/>
  <c r="O88" i="56"/>
  <c r="O85" i="56"/>
  <c r="O79" i="56"/>
  <c r="O74" i="56"/>
  <c r="O68" i="56"/>
  <c r="O64" i="56"/>
  <c r="O58" i="56"/>
  <c r="O52" i="56"/>
  <c r="O48" i="56"/>
  <c r="O43" i="56"/>
  <c r="O38" i="56"/>
  <c r="O34" i="56"/>
  <c r="O27" i="56"/>
  <c r="O24" i="56"/>
  <c r="O18" i="56"/>
  <c r="O11" i="56"/>
  <c r="O7" i="56"/>
  <c r="O605" i="56"/>
  <c r="O604" i="56"/>
  <c r="O603" i="56"/>
  <c r="O602" i="56"/>
  <c r="O601" i="56"/>
  <c r="O600" i="56"/>
  <c r="O599" i="56"/>
  <c r="O598" i="56"/>
  <c r="O597" i="56"/>
  <c r="O596" i="56"/>
  <c r="O595" i="56"/>
  <c r="O594" i="56"/>
  <c r="O593" i="56"/>
  <c r="O592" i="56"/>
  <c r="O591" i="56"/>
  <c r="O590" i="56"/>
  <c r="O589" i="56"/>
  <c r="O588" i="56"/>
  <c r="O587" i="56"/>
  <c r="O586" i="56"/>
  <c r="O585" i="56"/>
  <c r="O584" i="56"/>
  <c r="O583" i="56"/>
  <c r="O582" i="56"/>
  <c r="O581" i="56"/>
  <c r="O580" i="56"/>
  <c r="O579" i="56"/>
  <c r="O578" i="56"/>
  <c r="O577" i="56"/>
  <c r="O576" i="56"/>
  <c r="O575" i="56"/>
  <c r="O574" i="56"/>
  <c r="O573" i="56"/>
  <c r="O572" i="56"/>
  <c r="O571" i="56"/>
  <c r="O570" i="56"/>
  <c r="O569" i="56"/>
  <c r="O568" i="56"/>
  <c r="O567" i="56"/>
  <c r="O566" i="56"/>
  <c r="O565" i="56"/>
  <c r="O564" i="56"/>
  <c r="O563" i="56"/>
  <c r="O562" i="56"/>
  <c r="O561" i="56"/>
  <c r="O560" i="56"/>
  <c r="O559" i="56"/>
  <c r="O558" i="56"/>
  <c r="O557" i="56"/>
  <c r="O556" i="56"/>
  <c r="O555" i="56"/>
  <c r="O554" i="56"/>
  <c r="O553" i="56"/>
  <c r="O552" i="56"/>
  <c r="O551" i="56"/>
  <c r="O550" i="56"/>
  <c r="O549" i="56"/>
  <c r="O548" i="56"/>
  <c r="O547" i="56"/>
  <c r="O546" i="56"/>
  <c r="O545" i="56"/>
  <c r="O544" i="56"/>
  <c r="O543" i="56"/>
  <c r="O542" i="56"/>
  <c r="O541" i="56"/>
  <c r="O540" i="56"/>
  <c r="O539" i="56"/>
  <c r="O538" i="56"/>
  <c r="O537" i="56"/>
  <c r="O536" i="56"/>
  <c r="O535" i="56"/>
  <c r="O534" i="56"/>
  <c r="O533" i="56"/>
  <c r="O532" i="56"/>
  <c r="O531" i="56"/>
  <c r="O530" i="56"/>
  <c r="O529" i="56"/>
  <c r="O528" i="56"/>
  <c r="O527" i="56"/>
  <c r="O526" i="56"/>
  <c r="O525" i="56"/>
  <c r="O524" i="56"/>
  <c r="O523" i="56"/>
  <c r="O522" i="56"/>
  <c r="O521" i="56"/>
  <c r="O520" i="56"/>
  <c r="O519" i="56"/>
  <c r="O518" i="56"/>
  <c r="O517" i="56"/>
  <c r="O516" i="56"/>
  <c r="O515" i="56"/>
  <c r="O514" i="56"/>
  <c r="O513" i="56"/>
  <c r="O512" i="56"/>
  <c r="O511" i="56"/>
  <c r="O510" i="56"/>
  <c r="O509" i="56"/>
  <c r="O508" i="56"/>
  <c r="O507" i="56"/>
  <c r="O506" i="56"/>
  <c r="O505" i="56"/>
  <c r="O504" i="56"/>
  <c r="O503" i="56"/>
  <c r="O502" i="56"/>
  <c r="O501" i="56"/>
  <c r="O500" i="56"/>
  <c r="O499" i="56"/>
  <c r="O498" i="56"/>
  <c r="O497" i="56"/>
  <c r="O496" i="56"/>
  <c r="O494" i="56"/>
  <c r="O493" i="56"/>
  <c r="O491" i="56"/>
  <c r="O488" i="56"/>
  <c r="O487" i="56"/>
  <c r="O485" i="56"/>
  <c r="O483" i="56"/>
  <c r="O481" i="56"/>
  <c r="O479" i="56"/>
  <c r="O477" i="56"/>
  <c r="O475" i="56"/>
  <c r="O472" i="56"/>
  <c r="O421" i="56"/>
  <c r="O419" i="56"/>
  <c r="O417" i="56"/>
  <c r="O414" i="56"/>
  <c r="O412" i="56"/>
  <c r="O408" i="56"/>
  <c r="O406" i="56"/>
  <c r="O404" i="56"/>
  <c r="O400" i="56"/>
  <c r="O398" i="56"/>
  <c r="O395" i="56"/>
  <c r="O392" i="56"/>
  <c r="O390" i="56"/>
  <c r="O388" i="56"/>
  <c r="O386" i="56"/>
  <c r="O384" i="56"/>
  <c r="O382" i="56"/>
  <c r="O379" i="56"/>
  <c r="O376" i="56"/>
  <c r="O374" i="56"/>
  <c r="O371" i="56"/>
  <c r="O369" i="56"/>
  <c r="O367" i="56"/>
  <c r="O364" i="56"/>
  <c r="O363" i="56"/>
  <c r="O362" i="56"/>
  <c r="O360" i="56"/>
  <c r="O359" i="56"/>
  <c r="O358" i="56"/>
  <c r="O355" i="56"/>
  <c r="O352" i="56"/>
  <c r="O349" i="56"/>
  <c r="O347" i="56"/>
  <c r="O343" i="56"/>
  <c r="O340" i="56"/>
  <c r="O339" i="56"/>
  <c r="O335" i="56"/>
  <c r="O334" i="56"/>
  <c r="O331" i="56"/>
  <c r="O329" i="56"/>
  <c r="O326" i="56"/>
  <c r="O324" i="56"/>
  <c r="O322" i="56"/>
  <c r="O319" i="56"/>
  <c r="O317" i="56"/>
  <c r="O316" i="56"/>
  <c r="O313" i="56"/>
  <c r="O311" i="56"/>
  <c r="O308" i="56"/>
  <c r="O302" i="56"/>
  <c r="O300" i="56"/>
  <c r="O297" i="56"/>
  <c r="O296" i="56"/>
  <c r="O294" i="56"/>
  <c r="O291" i="56"/>
  <c r="O289" i="56"/>
  <c r="O287" i="56"/>
  <c r="O284" i="56"/>
  <c r="O282" i="56"/>
  <c r="O280" i="56"/>
  <c r="O277" i="56"/>
  <c r="O275" i="56"/>
  <c r="O271" i="56"/>
  <c r="O270" i="56"/>
  <c r="O267" i="56"/>
  <c r="O265" i="56"/>
  <c r="O262" i="56"/>
  <c r="O260" i="56"/>
  <c r="O257" i="56"/>
  <c r="O253" i="56"/>
  <c r="O250" i="56"/>
  <c r="O248" i="56"/>
  <c r="O246" i="56"/>
  <c r="O244" i="56"/>
  <c r="O243" i="56"/>
  <c r="O240" i="56"/>
  <c r="O239" i="56"/>
  <c r="O237" i="56"/>
  <c r="O235" i="56"/>
  <c r="O231" i="56"/>
  <c r="O228" i="56"/>
  <c r="O226" i="56"/>
  <c r="O224" i="56"/>
  <c r="O222" i="56"/>
  <c r="O219" i="56"/>
  <c r="O217" i="56"/>
  <c r="O215" i="56"/>
  <c r="O213" i="56"/>
  <c r="O212" i="56"/>
  <c r="O210" i="56"/>
  <c r="O208" i="56"/>
  <c r="O207" i="56"/>
  <c r="O204" i="56"/>
  <c r="O202" i="56"/>
  <c r="O199" i="56"/>
  <c r="O194" i="56"/>
  <c r="O192" i="56"/>
  <c r="O188" i="56"/>
  <c r="O183" i="56"/>
  <c r="O177" i="56"/>
  <c r="O173" i="56"/>
  <c r="O168" i="56"/>
  <c r="O163" i="56"/>
  <c r="O161" i="56"/>
  <c r="O153" i="56"/>
  <c r="O149" i="56"/>
  <c r="O146" i="56"/>
  <c r="O140" i="56"/>
  <c r="O136" i="56"/>
  <c r="O131" i="56"/>
  <c r="O128" i="56"/>
  <c r="O122" i="56"/>
  <c r="O117" i="56"/>
  <c r="O113" i="56"/>
  <c r="O109" i="56"/>
  <c r="O106" i="56"/>
  <c r="O103" i="56"/>
  <c r="O99" i="56"/>
  <c r="O93" i="56"/>
  <c r="O86" i="56"/>
  <c r="O82" i="56"/>
  <c r="O78" i="56"/>
  <c r="O73" i="56"/>
  <c r="O69" i="56"/>
  <c r="O63" i="56"/>
  <c r="O56" i="56"/>
  <c r="O50" i="56"/>
  <c r="O45" i="56"/>
  <c r="O41" i="56"/>
  <c r="O36" i="56"/>
  <c r="O33" i="56"/>
  <c r="O29" i="56"/>
  <c r="O25" i="56"/>
  <c r="O20" i="56"/>
  <c r="O16" i="56"/>
  <c r="O12" i="56"/>
  <c r="O4" i="56"/>
  <c r="O471" i="56"/>
  <c r="O470" i="56"/>
  <c r="O469" i="56"/>
  <c r="O468" i="56"/>
  <c r="O467" i="56"/>
  <c r="O466" i="56"/>
  <c r="O465" i="56"/>
  <c r="O464" i="56"/>
  <c r="O463" i="56"/>
  <c r="O462" i="56"/>
  <c r="O461" i="56"/>
  <c r="O460" i="56"/>
  <c r="O459" i="56"/>
  <c r="O458" i="56"/>
  <c r="O457" i="56"/>
  <c r="O456" i="56"/>
  <c r="O455" i="56"/>
  <c r="O454" i="56"/>
  <c r="O453" i="56"/>
  <c r="O452" i="56"/>
  <c r="O451" i="56"/>
  <c r="O450" i="56"/>
  <c r="O449" i="56"/>
  <c r="O448" i="56"/>
  <c r="O447" i="56"/>
  <c r="O446" i="56"/>
  <c r="O445" i="56"/>
  <c r="O444" i="56"/>
  <c r="O443" i="56"/>
  <c r="O442" i="56"/>
  <c r="O441" i="56"/>
  <c r="O440" i="56"/>
  <c r="O439" i="56"/>
  <c r="O438" i="56"/>
  <c r="O437" i="56"/>
  <c r="O436" i="56"/>
  <c r="O435" i="56"/>
  <c r="O434" i="56"/>
  <c r="O433" i="56"/>
  <c r="O432" i="56"/>
  <c r="O431" i="56"/>
  <c r="O430" i="56"/>
  <c r="O429" i="56"/>
  <c r="O428" i="56"/>
  <c r="O427" i="56"/>
  <c r="O426" i="56"/>
  <c r="O425" i="56"/>
  <c r="O424" i="56"/>
  <c r="O423" i="56"/>
  <c r="O416" i="56"/>
  <c r="O410" i="56"/>
  <c r="O402" i="56"/>
  <c r="O397" i="56"/>
  <c r="O394" i="56"/>
  <c r="O389" i="56"/>
  <c r="O381" i="56"/>
  <c r="O378" i="56"/>
  <c r="O373" i="56"/>
  <c r="O366" i="56"/>
  <c r="O361" i="56"/>
  <c r="O356" i="56"/>
  <c r="O351" i="56"/>
  <c r="O345" i="56"/>
  <c r="O342" i="56"/>
  <c r="O337" i="56"/>
  <c r="O333" i="56"/>
  <c r="O330" i="56"/>
  <c r="O321" i="56"/>
  <c r="O314" i="56"/>
  <c r="O310" i="56"/>
  <c r="O306" i="56"/>
  <c r="O304" i="56"/>
  <c r="O299" i="56"/>
  <c r="O292" i="56"/>
  <c r="O286" i="56"/>
  <c r="O279" i="56"/>
  <c r="O273" i="56"/>
  <c r="O268" i="56"/>
  <c r="O264" i="56"/>
  <c r="O259" i="56"/>
  <c r="O254" i="56"/>
  <c r="O247" i="56"/>
  <c r="O241" i="56"/>
  <c r="O234" i="56"/>
  <c r="O230" i="56"/>
  <c r="O225" i="56"/>
  <c r="O205" i="56"/>
  <c r="O201" i="56"/>
  <c r="O190" i="56"/>
  <c r="O182" i="56"/>
  <c r="O174" i="56"/>
  <c r="O164" i="56"/>
  <c r="O156" i="56"/>
  <c r="O142" i="56"/>
  <c r="O115" i="56"/>
  <c r="O111" i="56"/>
  <c r="O107" i="56"/>
  <c r="O100" i="56"/>
  <c r="O95" i="56"/>
  <c r="O87" i="56"/>
  <c r="O81" i="56"/>
  <c r="O76" i="56"/>
  <c r="O72" i="56"/>
  <c r="O66" i="56"/>
  <c r="O61" i="56"/>
  <c r="O57" i="56"/>
  <c r="O54" i="56"/>
  <c r="O49" i="56"/>
  <c r="O42" i="56"/>
  <c r="O35" i="56"/>
  <c r="O31" i="56"/>
  <c r="O26" i="56"/>
  <c r="O19" i="56"/>
  <c r="O17" i="56"/>
  <c r="O10" i="56"/>
  <c r="O5" i="56"/>
  <c r="O1001" i="56"/>
  <c r="O999" i="56"/>
  <c r="O998" i="56"/>
  <c r="O997" i="56"/>
  <c r="O995" i="56"/>
  <c r="O994" i="56"/>
  <c r="O992" i="56"/>
  <c r="O990" i="56"/>
  <c r="O988" i="56"/>
  <c r="O986" i="56"/>
  <c r="O984" i="56"/>
  <c r="O982" i="56"/>
  <c r="O980" i="56"/>
  <c r="O978" i="56"/>
  <c r="O977" i="56"/>
  <c r="O975" i="56"/>
  <c r="O973" i="56"/>
  <c r="O971" i="56"/>
  <c r="O970" i="56"/>
  <c r="O967" i="56"/>
  <c r="O966" i="56"/>
  <c r="O964" i="56"/>
  <c r="O961" i="56"/>
  <c r="O960" i="56"/>
  <c r="O958" i="56"/>
  <c r="O955" i="56"/>
  <c r="O953" i="56"/>
  <c r="O951" i="56"/>
  <c r="O950" i="56"/>
  <c r="O947" i="56"/>
  <c r="O945" i="56"/>
  <c r="O943" i="56"/>
  <c r="O941" i="56"/>
  <c r="O939" i="56"/>
  <c r="O938" i="56"/>
  <c r="O936" i="56"/>
  <c r="O934" i="56"/>
  <c r="O931" i="56"/>
  <c r="O929" i="56"/>
  <c r="O876" i="56"/>
  <c r="O875" i="56"/>
  <c r="O822" i="56"/>
  <c r="O820" i="56"/>
  <c r="O818" i="56"/>
  <c r="O817" i="56"/>
  <c r="O815" i="56"/>
  <c r="O811" i="56"/>
  <c r="O808" i="56"/>
  <c r="O805" i="56"/>
  <c r="O802" i="56"/>
  <c r="O799" i="56"/>
  <c r="O796" i="56"/>
  <c r="O794" i="56"/>
  <c r="O791" i="56"/>
  <c r="O788" i="56"/>
  <c r="O785" i="56"/>
  <c r="O781" i="56"/>
  <c r="O778" i="56"/>
  <c r="O776" i="56"/>
  <c r="O774" i="56"/>
  <c r="O771" i="56"/>
  <c r="O769" i="56"/>
  <c r="O765" i="56"/>
  <c r="O762" i="56"/>
  <c r="O759" i="56"/>
  <c r="O758" i="56"/>
  <c r="O755" i="56"/>
  <c r="O752" i="56"/>
  <c r="O749" i="56"/>
  <c r="O747" i="56"/>
  <c r="O744" i="56"/>
  <c r="O741" i="56"/>
  <c r="O196" i="56"/>
  <c r="O189" i="56"/>
  <c r="O184" i="56"/>
  <c r="O180" i="56"/>
  <c r="O172" i="56"/>
  <c r="O169" i="56"/>
  <c r="O159" i="56"/>
  <c r="O155" i="56"/>
  <c r="O150" i="56"/>
  <c r="O144" i="56"/>
  <c r="O138" i="56"/>
  <c r="O132" i="56"/>
  <c r="O125" i="56"/>
  <c r="O119" i="56"/>
  <c r="O101" i="56"/>
  <c r="O94" i="56"/>
  <c r="O90" i="56"/>
  <c r="O84" i="56"/>
  <c r="O75" i="56"/>
  <c r="O71" i="56"/>
  <c r="O65" i="56"/>
  <c r="O59" i="56"/>
  <c r="O51" i="56"/>
  <c r="O44" i="56"/>
  <c r="O37" i="56"/>
  <c r="O28" i="56"/>
  <c r="O22" i="56"/>
  <c r="O15" i="56"/>
  <c r="O8" i="56"/>
  <c r="E188" i="54"/>
  <c r="C98" i="64" s="1"/>
  <c r="C117" i="64"/>
  <c r="C116" i="64"/>
  <c r="C115" i="64"/>
  <c r="C114" i="64"/>
  <c r="C113" i="64"/>
  <c r="C112" i="64"/>
  <c r="C111" i="64"/>
  <c r="C110" i="64"/>
  <c r="C109" i="64"/>
  <c r="C108" i="64"/>
  <c r="C107" i="64"/>
  <c r="C106" i="64"/>
  <c r="C105" i="64"/>
  <c r="C104" i="64"/>
  <c r="C103" i="64"/>
  <c r="C102" i="64"/>
  <c r="C101" i="64"/>
  <c r="C100" i="64"/>
  <c r="C99" i="64"/>
  <c r="E157" i="54"/>
  <c r="C78" i="64" s="1"/>
  <c r="C97" i="64"/>
  <c r="C96" i="64"/>
  <c r="C95" i="64"/>
  <c r="C94" i="64"/>
  <c r="C93" i="64"/>
  <c r="C92" i="64"/>
  <c r="C91" i="64"/>
  <c r="C90" i="64"/>
  <c r="C89" i="64"/>
  <c r="C88" i="64"/>
  <c r="C87" i="64"/>
  <c r="C86" i="64"/>
  <c r="C85" i="64"/>
  <c r="C84" i="64"/>
  <c r="C83" i="64"/>
  <c r="C82" i="64"/>
  <c r="C81" i="64"/>
  <c r="C80" i="64"/>
  <c r="C79" i="64"/>
  <c r="C38" i="64"/>
  <c r="C57" i="64"/>
  <c r="C56" i="64"/>
  <c r="C55" i="64"/>
  <c r="C54" i="64"/>
  <c r="C53" i="64"/>
  <c r="C52" i="64"/>
  <c r="C51" i="64"/>
  <c r="C50" i="64"/>
  <c r="C49" i="64"/>
  <c r="C48" i="64"/>
  <c r="C47" i="64"/>
  <c r="C46" i="64"/>
  <c r="C45" i="64"/>
  <c r="C44" i="64"/>
  <c r="C43" i="64"/>
  <c r="C42" i="64"/>
  <c r="C41" i="64"/>
  <c r="C40" i="64"/>
  <c r="C39" i="64"/>
  <c r="E64" i="54"/>
  <c r="C18" i="64" s="1"/>
  <c r="C37" i="64"/>
  <c r="C33" i="64"/>
  <c r="C29" i="64"/>
  <c r="C25" i="64"/>
  <c r="C23" i="64"/>
  <c r="C21" i="64"/>
  <c r="C36" i="64"/>
  <c r="C35" i="64"/>
  <c r="C34" i="64"/>
  <c r="C32" i="64"/>
  <c r="C31" i="64"/>
  <c r="C30" i="64"/>
  <c r="C28" i="64"/>
  <c r="C27" i="64"/>
  <c r="C26" i="64"/>
  <c r="C24" i="64"/>
  <c r="C22" i="64"/>
  <c r="C20" i="64"/>
  <c r="C19" i="64"/>
  <c r="E43" i="54"/>
  <c r="C8" i="64" s="1"/>
  <c r="C10" i="64"/>
  <c r="C9" i="64"/>
  <c r="C11" i="64"/>
  <c r="C12" i="64"/>
  <c r="C13" i="64"/>
  <c r="C14" i="64"/>
  <c r="C15" i="64"/>
  <c r="C16" i="64"/>
  <c r="C17" i="64"/>
  <c r="D3" i="64" a="1"/>
  <c r="D3" i="64" s="1"/>
  <c r="D4" i="64" a="1"/>
  <c r="D4" i="64" s="1"/>
  <c r="D5" i="64" a="1"/>
  <c r="D5" i="64" s="1"/>
  <c r="D6" i="64" a="1"/>
  <c r="D6" i="64" s="1"/>
  <c r="D7" i="64" a="1"/>
  <c r="D7" i="64" s="1"/>
  <c r="D8" i="64" a="1"/>
  <c r="D8" i="64" s="1"/>
  <c r="AB2" i="56" l="1" a="1"/>
  <c r="AB2" i="56" s="1"/>
  <c r="C119" i="64"/>
  <c r="C120" i="64"/>
  <c r="C121" i="64"/>
  <c r="C122" i="64"/>
  <c r="C123" i="64"/>
  <c r="C124" i="64"/>
  <c r="C125" i="64"/>
  <c r="C126" i="64"/>
  <c r="C127" i="64"/>
  <c r="C128" i="64"/>
  <c r="C129" i="64"/>
  <c r="C130" i="64"/>
  <c r="C131" i="64"/>
  <c r="C132" i="64"/>
  <c r="C133" i="64"/>
  <c r="C134" i="64"/>
  <c r="C135" i="64"/>
  <c r="C136" i="64"/>
  <c r="C137" i="64"/>
  <c r="E220" i="54"/>
  <c r="C118" i="64" s="1"/>
  <c r="B9" i="64"/>
  <c r="B10" i="64" l="1"/>
  <c r="B11" i="64" s="1"/>
  <c r="B12" i="64" l="1"/>
  <c r="B13" i="64" l="1"/>
  <c r="B14" i="64" l="1"/>
  <c r="B15" i="64" l="1"/>
  <c r="B16" i="64" l="1"/>
  <c r="B17" i="64" l="1"/>
  <c r="B18" i="64" l="1"/>
  <c r="B19" i="64" l="1"/>
  <c r="B20" i="64" l="1"/>
  <c r="B21" i="64" l="1"/>
  <c r="B22" i="64" l="1"/>
  <c r="B23" i="64" l="1"/>
  <c r="B24" i="64" l="1"/>
  <c r="B25" i="64" l="1"/>
  <c r="B221" i="54"/>
  <c r="B222" i="54" s="1"/>
  <c r="B223" i="54" s="1"/>
  <c r="B224" i="54" s="1"/>
  <c r="B225" i="54" s="1"/>
  <c r="B226" i="54" s="1"/>
  <c r="B227" i="54" s="1"/>
  <c r="B228" i="54" s="1"/>
  <c r="B229" i="54" s="1"/>
  <c r="B230" i="54" s="1"/>
  <c r="B231" i="54" s="1"/>
  <c r="B232" i="54" s="1"/>
  <c r="B233" i="54" s="1"/>
  <c r="B234" i="54" s="1"/>
  <c r="B235" i="54" s="1"/>
  <c r="B236" i="54" s="1"/>
  <c r="B237" i="54" s="1"/>
  <c r="B238" i="54" s="1"/>
  <c r="B239" i="54" s="1"/>
  <c r="B189" i="54"/>
  <c r="B190" i="54" s="1"/>
  <c r="B191" i="54" s="1"/>
  <c r="B192" i="54" s="1"/>
  <c r="B193" i="54" s="1"/>
  <c r="B194" i="54" s="1"/>
  <c r="B195" i="54" s="1"/>
  <c r="B196" i="54" s="1"/>
  <c r="B197" i="54" s="1"/>
  <c r="B198" i="54" s="1"/>
  <c r="B199" i="54" s="1"/>
  <c r="B200" i="54" s="1"/>
  <c r="B201" i="54" s="1"/>
  <c r="B202" i="54" s="1"/>
  <c r="B203" i="54" s="1"/>
  <c r="B204" i="54" s="1"/>
  <c r="B205" i="54" s="1"/>
  <c r="B206" i="54" s="1"/>
  <c r="B207" i="54" s="1"/>
  <c r="B158" i="54"/>
  <c r="B159" i="54" s="1"/>
  <c r="B160" i="54" s="1"/>
  <c r="B161" i="54" s="1"/>
  <c r="B162" i="54" s="1"/>
  <c r="B163" i="54" s="1"/>
  <c r="B164" i="54" s="1"/>
  <c r="B165" i="54" s="1"/>
  <c r="B166" i="54" s="1"/>
  <c r="B167" i="54" s="1"/>
  <c r="B168" i="54" s="1"/>
  <c r="B169" i="54" s="1"/>
  <c r="B170" i="54" s="1"/>
  <c r="B171" i="54" s="1"/>
  <c r="B172" i="54" s="1"/>
  <c r="B173" i="54" s="1"/>
  <c r="B174" i="54" s="1"/>
  <c r="B175" i="54" s="1"/>
  <c r="B176" i="54" s="1"/>
  <c r="B127" i="54"/>
  <c r="B128" i="54" s="1"/>
  <c r="B129" i="54" s="1"/>
  <c r="B130" i="54" s="1"/>
  <c r="B131" i="54" s="1"/>
  <c r="B132" i="54" s="1"/>
  <c r="B133" i="54" s="1"/>
  <c r="B134" i="54" s="1"/>
  <c r="B135" i="54" s="1"/>
  <c r="B136" i="54" s="1"/>
  <c r="B137" i="54" s="1"/>
  <c r="B138" i="54" s="1"/>
  <c r="B139" i="54" s="1"/>
  <c r="B140" i="54" s="1"/>
  <c r="B141" i="54" s="1"/>
  <c r="B142" i="54" s="1"/>
  <c r="B143" i="54" s="1"/>
  <c r="B144" i="54" s="1"/>
  <c r="B145" i="54" s="1"/>
  <c r="B96" i="54"/>
  <c r="B97" i="54" s="1"/>
  <c r="B98" i="54" s="1"/>
  <c r="B99" i="54" s="1"/>
  <c r="B100" i="54" s="1"/>
  <c r="B101" i="54" s="1"/>
  <c r="B102" i="54" s="1"/>
  <c r="B103" i="54" s="1"/>
  <c r="B104" i="54" s="1"/>
  <c r="B105" i="54" s="1"/>
  <c r="B106" i="54" s="1"/>
  <c r="B107" i="54" s="1"/>
  <c r="B108" i="54" s="1"/>
  <c r="B109" i="54" s="1"/>
  <c r="B110" i="54" s="1"/>
  <c r="B111" i="54" s="1"/>
  <c r="B112" i="54" s="1"/>
  <c r="B113" i="54" s="1"/>
  <c r="B114" i="54" s="1"/>
  <c r="B65" i="54"/>
  <c r="B66" i="54" s="1"/>
  <c r="B67" i="54" s="1"/>
  <c r="B68" i="54" s="1"/>
  <c r="B69" i="54" s="1"/>
  <c r="B70" i="54" s="1"/>
  <c r="B71" i="54" s="1"/>
  <c r="B72" i="54" s="1"/>
  <c r="B73" i="54" s="1"/>
  <c r="B74" i="54" s="1"/>
  <c r="B75" i="54" s="1"/>
  <c r="B76" i="54" s="1"/>
  <c r="B77" i="54" s="1"/>
  <c r="B78" i="54" s="1"/>
  <c r="B79" i="54" s="1"/>
  <c r="B80" i="54" s="1"/>
  <c r="B81" i="54" s="1"/>
  <c r="B82" i="54" s="1"/>
  <c r="B83" i="54" s="1"/>
  <c r="B44" i="54"/>
  <c r="C70" i="64" l="1"/>
  <c r="B45" i="54"/>
  <c r="B46" i="54" s="1"/>
  <c r="B47" i="54" s="1"/>
  <c r="B48" i="54" s="1"/>
  <c r="B49" i="54" s="1"/>
  <c r="B50" i="54" s="1"/>
  <c r="B51" i="54" s="1"/>
  <c r="B52" i="54" s="1"/>
  <c r="D9" i="64" a="1"/>
  <c r="D9" i="64" s="1"/>
  <c r="D11" i="64" a="1"/>
  <c r="D11" i="64" s="1"/>
  <c r="D12" i="64" a="1"/>
  <c r="D12" i="64" s="1"/>
  <c r="D13" i="64" a="1"/>
  <c r="D13" i="64" s="1"/>
  <c r="D14" i="64" a="1"/>
  <c r="D14" i="64" s="1"/>
  <c r="D16" i="64" a="1"/>
  <c r="D16" i="64" s="1"/>
  <c r="D17" i="64" a="1"/>
  <c r="D17" i="64" s="1"/>
  <c r="D18" i="64" a="1"/>
  <c r="D18" i="64" s="1"/>
  <c r="D20" i="64" a="1"/>
  <c r="D20" i="64" s="1"/>
  <c r="D21" i="64" a="1"/>
  <c r="D21" i="64" s="1"/>
  <c r="D22" i="64" a="1"/>
  <c r="D22" i="64" s="1"/>
  <c r="D23" i="64" a="1"/>
  <c r="D23" i="64" s="1"/>
  <c r="D25" i="64" a="1"/>
  <c r="D25" i="64" s="1"/>
  <c r="B26" i="64"/>
  <c r="D19" i="64" l="1" a="1"/>
  <c r="D19" i="64" s="1"/>
  <c r="D15" i="64" a="1"/>
  <c r="D15" i="64" s="1"/>
  <c r="D10" i="64" a="1"/>
  <c r="D10" i="64" s="1"/>
  <c r="D24" i="64" a="1"/>
  <c r="D24" i="64" s="1"/>
  <c r="D26" i="64" a="1"/>
  <c r="D26" i="64" s="1"/>
  <c r="B27" i="64"/>
  <c r="C65" i="64" l="1"/>
  <c r="C68" i="64"/>
  <c r="C67" i="64"/>
  <c r="C61" i="64"/>
  <c r="C58" i="64"/>
  <c r="C66" i="64"/>
  <c r="C60" i="64"/>
  <c r="C62" i="64"/>
  <c r="C74" i="64"/>
  <c r="C71" i="64"/>
  <c r="C72" i="64"/>
  <c r="C64" i="64"/>
  <c r="C77" i="64"/>
  <c r="C69" i="64"/>
  <c r="C73" i="64"/>
  <c r="C75" i="64"/>
  <c r="C59" i="64"/>
  <c r="C76" i="64"/>
  <c r="C63" i="64"/>
  <c r="D27" i="64" a="1"/>
  <c r="D27" i="64" s="1"/>
  <c r="B28" i="64"/>
  <c r="D28" i="64" l="1" a="1"/>
  <c r="D28" i="64" s="1"/>
  <c r="B29" i="64"/>
  <c r="B30" i="64" l="1"/>
  <c r="D29" i="64" a="1"/>
  <c r="D29" i="64" s="1"/>
  <c r="D30" i="64" l="1" a="1"/>
  <c r="D30" i="64" s="1"/>
  <c r="B31" i="64"/>
  <c r="B32" i="64" l="1"/>
  <c r="D31" i="64" a="1"/>
  <c r="D31" i="64" s="1"/>
  <c r="B33" i="64" l="1"/>
  <c r="D32" i="64" a="1"/>
  <c r="D32" i="64" s="1"/>
  <c r="D33" i="64" l="1" a="1"/>
  <c r="D33" i="64" s="1"/>
  <c r="B34" i="64"/>
  <c r="B35" i="64" l="1"/>
  <c r="D34" i="64" a="1"/>
  <c r="D34" i="64" s="1"/>
  <c r="B36" i="64" l="1"/>
  <c r="D35" i="64" a="1"/>
  <c r="D35" i="64" s="1"/>
  <c r="D36" i="64" l="1" a="1"/>
  <c r="D36" i="64" s="1"/>
  <c r="B37" i="64"/>
  <c r="B38" i="64" l="1"/>
  <c r="D37" i="64" a="1"/>
  <c r="D37" i="64" s="1"/>
  <c r="B39" i="64" l="1"/>
  <c r="D38" i="64" a="1"/>
  <c r="D38" i="64" s="1"/>
  <c r="B40" i="64" l="1"/>
  <c r="D39" i="64" a="1"/>
  <c r="D39" i="64" s="1"/>
  <c r="B41" i="64" l="1"/>
  <c r="D40" i="64" a="1"/>
  <c r="D40" i="64" s="1"/>
  <c r="D41" i="64" l="1" a="1"/>
  <c r="D41" i="64" s="1"/>
  <c r="B42" i="64"/>
  <c r="B43" i="64" l="1"/>
  <c r="D42" i="64" a="1"/>
  <c r="D42" i="64" s="1"/>
  <c r="B44" i="64" l="1"/>
  <c r="D43" i="64" a="1"/>
  <c r="D43" i="64" s="1"/>
  <c r="D44" i="64" l="1" a="1"/>
  <c r="D44" i="64" s="1"/>
  <c r="B45" i="64"/>
  <c r="B46" i="64" l="1"/>
  <c r="D45" i="64" a="1"/>
  <c r="D45" i="64" s="1"/>
  <c r="B47" i="64" l="1"/>
  <c r="D46" i="64" a="1"/>
  <c r="D46" i="64" s="1"/>
  <c r="B48" i="64" l="1"/>
  <c r="D47" i="64" a="1"/>
  <c r="D47" i="64" s="1"/>
  <c r="B49" i="64" l="1"/>
  <c r="D48" i="64" a="1"/>
  <c r="D48" i="64" s="1"/>
  <c r="D49" i="64" l="1" a="1"/>
  <c r="D49" i="64" s="1"/>
  <c r="B50" i="64"/>
  <c r="B51" i="64" l="1"/>
  <c r="D50" i="64" a="1"/>
  <c r="D50" i="64" s="1"/>
  <c r="B52" i="64" l="1"/>
  <c r="D51" i="64" a="1"/>
  <c r="D51" i="64" s="1"/>
  <c r="D52" i="64" l="1" a="1"/>
  <c r="D52" i="64" s="1"/>
  <c r="B53" i="64"/>
  <c r="B54" i="64" l="1"/>
  <c r="D53" i="64" a="1"/>
  <c r="D53" i="64" s="1"/>
  <c r="D54" i="64" l="1" a="1"/>
  <c r="D54" i="64" s="1"/>
  <c r="B55" i="64"/>
  <c r="B56" i="64" l="1"/>
  <c r="D55" i="64" a="1"/>
  <c r="D55" i="64" s="1"/>
  <c r="B57" i="64" l="1"/>
  <c r="D56" i="64" a="1"/>
  <c r="D56" i="64" s="1"/>
  <c r="B58" i="64" l="1"/>
  <c r="D57" i="64" a="1"/>
  <c r="D57" i="64" s="1"/>
  <c r="D58" i="64" l="1" a="1"/>
  <c r="D58" i="64" s="1"/>
  <c r="B59" i="64"/>
  <c r="D59" i="64" l="1" a="1"/>
  <c r="D59" i="64" s="1"/>
  <c r="B60" i="64"/>
  <c r="B61" i="64" l="1"/>
  <c r="D60" i="64" a="1"/>
  <c r="D60" i="64" s="1"/>
  <c r="B62" i="64" l="1"/>
  <c r="D61" i="64" a="1"/>
  <c r="D61" i="64" s="1"/>
  <c r="D62" i="64" l="1" a="1"/>
  <c r="D62" i="64" s="1"/>
  <c r="B63" i="64"/>
  <c r="B64" i="64" l="1"/>
  <c r="D63" i="64" a="1"/>
  <c r="D63" i="64" s="1"/>
  <c r="B65" i="64" l="1"/>
  <c r="D64" i="64" a="1"/>
  <c r="D64" i="64" s="1"/>
  <c r="B66" i="64" l="1"/>
  <c r="D65" i="64" a="1"/>
  <c r="D65" i="64" s="1"/>
  <c r="D66" i="64" l="1" a="1"/>
  <c r="D66" i="64" s="1"/>
  <c r="B67" i="64"/>
  <c r="D67" i="64" l="1" a="1"/>
  <c r="D67" i="64" s="1"/>
  <c r="B68" i="64"/>
  <c r="B69" i="64" l="1"/>
  <c r="D68" i="64" a="1"/>
  <c r="D68" i="64" s="1"/>
  <c r="B70" i="64" l="1"/>
  <c r="D69" i="64" a="1"/>
  <c r="D69" i="64" s="1"/>
  <c r="D70" i="64" l="1" a="1"/>
  <c r="D70" i="64" s="1"/>
  <c r="B71" i="64"/>
  <c r="B72" i="64" l="1"/>
  <c r="D71" i="64" a="1"/>
  <c r="D71" i="64" s="1"/>
  <c r="B73" i="64" l="1"/>
  <c r="D72" i="64" a="1"/>
  <c r="D72" i="64" s="1"/>
  <c r="B74" i="64" l="1"/>
  <c r="D73" i="64" a="1"/>
  <c r="D73" i="64" s="1"/>
  <c r="D74" i="64" l="1" a="1"/>
  <c r="D74" i="64" s="1"/>
  <c r="B75" i="64"/>
  <c r="D75" i="64" l="1" a="1"/>
  <c r="D75" i="64" s="1"/>
  <c r="B76" i="64"/>
  <c r="B77" i="64" l="1"/>
  <c r="D76" i="64" a="1"/>
  <c r="D76" i="64" s="1"/>
  <c r="B78" i="64" l="1"/>
  <c r="D77" i="64" a="1"/>
  <c r="D77" i="64" s="1"/>
  <c r="D78" i="64" l="1" a="1"/>
  <c r="D78" i="64" s="1"/>
  <c r="B79" i="64"/>
  <c r="B80" i="64" l="1"/>
  <c r="D79" i="64" a="1"/>
  <c r="D79" i="64" s="1"/>
  <c r="B81" i="64" l="1"/>
  <c r="D80" i="64" a="1"/>
  <c r="D80" i="64" s="1"/>
  <c r="B82" i="64" l="1"/>
  <c r="D81" i="64" a="1"/>
  <c r="D81" i="64" s="1"/>
  <c r="D82" i="64" l="1" a="1"/>
  <c r="D82" i="64" s="1"/>
  <c r="B83" i="64"/>
  <c r="D83" i="64" l="1" a="1"/>
  <c r="D83" i="64" s="1"/>
  <c r="B84" i="64"/>
  <c r="B85" i="64" l="1"/>
  <c r="D84" i="64" a="1"/>
  <c r="D84" i="64" s="1"/>
  <c r="B86" i="64" l="1"/>
  <c r="D85" i="64" a="1"/>
  <c r="D85" i="64" s="1"/>
  <c r="D86" i="64" l="1" a="1"/>
  <c r="D86" i="64" s="1"/>
  <c r="B87" i="64"/>
  <c r="D87" i="64" l="1" a="1"/>
  <c r="D87" i="64" s="1"/>
  <c r="B88" i="64"/>
  <c r="B89" i="64" l="1"/>
  <c r="D88" i="64" a="1"/>
  <c r="D88" i="64" s="1"/>
  <c r="B90" i="64" l="1"/>
  <c r="D89" i="64" a="1"/>
  <c r="D89" i="64" s="1"/>
  <c r="D90" i="64" l="1" a="1"/>
  <c r="D90" i="64" s="1"/>
  <c r="B91" i="64"/>
  <c r="D91" i="64" l="1" a="1"/>
  <c r="D91" i="64" s="1"/>
  <c r="B92" i="64"/>
  <c r="B93" i="64" l="1"/>
  <c r="D92" i="64" a="1"/>
  <c r="D92" i="64" s="1"/>
  <c r="D93" i="64" l="1" a="1"/>
  <c r="D93" i="64" s="1"/>
  <c r="B94" i="64"/>
  <c r="D94" i="64" l="1" a="1"/>
  <c r="D94" i="64" s="1"/>
  <c r="B95" i="64"/>
  <c r="B96" i="64" l="1"/>
  <c r="D95" i="64" a="1"/>
  <c r="D95" i="64" s="1"/>
  <c r="B97" i="64" l="1"/>
  <c r="D96" i="64" a="1"/>
  <c r="D96" i="64" s="1"/>
  <c r="B98" i="64" l="1"/>
  <c r="D97" i="64" a="1"/>
  <c r="D97" i="64" s="1"/>
  <c r="D98" i="64" l="1" a="1"/>
  <c r="D98" i="64" s="1"/>
  <c r="B99" i="64"/>
  <c r="D99" i="64" l="1" a="1"/>
  <c r="D99" i="64" s="1"/>
  <c r="B100" i="64"/>
  <c r="B101" i="64" l="1"/>
  <c r="D100" i="64" a="1"/>
  <c r="D100" i="64" s="1"/>
  <c r="B102" i="64" l="1"/>
  <c r="D101" i="64" a="1"/>
  <c r="D101" i="64" s="1"/>
  <c r="D102" i="64" l="1" a="1"/>
  <c r="D102" i="64" s="1"/>
  <c r="B103" i="64"/>
  <c r="B104" i="64" l="1"/>
  <c r="D103" i="64" a="1"/>
  <c r="D103" i="64" s="1"/>
  <c r="B105" i="64" l="1"/>
  <c r="D104" i="64" a="1"/>
  <c r="D104" i="64" s="1"/>
  <c r="B106" i="64" l="1"/>
  <c r="D105" i="64" a="1"/>
  <c r="D105" i="64" s="1"/>
  <c r="D106" i="64" l="1" a="1"/>
  <c r="D106" i="64" s="1"/>
  <c r="B107" i="64"/>
  <c r="D107" i="64" l="1" a="1"/>
  <c r="D107" i="64" s="1"/>
  <c r="B108" i="64"/>
  <c r="B109" i="64" l="1"/>
  <c r="D108" i="64" a="1"/>
  <c r="D108" i="64" s="1"/>
  <c r="B110" i="64" l="1"/>
  <c r="D109" i="64" a="1"/>
  <c r="D109" i="64" s="1"/>
  <c r="D110" i="64" l="1" a="1"/>
  <c r="D110" i="64" s="1"/>
  <c r="B111" i="64"/>
  <c r="B112" i="64" l="1"/>
  <c r="D111" i="64" a="1"/>
  <c r="D111" i="64" s="1"/>
  <c r="B113" i="64" l="1"/>
  <c r="D112" i="64" a="1"/>
  <c r="D112" i="64" s="1"/>
  <c r="B114" i="64" l="1"/>
  <c r="D113" i="64" a="1"/>
  <c r="D113" i="64" s="1"/>
  <c r="D114" i="64" l="1" a="1"/>
  <c r="D114" i="64" s="1"/>
  <c r="B115" i="64"/>
  <c r="D115" i="64" l="1" a="1"/>
  <c r="D115" i="64" s="1"/>
  <c r="B116" i="64"/>
  <c r="D116" i="64" l="1" a="1"/>
  <c r="D116" i="64" s="1"/>
  <c r="B117" i="64"/>
  <c r="D117" i="64" l="1" a="1"/>
  <c r="D117" i="64" s="1"/>
  <c r="B118" i="64"/>
  <c r="D118" i="64" l="1" a="1"/>
  <c r="D118" i="64" s="1"/>
  <c r="B119" i="64"/>
  <c r="B120" i="64" l="1"/>
  <c r="D119" i="64" a="1"/>
  <c r="D119" i="64" s="1"/>
  <c r="B121" i="64" l="1"/>
  <c r="D120" i="64" a="1"/>
  <c r="D120" i="64" s="1"/>
  <c r="B122" i="64" l="1"/>
  <c r="D121" i="64" a="1"/>
  <c r="D121" i="64" s="1"/>
  <c r="D122" i="64" l="1" a="1"/>
  <c r="D122" i="64" s="1"/>
  <c r="B123" i="64"/>
  <c r="D123" i="64" l="1" a="1"/>
  <c r="D123" i="64" s="1"/>
  <c r="B124" i="64"/>
  <c r="D124" i="64" l="1" a="1"/>
  <c r="D124" i="64" s="1"/>
  <c r="B125" i="64"/>
  <c r="D125" i="64" l="1" a="1"/>
  <c r="D125" i="64" s="1"/>
  <c r="B126" i="64"/>
  <c r="D126" i="64" l="1" a="1"/>
  <c r="D126" i="64" s="1"/>
  <c r="B127" i="64"/>
  <c r="B128" i="64" l="1"/>
  <c r="D127" i="64" a="1"/>
  <c r="D127" i="64" s="1"/>
  <c r="B129" i="64" l="1"/>
  <c r="D128" i="64" a="1"/>
  <c r="D128" i="64" s="1"/>
  <c r="B130" i="64" l="1"/>
  <c r="D129" i="64" a="1"/>
  <c r="D129" i="64" s="1"/>
  <c r="D130" i="64" l="1" a="1"/>
  <c r="D130" i="64" s="1"/>
  <c r="B131" i="64"/>
  <c r="D131" i="64" l="1" a="1"/>
  <c r="D131" i="64" s="1"/>
  <c r="B132" i="64"/>
  <c r="B133" i="64" l="1"/>
  <c r="D132" i="64" a="1"/>
  <c r="D132" i="64" s="1"/>
  <c r="B134" i="64" l="1"/>
  <c r="D133" i="64" a="1"/>
  <c r="D133" i="64" s="1"/>
  <c r="D134" i="64" l="1" a="1"/>
  <c r="D134" i="64" s="1"/>
  <c r="B135" i="64"/>
  <c r="B136" i="64" l="1"/>
  <c r="D135" i="64" a="1"/>
  <c r="D135" i="64" s="1"/>
  <c r="B137" i="64" l="1"/>
  <c r="D136" i="64" a="1"/>
  <c r="D136" i="64" s="1"/>
  <c r="D137" i="64" l="1" a="1"/>
  <c r="D137" i="6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<sst xmlns="http://schemas.openxmlformats.org/spreadsheetml/2006/main" count="7370" uniqueCount="152">
  <si>
    <t>Questions</t>
  </si>
  <si>
    <t>Level 1</t>
  </si>
  <si>
    <t>Level</t>
  </si>
  <si>
    <t>Points</t>
  </si>
  <si>
    <t>Answer</t>
  </si>
  <si>
    <t>Level 2</t>
  </si>
  <si>
    <t>Level 3</t>
  </si>
  <si>
    <t>Level 4</t>
  </si>
  <si>
    <t>Level 5</t>
  </si>
  <si>
    <t>Game</t>
  </si>
  <si>
    <t>Bonus 1</t>
  </si>
  <si>
    <t>Bonus 2</t>
  </si>
  <si>
    <t>Easy</t>
  </si>
  <si>
    <t>Example1</t>
  </si>
  <si>
    <t>Example2</t>
  </si>
  <si>
    <t>Example3</t>
  </si>
  <si>
    <t>Example4</t>
  </si>
  <si>
    <t>Example5</t>
  </si>
  <si>
    <t>Relates to Level #</t>
  </si>
  <si>
    <t>Hard</t>
  </si>
  <si>
    <t>Level 6</t>
  </si>
  <si>
    <t>Example6</t>
  </si>
  <si>
    <t>Bonus 3</t>
  </si>
  <si>
    <t>Bonus 4</t>
  </si>
  <si>
    <t>Bonus 5</t>
  </si>
  <si>
    <t>N/A</t>
  </si>
  <si>
    <t>Level 7</t>
  </si>
  <si>
    <t>To make the game more exciting, we have created 5 bonus questions for you. Bonus questions 1-4 are unrelated in terms of calculations while Bonus 5 is aided by solving Level 7 first.</t>
  </si>
  <si>
    <t>Which food has the highest straight average cost, for 1 quantity of the food, across all four districts?</t>
  </si>
  <si>
    <t>Which food had the most quantity ordered across all 1,000 orders?</t>
  </si>
  <si>
    <t>What is the overall average cost per order?</t>
  </si>
  <si>
    <t>Which student spent the most in the Highland District?</t>
  </si>
  <si>
    <t>Which student spent the most if all orders were in the Historic district?</t>
  </si>
  <si>
    <t>Very Easy</t>
  </si>
  <si>
    <t>Given a food, what is the the cost for 1 quantity of the food in the Historic district?</t>
  </si>
  <si>
    <t>Example Support: The cost for 1 quantity of Apples (row 3) in the Historic district (column B) is $12.26.</t>
  </si>
  <si>
    <t>Food</t>
  </si>
  <si>
    <t>Apple</t>
  </si>
  <si>
    <t>Cheese</t>
  </si>
  <si>
    <t>Popcorn</t>
  </si>
  <si>
    <t>Ribs</t>
  </si>
  <si>
    <t>Fried Rice</t>
  </si>
  <si>
    <t>Tomato Soup</t>
  </si>
  <si>
    <t>Hamburger</t>
  </si>
  <si>
    <t>Mac And Cheese</t>
  </si>
  <si>
    <t>Shrimp</t>
  </si>
  <si>
    <t>Bagel</t>
  </si>
  <si>
    <t>Smoothie</t>
  </si>
  <si>
    <t>Given a food and a district, what is the cost for 1 quantity of that food?</t>
  </si>
  <si>
    <t>Example Support: The cost for 1 quantity of Apples (row 3) in the North district (column E) is $13.78.</t>
  </si>
  <si>
    <t>District</t>
  </si>
  <si>
    <t>North</t>
  </si>
  <si>
    <t>Cereal</t>
  </si>
  <si>
    <t>Highland</t>
  </si>
  <si>
    <t>Tacos</t>
  </si>
  <si>
    <t>Pretzels</t>
  </si>
  <si>
    <t>Salsa</t>
  </si>
  <si>
    <t>Historic</t>
  </si>
  <si>
    <t>Protein Bar</t>
  </si>
  <si>
    <t>Lettuce</t>
  </si>
  <si>
    <t>Global</t>
  </si>
  <si>
    <t>Carrot</t>
  </si>
  <si>
    <t>Gyros</t>
  </si>
  <si>
    <t>Sandwich</t>
  </si>
  <si>
    <t>Eggs</t>
  </si>
  <si>
    <t>French Fries</t>
  </si>
  <si>
    <t>Spaghetti</t>
  </si>
  <si>
    <t>Sushi</t>
  </si>
  <si>
    <t>Chicken Nuggets</t>
  </si>
  <si>
    <t>Broccoli</t>
  </si>
  <si>
    <t>Peanut Butter</t>
  </si>
  <si>
    <t>Clam Chowder</t>
  </si>
  <si>
    <t>Hummus</t>
  </si>
  <si>
    <t>Lasagna</t>
  </si>
  <si>
    <t>Baked Potatoes</t>
  </si>
  <si>
    <t>Medium</t>
  </si>
  <si>
    <t>Given a food, how much of it was ordered across all 1,000 orders?</t>
  </si>
  <si>
    <t>Example Support: An apple is part of orders 101, 170, 225, 332, 439, 487, 495, 500, 520, 703, 720, 748, 908, and 938. Across those orders, there are 151 Apples.</t>
  </si>
  <si>
    <t>Ramen Noodles</t>
  </si>
  <si>
    <t>Hash Browns</t>
  </si>
  <si>
    <t>Orange</t>
  </si>
  <si>
    <t>Waffles</t>
  </si>
  <si>
    <t>Yogurt</t>
  </si>
  <si>
    <t>Water</t>
  </si>
  <si>
    <t>Ice Cream</t>
  </si>
  <si>
    <t>Given an order number, what was the cost for that order?</t>
  </si>
  <si>
    <t>Example Support: Order 6 is 5 Milk in the North District. Milk is $3.90 per quantity in the North district for a total cost of $19.50 ($3.90 * 5 = $19.50).</t>
  </si>
  <si>
    <t>Order</t>
  </si>
  <si>
    <t>Medium-Hard</t>
  </si>
  <si>
    <t>Given a food, what is the total cost that was ordered across all 1,000 orders?</t>
  </si>
  <si>
    <t>Example Support: An apple is part of orders 101, 170, 225, 332, 439, 487, 495, 500, 520, 703, 720, 748, 908, and 938. Across those orders, the total cost is $1,932.67.</t>
  </si>
  <si>
    <t>Milk</t>
  </si>
  <si>
    <t>Spinach</t>
  </si>
  <si>
    <t>Celery</t>
  </si>
  <si>
    <t>Crackers</t>
  </si>
  <si>
    <t>Given a student and a district, what was the total cost of all their orders in that district?</t>
  </si>
  <si>
    <t>Example Support: The order numbers for Amanda Beard in the Highland district are 27, 69, 115, 305, 453, 577, 628, 668, 673, 848, 858, and 879. Across those orders, the total cost is $1,242.36.</t>
  </si>
  <si>
    <t>Student</t>
  </si>
  <si>
    <t>Amanda Beard</t>
  </si>
  <si>
    <t>Jim Click</t>
  </si>
  <si>
    <t>Bob Baffert</t>
  </si>
  <si>
    <t>Nick Johnson</t>
  </si>
  <si>
    <t>Richard Jefferson</t>
  </si>
  <si>
    <t>Garry Shandling</t>
  </si>
  <si>
    <t>David Foster</t>
  </si>
  <si>
    <t>Jerry Bruckheimer</t>
  </si>
  <si>
    <t>Lute Olson</t>
  </si>
  <si>
    <t>Amy Davidson</t>
  </si>
  <si>
    <t>John Hughes</t>
  </si>
  <si>
    <t>Sean Elliott</t>
  </si>
  <si>
    <t>Steve Kerr</t>
  </si>
  <si>
    <t>Jordin Sparks</t>
  </si>
  <si>
    <t>Kristen Wiig</t>
  </si>
  <si>
    <t>Mike Bibby</t>
  </si>
  <si>
    <t>Linda Ronstadt</t>
  </si>
  <si>
    <t>Kate Walsh</t>
  </si>
  <si>
    <t>Nick Foles</t>
  </si>
  <si>
    <t>Bob Elliott</t>
  </si>
  <si>
    <t>Rob Gronkowski</t>
  </si>
  <si>
    <t>Given a student and a district, what would the total cost of all their orders have been if they all occurred in the given district?</t>
  </si>
  <si>
    <t>Example Support: Amanda Beard has orders 2, 27, 45, 69, 70, 71, 113, 115, 224, 279, 305, 378, 408, 415, 453, 457, 518, 577, 614, 628, 637, 641, 668, 673, 678, 767, 786, 817, 821, 848, 858, 879, 882, and 985.</t>
  </si>
  <si>
    <t>If all those orders would have occurred in the Highland district, the total cost would have been $3,238.10. As an example, order 2 would have been $7.76.</t>
  </si>
  <si>
    <t>Example7</t>
  </si>
  <si>
    <t>Bob Dole</t>
  </si>
  <si>
    <t>Greg Kinnear</t>
  </si>
  <si>
    <t>Geraldo Rivera</t>
  </si>
  <si>
    <t>Barry Goldwater</t>
  </si>
  <si>
    <t>Food Cost by District</t>
  </si>
  <si>
    <t>Banana</t>
  </si>
  <si>
    <t>Biryani</t>
  </si>
  <si>
    <t>Cookie</t>
  </si>
  <si>
    <t>Granola</t>
  </si>
  <si>
    <t>Hot Dog</t>
  </si>
  <si>
    <t>Pancakes</t>
  </si>
  <si>
    <t>Pepper</t>
  </si>
  <si>
    <t>Pizza</t>
  </si>
  <si>
    <t>Order Number</t>
  </si>
  <si>
    <t>Quantity</t>
  </si>
  <si>
    <t>Game #</t>
  </si>
  <si>
    <t>Your Answers</t>
  </si>
  <si>
    <t>You were searching through the University of Arizona archives and stumbled across meal plan information for some of the University's most famous alums.</t>
  </si>
  <si>
    <t xml:space="preserve">Instead of selling this information to the tabloids, you decided to sort, review, and analyze what you found. (Good choice!) The information you found has been </t>
  </si>
  <si>
    <t>summarized onto two tabs, "Food Prices" and "Food Data." The "Food Prices" tab contains the cost for 50 food items for each of the University's four districts</t>
  </si>
  <si>
    <t xml:space="preserve">(Historic, Global, Highland, North). The "Food Data" tab contains 1,000 food orders. Each order contains the student who ordered, the food they ordered, </t>
  </si>
  <si>
    <t xml:space="preserve">the district where the order occurred, and the quantity they ordered. Get to work on your analyses and hopefully you don't regret your choice to not sell </t>
  </si>
  <si>
    <t>this information to the tabloids!</t>
  </si>
  <si>
    <t>MECC sponsors such as Siemens, New York Life, Alvarez &amp; Marsal, and BDO have all hired MECC participants. Will you be next?</t>
  </si>
  <si>
    <t>This challenge is part of the Case Explorer Badge. Complete more challenges to earn the badge and show off your achievements on LinkedIn!</t>
  </si>
  <si>
    <t>Meal Plan originally appeared as a part of the MECC 2023 Online Qualification rounds. The case asks you to analyze meal plan purchases by famous University of Arizona alumni. This case helps build skills related to linking together data sets and evaluating alternative scenarios.</t>
  </si>
  <si>
    <t>Price</t>
  </si>
  <si>
    <t>Total cost</t>
  </si>
  <si>
    <t>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</si>
</sst>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_);[Red]\(&quot;$&quot;#,##0\)"/>
    <numFmt numFmtId="165" formatCode="&quot;$&quot;#,##0.00"/>
  </numFmts>
  <fonts count="26" x14ac:knownFonts="1">
    <font>
      <sz val="20"/>
      <color theme="1"/>
      <name val="Calibri"/>
      <family val="2"/>
      <scheme val="minor"/>
    </font>
    <font>
      <sz val="12"/>
      <color theme="1"/>
      <name val="Calibri"/>
      <family val="2"/>
      <scheme val="minor"/>
    </font>
    <font>
      <sz val="11"/>
      <color theme="1"/>
      <name val="Calibri"/>
      <family val="2"/>
      <scheme val="minor"/>
    </font>
    <font>
      <sz val="11"/>
      <color theme="1"/>
      <name val="Roboto"/>
    </font>
    <font>
      <sz val="11"/>
      <name val="Roboto"/>
    </font>
    <font>
      <b/>
      <sz val="11"/>
      <color theme="1"/>
      <name val="Roboto"/>
    </font>
    <font>
      <u/>
      <sz val="11"/>
      <color theme="10"/>
      <name val="Calibri"/>
      <family val="2"/>
      <scheme val="minor"/>
    </font>
    <font>
      <b/>
      <sz val="20"/>
      <color theme="0"/>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2"/>
      <color theme="1"/>
      <name val="Calibri"/>
      <family val="2"/>
      <scheme val="minor"/>
    </font>
    <font>
      <sz val="10"/>
      <name val="Calibri"/>
      <family val="2"/>
      <scheme val="minor"/>
    </font>
    <font>
      <b/>
      <sz val="16"/>
      <color theme="1"/>
      <name val="Roboto"/>
    </font>
    <font>
      <sz val="14"/>
      <color theme="1"/>
      <name val="Roboto"/>
    </font>
    <font>
      <sz val="20"/>
      <color theme="1"/>
      <name val="Calibri"/>
      <family val="2"/>
      <scheme val="minor"/>
    </font>
    <font>
      <sz val="16"/>
      <name val="Roboto"/>
    </font>
    <font>
      <i/>
      <sz val="11"/>
      <name val="Roboto"/>
    </font>
    <font>
      <sz val="12"/>
      <color rgb="FFFFFFFF"/>
      <name val="Arial"/>
      <family val="2"/>
      <charset val="238"/>
    </font>
  </fonts>
  <fills count="10">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59999389629810485"/>
        <bgColor indexed="64"/>
      </patternFill>
    </fill>
    <fill>
      <patternFill patternType="solid">
        <fgColor rgb="FFF6C6CD"/>
        <bgColor indexed="64"/>
      </patternFill>
    </fill>
    <fill>
      <patternFill patternType="solid">
        <fgColor rgb="FF9E1B32"/>
        <bgColor indexed="64"/>
      </patternFill>
    </fill>
    <fill>
      <patternFill patternType="solid">
        <fgColor rgb="FFED203F"/>
        <bgColor indexed="64"/>
      </patternFill>
    </fill>
    <fill>
      <patternFill patternType="solid">
        <fgColor theme="5" tint="0.59999389629810485"/>
        <bgColor indexed="64"/>
      </patternFill>
    </fill>
  </fills>
  <borders count="3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top/>
      <bottom style="thin">
        <color theme="0" tint="-0.499984740745262"/>
      </bottom>
      <diagonal/>
    </border>
    <border>
      <left style="medium">
        <color indexed="64"/>
      </left>
      <right style="medium">
        <color indexed="64"/>
      </right>
      <top style="medium">
        <color indexed="64"/>
      </top>
      <bottom/>
      <diagonal/>
    </border>
  </borders>
  <cellStyleXfs count="5">
    <xf numFmtId="0" fontId="0" fillId="0" borderId="0"/>
    <xf numFmtId="0" fontId="2" fillId="0" borderId="0"/>
    <xf numFmtId="0" fontId="6" fillId="0" borderId="0" applyNumberFormat="0" applyFill="0" applyBorder="0" applyAlignment="0" applyProtection="0"/>
    <xf numFmtId="0" fontId="2" fillId="0" borderId="0"/>
    <xf numFmtId="0" fontId="22" fillId="0" borderId="0"/>
  </cellStyleXfs>
  <cellXfs count="131">
    <xf numFmtId="0" fontId="0" fillId="0" borderId="0" xfId="0"/>
    <xf numFmtId="0" fontId="3" fillId="2" borderId="0" xfId="1" applyFont="1" applyFill="1"/>
    <xf numFmtId="0" fontId="3" fillId="2" borderId="0" xfId="1" applyFont="1" applyFill="1" applyAlignment="1">
      <alignment vertical="top" wrapText="1"/>
    </xf>
    <xf numFmtId="0" fontId="4" fillId="2" borderId="0" xfId="1" applyFont="1" applyFill="1" applyAlignment="1">
      <alignment vertical="top" wrapText="1"/>
    </xf>
    <xf numFmtId="0" fontId="4" fillId="2" borderId="0" xfId="1" applyFont="1" applyFill="1"/>
    <xf numFmtId="0" fontId="3" fillId="2" borderId="0" xfId="1" applyFont="1" applyFill="1" applyAlignment="1">
      <alignment horizontal="center"/>
    </xf>
    <xf numFmtId="0" fontId="5" fillId="2" borderId="0" xfId="1" applyFont="1" applyFill="1" applyAlignment="1">
      <alignment horizontal="center"/>
    </xf>
    <xf numFmtId="0" fontId="3" fillId="2" borderId="0" xfId="1" applyFont="1" applyFill="1" applyAlignment="1">
      <alignment horizontal="left"/>
    </xf>
    <xf numFmtId="0" fontId="7" fillId="2" borderId="0" xfId="1" applyFont="1" applyFill="1"/>
    <xf numFmtId="0" fontId="8" fillId="2" borderId="0" xfId="1" applyFont="1" applyFill="1" applyAlignment="1">
      <alignment horizontal="left"/>
    </xf>
    <xf numFmtId="0" fontId="5" fillId="2" borderId="0" xfId="1" applyFont="1" applyFill="1" applyAlignment="1">
      <alignment horizontal="left"/>
    </xf>
    <xf numFmtId="0" fontId="10" fillId="2" borderId="1" xfId="1" applyFont="1" applyFill="1" applyBorder="1" applyAlignment="1">
      <alignment horizontal="center" vertical="center" wrapText="1"/>
    </xf>
    <xf numFmtId="0" fontId="11" fillId="2" borderId="1" xfId="1" applyFont="1" applyFill="1" applyBorder="1" applyAlignment="1">
      <alignment horizontal="center" vertical="center" wrapText="1"/>
    </xf>
    <xf numFmtId="3" fontId="13" fillId="4" borderId="2" xfId="1" applyNumberFormat="1" applyFont="1" applyFill="1" applyBorder="1" applyAlignment="1">
      <alignment horizontal="center" vertical="center"/>
    </xf>
    <xf numFmtId="0" fontId="11" fillId="0" borderId="1" xfId="1" applyFont="1" applyBorder="1" applyAlignment="1">
      <alignment horizontal="center" vertical="center" wrapText="1"/>
    </xf>
    <xf numFmtId="3" fontId="14" fillId="0" borderId="3" xfId="1" applyNumberFormat="1" applyFont="1" applyBorder="1" applyAlignment="1">
      <alignment horizontal="center" vertical="center" wrapText="1"/>
    </xf>
    <xf numFmtId="0" fontId="4" fillId="2" borderId="0" xfId="1" applyFont="1" applyFill="1" applyAlignment="1">
      <alignment horizontal="center"/>
    </xf>
    <xf numFmtId="3" fontId="3" fillId="2" borderId="0" xfId="1" applyNumberFormat="1" applyFont="1" applyFill="1"/>
    <xf numFmtId="0" fontId="9" fillId="3" borderId="9" xfId="1" applyFont="1" applyFill="1" applyBorder="1" applyAlignment="1">
      <alignment horizontal="center" vertical="center"/>
    </xf>
    <xf numFmtId="0" fontId="3" fillId="2" borderId="0" xfId="0" applyFont="1" applyFill="1" applyAlignment="1">
      <alignment horizontal="center"/>
    </xf>
    <xf numFmtId="164" fontId="3" fillId="2" borderId="0" xfId="1" applyNumberFormat="1" applyFont="1" applyFill="1" applyAlignment="1">
      <alignment horizontal="center"/>
    </xf>
    <xf numFmtId="0" fontId="13" fillId="4" borderId="14" xfId="0" applyFont="1" applyFill="1" applyBorder="1" applyAlignment="1">
      <alignment horizontal="center" vertical="center"/>
    </xf>
    <xf numFmtId="0" fontId="17" fillId="2" borderId="0" xfId="1" applyFont="1" applyFill="1" applyAlignment="1">
      <alignment horizontal="left" vertical="center"/>
    </xf>
    <xf numFmtId="0" fontId="16" fillId="5" borderId="9" xfId="0" applyFont="1" applyFill="1" applyBorder="1" applyAlignment="1">
      <alignment horizontal="center" vertical="center"/>
    </xf>
    <xf numFmtId="0" fontId="3" fillId="2" borderId="15" xfId="1" applyFont="1" applyFill="1" applyBorder="1" applyAlignment="1">
      <alignment horizontal="left"/>
    </xf>
    <xf numFmtId="0" fontId="3" fillId="2" borderId="15" xfId="1" applyFont="1" applyFill="1" applyBorder="1" applyAlignment="1">
      <alignment horizontal="center"/>
    </xf>
    <xf numFmtId="0" fontId="4" fillId="2" borderId="15" xfId="1" applyFont="1" applyFill="1" applyBorder="1"/>
    <xf numFmtId="0" fontId="3" fillId="2" borderId="16" xfId="1" applyFont="1" applyFill="1" applyBorder="1"/>
    <xf numFmtId="0" fontId="4" fillId="2" borderId="17" xfId="1" applyFont="1" applyFill="1" applyBorder="1" applyAlignment="1">
      <alignment horizontal="left"/>
    </xf>
    <xf numFmtId="0" fontId="3" fillId="2" borderId="5" xfId="1" applyFont="1" applyFill="1" applyBorder="1"/>
    <xf numFmtId="0" fontId="4" fillId="2" borderId="6" xfId="1" applyFont="1" applyFill="1" applyBorder="1" applyAlignment="1">
      <alignment horizontal="left"/>
    </xf>
    <xf numFmtId="0" fontId="3" fillId="2" borderId="7" xfId="1" applyFont="1" applyFill="1" applyBorder="1" applyAlignment="1">
      <alignment horizontal="left"/>
    </xf>
    <xf numFmtId="0" fontId="3" fillId="2" borderId="7" xfId="1" applyFont="1" applyFill="1" applyBorder="1" applyAlignment="1">
      <alignment horizontal="center"/>
    </xf>
    <xf numFmtId="0" fontId="4" fillId="2" borderId="7" xfId="1" applyFont="1" applyFill="1" applyBorder="1"/>
    <xf numFmtId="0" fontId="3" fillId="2" borderId="8" xfId="1" applyFont="1" applyFill="1" applyBorder="1"/>
    <xf numFmtId="0" fontId="4" fillId="2" borderId="0" xfId="1" applyFont="1" applyFill="1" applyAlignment="1">
      <alignment horizontal="left"/>
    </xf>
    <xf numFmtId="0" fontId="10" fillId="2" borderId="13"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4" fillId="2" borderId="4" xfId="1" applyFont="1" applyFill="1" applyBorder="1" applyAlignment="1">
      <alignment horizontal="left"/>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3" fontId="13" fillId="4" borderId="2" xfId="0" applyNumberFormat="1" applyFont="1" applyFill="1" applyBorder="1" applyAlignment="1">
      <alignment horizontal="center" vertical="center"/>
    </xf>
    <xf numFmtId="165" fontId="13" fillId="4" borderId="2" xfId="0" applyNumberFormat="1" applyFont="1" applyFill="1" applyBorder="1" applyAlignment="1">
      <alignment horizontal="center" vertical="center" wrapText="1"/>
    </xf>
    <xf numFmtId="0" fontId="11" fillId="2" borderId="1" xfId="0" quotePrefix="1" applyFont="1" applyFill="1" applyBorder="1" applyAlignment="1">
      <alignment horizontal="center" vertical="center" wrapText="1"/>
    </xf>
    <xf numFmtId="0" fontId="16" fillId="6" borderId="9" xfId="0" applyFont="1" applyFill="1" applyBorder="1" applyAlignment="1">
      <alignment horizontal="center" vertical="center"/>
    </xf>
    <xf numFmtId="165" fontId="13" fillId="4" borderId="2" xfId="1" applyNumberFormat="1" applyFont="1" applyFill="1" applyBorder="1" applyAlignment="1">
      <alignment horizontal="center" vertical="center"/>
    </xf>
    <xf numFmtId="165" fontId="3" fillId="2" borderId="0" xfId="1" applyNumberFormat="1" applyFont="1" applyFill="1"/>
    <xf numFmtId="3" fontId="14" fillId="0" borderId="3" xfId="1" applyNumberFormat="1" applyFont="1" applyBorder="1" applyAlignment="1">
      <alignment horizontal="center" vertical="center"/>
    </xf>
    <xf numFmtId="0" fontId="1" fillId="0" borderId="0" xfId="0" applyFont="1"/>
    <xf numFmtId="4" fontId="18" fillId="0" borderId="18" xfId="0" applyNumberFormat="1" applyFont="1" applyBorder="1" applyAlignment="1">
      <alignment horizontal="centerContinuous"/>
    </xf>
    <xf numFmtId="4" fontId="1" fillId="0" borderId="19" xfId="0" applyNumberFormat="1" applyFont="1" applyBorder="1" applyAlignment="1">
      <alignment horizontal="centerContinuous"/>
    </xf>
    <xf numFmtId="4" fontId="1" fillId="0" borderId="20" xfId="0" applyNumberFormat="1" applyFont="1" applyBorder="1" applyAlignment="1">
      <alignment horizontal="centerContinuous"/>
    </xf>
    <xf numFmtId="0" fontId="18" fillId="0" borderId="32" xfId="0" applyFont="1" applyBorder="1" applyAlignment="1">
      <alignment horizontal="center"/>
    </xf>
    <xf numFmtId="4" fontId="18" fillId="0" borderId="32" xfId="0" applyNumberFormat="1" applyFont="1" applyBorder="1" applyAlignment="1">
      <alignment horizontal="center"/>
    </xf>
    <xf numFmtId="4" fontId="18" fillId="0" borderId="33" xfId="0" applyNumberFormat="1" applyFont="1" applyBorder="1" applyAlignment="1">
      <alignment horizontal="center"/>
    </xf>
    <xf numFmtId="4" fontId="18" fillId="0" borderId="34" xfId="0" applyNumberFormat="1" applyFont="1" applyBorder="1" applyAlignment="1">
      <alignment horizontal="center"/>
    </xf>
    <xf numFmtId="0" fontId="18" fillId="0" borderId="0" xfId="0" applyFont="1" applyAlignment="1">
      <alignment horizontal="center"/>
    </xf>
    <xf numFmtId="0" fontId="1" fillId="0" borderId="21" xfId="0" applyFont="1" applyBorder="1"/>
    <xf numFmtId="4" fontId="1" fillId="0" borderId="21" xfId="0" applyNumberFormat="1" applyFont="1" applyBorder="1" applyAlignment="1">
      <alignment horizontal="center"/>
    </xf>
    <xf numFmtId="4" fontId="1" fillId="0" borderId="0" xfId="0" applyNumberFormat="1" applyFont="1" applyAlignment="1">
      <alignment horizontal="center"/>
    </xf>
    <xf numFmtId="4" fontId="1" fillId="0" borderId="22" xfId="0" applyNumberFormat="1" applyFont="1" applyBorder="1" applyAlignment="1">
      <alignment horizontal="center"/>
    </xf>
    <xf numFmtId="0" fontId="1" fillId="0" borderId="23" xfId="0" applyFont="1" applyBorder="1"/>
    <xf numFmtId="4" fontId="1" fillId="0" borderId="23" xfId="0" applyNumberFormat="1" applyFont="1" applyBorder="1" applyAlignment="1">
      <alignment horizontal="center"/>
    </xf>
    <xf numFmtId="4" fontId="1" fillId="0" borderId="24" xfId="0" applyNumberFormat="1" applyFont="1" applyBorder="1" applyAlignment="1">
      <alignment horizontal="center"/>
    </xf>
    <xf numFmtId="4" fontId="1" fillId="0" borderId="25" xfId="0" applyNumberFormat="1" applyFont="1" applyBorder="1" applyAlignment="1">
      <alignment horizontal="center"/>
    </xf>
    <xf numFmtId="4" fontId="1" fillId="0" borderId="0" xfId="0" applyNumberFormat="1" applyFont="1"/>
    <xf numFmtId="3" fontId="18" fillId="0" borderId="18" xfId="0" applyNumberFormat="1"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0" fontId="1" fillId="0" borderId="0" xfId="0" applyFont="1" applyAlignment="1">
      <alignment horizontal="center"/>
    </xf>
    <xf numFmtId="3" fontId="1" fillId="0" borderId="21" xfId="0" applyNumberFormat="1" applyFont="1" applyBorder="1" applyAlignment="1">
      <alignment horizontal="center"/>
    </xf>
    <xf numFmtId="0" fontId="1" fillId="0" borderId="21" xfId="0" applyFont="1" applyBorder="1" applyAlignment="1">
      <alignment horizontal="left"/>
    </xf>
    <xf numFmtId="0" fontId="1" fillId="0" borderId="0" xfId="0" applyFont="1" applyAlignment="1">
      <alignment horizontal="left"/>
    </xf>
    <xf numFmtId="0" fontId="1" fillId="0" borderId="22" xfId="0" applyFont="1" applyBorder="1" applyAlignment="1">
      <alignment horizontal="left"/>
    </xf>
    <xf numFmtId="0" fontId="1" fillId="0" borderId="22" xfId="0" applyFont="1" applyBorder="1" applyAlignment="1">
      <alignment horizontal="center"/>
    </xf>
    <xf numFmtId="3" fontId="1" fillId="0" borderId="23" xfId="0" applyNumberFormat="1" applyFont="1" applyBorder="1" applyAlignment="1">
      <alignment horizontal="center"/>
    </xf>
    <xf numFmtId="0" fontId="1" fillId="0" borderId="23" xfId="0" applyFont="1" applyBorder="1" applyAlignment="1">
      <alignment horizontal="left"/>
    </xf>
    <xf numFmtId="0" fontId="1" fillId="0" borderId="24" xfId="0" applyFont="1" applyBorder="1" applyAlignment="1">
      <alignment horizontal="left"/>
    </xf>
    <xf numFmtId="0" fontId="1" fillId="0" borderId="25" xfId="0" applyFont="1" applyBorder="1" applyAlignment="1">
      <alignment horizontal="left"/>
    </xf>
    <xf numFmtId="0" fontId="1" fillId="0" borderId="25" xfId="0" applyFont="1" applyBorder="1" applyAlignment="1">
      <alignment horizontal="center"/>
    </xf>
    <xf numFmtId="3" fontId="1" fillId="0" borderId="0" xfId="0" applyNumberFormat="1" applyFont="1" applyAlignment="1">
      <alignment horizontal="center"/>
    </xf>
    <xf numFmtId="0" fontId="5" fillId="2" borderId="0" xfId="1" applyFont="1" applyFill="1"/>
    <xf numFmtId="3" fontId="9" fillId="3" borderId="9" xfId="1" applyNumberFormat="1" applyFont="1" applyFill="1" applyBorder="1" applyAlignment="1">
      <alignment horizontal="center" vertical="center"/>
    </xf>
    <xf numFmtId="0" fontId="10" fillId="2" borderId="13" xfId="1" applyFont="1" applyFill="1" applyBorder="1" applyAlignment="1">
      <alignment horizontal="center" vertical="center" wrapText="1"/>
    </xf>
    <xf numFmtId="0" fontId="2" fillId="0" borderId="0" xfId="3" applyAlignment="1">
      <alignment horizontal="left"/>
    </xf>
    <xf numFmtId="3" fontId="3" fillId="2" borderId="0" xfId="1" applyNumberFormat="1" applyFont="1" applyFill="1" applyAlignment="1">
      <alignment horizontal="center"/>
    </xf>
    <xf numFmtId="0" fontId="13" fillId="4" borderId="14" xfId="1" applyFont="1" applyFill="1" applyBorder="1" applyAlignment="1">
      <alignment horizontal="center" vertical="center"/>
    </xf>
    <xf numFmtId="0" fontId="20" fillId="2" borderId="0" xfId="1" applyFont="1" applyFill="1"/>
    <xf numFmtId="0" fontId="9" fillId="7" borderId="10" xfId="0" applyFont="1" applyFill="1" applyBorder="1" applyAlignment="1">
      <alignment horizontal="center" vertical="center"/>
    </xf>
    <xf numFmtId="0" fontId="9" fillId="7" borderId="9" xfId="0" applyFont="1" applyFill="1" applyBorder="1" applyAlignment="1">
      <alignment horizontal="center" vertical="center" wrapText="1"/>
    </xf>
    <xf numFmtId="0" fontId="9" fillId="7" borderId="12" xfId="0" applyFont="1" applyFill="1" applyBorder="1" applyAlignment="1">
      <alignment horizontal="center" vertical="center"/>
    </xf>
    <xf numFmtId="0" fontId="9" fillId="7" borderId="10" xfId="0" applyFont="1" applyFill="1" applyBorder="1" applyAlignment="1">
      <alignment horizontal="centerContinuous" vertical="center"/>
    </xf>
    <xf numFmtId="0" fontId="9" fillId="7" borderId="12" xfId="0" applyFont="1" applyFill="1" applyBorder="1" applyAlignment="1">
      <alignment horizontal="centerContinuous" vertical="center"/>
    </xf>
    <xf numFmtId="0" fontId="9" fillId="7" borderId="11" xfId="0" applyFont="1" applyFill="1" applyBorder="1" applyAlignment="1">
      <alignment horizontal="centerContinuous" vertical="center"/>
    </xf>
    <xf numFmtId="0" fontId="9" fillId="7" borderId="10" xfId="1" applyFont="1" applyFill="1" applyBorder="1" applyAlignment="1">
      <alignment horizontal="center" vertical="center"/>
    </xf>
    <xf numFmtId="0" fontId="9" fillId="7" borderId="9" xfId="1" applyFont="1" applyFill="1" applyBorder="1" applyAlignment="1">
      <alignment horizontal="center" vertical="center"/>
    </xf>
    <xf numFmtId="0" fontId="9" fillId="7" borderId="12" xfId="1" applyFont="1" applyFill="1" applyBorder="1" applyAlignment="1">
      <alignment horizontal="center" vertical="center"/>
    </xf>
    <xf numFmtId="0" fontId="9" fillId="7" borderId="10" xfId="1" applyFont="1" applyFill="1" applyBorder="1" applyAlignment="1">
      <alignment horizontal="center" vertical="center" wrapText="1"/>
    </xf>
    <xf numFmtId="0" fontId="12" fillId="2" borderId="35" xfId="0" applyFont="1" applyFill="1" applyBorder="1" applyAlignment="1">
      <alignment horizontal="center" vertical="center"/>
    </xf>
    <xf numFmtId="0" fontId="12" fillId="2" borderId="29" xfId="0" applyFont="1" applyFill="1" applyBorder="1" applyAlignment="1">
      <alignment horizontal="center" vertical="center"/>
    </xf>
    <xf numFmtId="3" fontId="9" fillId="7" borderId="36" xfId="0" applyNumberFormat="1" applyFont="1" applyFill="1" applyBorder="1" applyAlignment="1">
      <alignment horizontal="center" vertical="center"/>
    </xf>
    <xf numFmtId="0" fontId="12" fillId="2" borderId="29" xfId="1" applyFont="1" applyFill="1" applyBorder="1" applyAlignment="1">
      <alignment horizontal="center" vertical="center"/>
    </xf>
    <xf numFmtId="0" fontId="15" fillId="8" borderId="10" xfId="0" applyFont="1" applyFill="1" applyBorder="1" applyAlignment="1">
      <alignment horizontal="center" vertical="center"/>
    </xf>
    <xf numFmtId="0" fontId="16" fillId="9" borderId="9" xfId="0" applyFont="1" applyFill="1" applyBorder="1" applyAlignment="1">
      <alignment horizontal="center" vertical="center"/>
    </xf>
    <xf numFmtId="0" fontId="21" fillId="0" borderId="0" xfId="0" applyFont="1" applyAlignment="1">
      <alignment horizontal="center" vertical="center"/>
    </xf>
    <xf numFmtId="0" fontId="3" fillId="0" borderId="0" xfId="1" applyFont="1" applyAlignment="1">
      <alignment vertical="center"/>
    </xf>
    <xf numFmtId="0" fontId="5" fillId="0" borderId="0" xfId="1" applyFont="1" applyAlignment="1">
      <alignment horizontal="center" vertical="center"/>
    </xf>
    <xf numFmtId="0" fontId="3" fillId="0" borderId="0" xfId="1" applyFont="1" applyAlignment="1">
      <alignment horizontal="center" vertical="center"/>
    </xf>
    <xf numFmtId="0" fontId="4" fillId="0" borderId="0" xfId="1" applyFont="1" applyAlignment="1">
      <alignment vertical="center"/>
    </xf>
    <xf numFmtId="0" fontId="4" fillId="0" borderId="0" xfId="1" applyFont="1" applyAlignment="1">
      <alignment horizontal="left" vertical="center"/>
    </xf>
    <xf numFmtId="0" fontId="3" fillId="0" borderId="0" xfId="1" applyFont="1" applyAlignment="1">
      <alignment horizontal="left" vertical="center"/>
    </xf>
    <xf numFmtId="0" fontId="22" fillId="0" borderId="0" xfId="4"/>
    <xf numFmtId="0" fontId="24" fillId="0" borderId="0" xfId="1" applyFont="1" applyAlignment="1">
      <alignment vertical="center"/>
    </xf>
    <xf numFmtId="0" fontId="8" fillId="0" borderId="0" xfId="1" applyFont="1" applyAlignment="1">
      <alignment horizontal="left" vertical="center"/>
    </xf>
    <xf numFmtId="0" fontId="25" fillId="0" borderId="0" xfId="0" applyFont="1"/>
    <xf numFmtId="0" fontId="23" fillId="0" borderId="10" xfId="1" applyFont="1" applyBorder="1" applyAlignment="1">
      <alignment horizontal="left" vertical="top" wrapText="1"/>
    </xf>
    <xf numFmtId="0" fontId="23" fillId="0" borderId="12" xfId="1" applyFont="1" applyBorder="1" applyAlignment="1">
      <alignment horizontal="left" vertical="top" wrapText="1"/>
    </xf>
    <xf numFmtId="0" fontId="23" fillId="0" borderId="11" xfId="1" applyFont="1" applyBorder="1" applyAlignment="1">
      <alignment horizontal="left" vertical="top" wrapText="1"/>
    </xf>
    <xf numFmtId="0" fontId="23" fillId="0" borderId="6" xfId="1" applyFont="1" applyBorder="1" applyAlignment="1">
      <alignment horizontal="left" vertical="top" wrapText="1"/>
    </xf>
    <xf numFmtId="0" fontId="23" fillId="0" borderId="7" xfId="1" applyFont="1" applyBorder="1" applyAlignment="1">
      <alignment horizontal="left" vertical="top" wrapText="1"/>
    </xf>
    <xf numFmtId="0" fontId="23" fillId="0" borderId="8" xfId="1" applyFont="1" applyBorder="1" applyAlignment="1">
      <alignment horizontal="left" vertical="top" wrapText="1"/>
    </xf>
    <xf numFmtId="0" fontId="11" fillId="2" borderId="26" xfId="0" quotePrefix="1" applyFont="1" applyFill="1" applyBorder="1" applyAlignment="1">
      <alignment horizontal="left" vertical="center" wrapText="1"/>
    </xf>
    <xf numFmtId="0" fontId="11" fillId="2" borderId="27" xfId="0" quotePrefix="1" applyFont="1" applyFill="1" applyBorder="1" applyAlignment="1">
      <alignment horizontal="left" vertical="center" wrapText="1"/>
    </xf>
    <xf numFmtId="0" fontId="11" fillId="2" borderId="28" xfId="0" quotePrefix="1" applyFont="1" applyFill="1" applyBorder="1" applyAlignment="1">
      <alignment horizontal="left" vertical="center" wrapText="1"/>
    </xf>
    <xf numFmtId="2" fontId="11" fillId="2" borderId="29" xfId="0" quotePrefix="1" applyNumberFormat="1" applyFont="1" applyFill="1" applyBorder="1" applyAlignment="1">
      <alignment horizontal="left" vertical="center" wrapText="1"/>
    </xf>
    <xf numFmtId="2" fontId="11" fillId="2" borderId="30" xfId="0" quotePrefix="1" applyNumberFormat="1" applyFont="1" applyFill="1" applyBorder="1" applyAlignment="1">
      <alignment horizontal="left" vertical="center" wrapText="1"/>
    </xf>
    <xf numFmtId="2" fontId="11" fillId="2" borderId="31" xfId="0" quotePrefix="1" applyNumberFormat="1" applyFont="1" applyFill="1" applyBorder="1" applyAlignment="1">
      <alignment horizontal="left" vertical="center" wrapText="1"/>
    </xf>
    <xf numFmtId="0" fontId="11" fillId="2" borderId="29" xfId="0" quotePrefix="1" applyFont="1" applyFill="1" applyBorder="1" applyAlignment="1">
      <alignment horizontal="left" vertical="center" wrapText="1"/>
    </xf>
    <xf numFmtId="0" fontId="11" fillId="2" borderId="30" xfId="0" quotePrefix="1" applyFont="1" applyFill="1" applyBorder="1" applyAlignment="1">
      <alignment horizontal="left" vertical="center" wrapText="1"/>
    </xf>
    <xf numFmtId="0" fontId="11" fillId="2" borderId="31" xfId="0" quotePrefix="1" applyFont="1" applyFill="1" applyBorder="1" applyAlignment="1">
      <alignment horizontal="left" vertical="center" wrapText="1"/>
    </xf>
  </cellXfs>
  <cellStyles count="5">
    <cellStyle name="Hyperlink 2" xfId="2" xr:uid="{0FF13BA6-6DD6-4112-A86D-713263B18256}"/>
    <cellStyle name="Normal 3" xfId="1" xr:uid="{9305513A-68B4-405A-BD04-11A009C3A3EC}"/>
    <cellStyle name="Normal 3 2" xfId="3" xr:uid="{9743FC7A-78B7-4F24-ABA9-9DBDAB93F38E}"/>
    <cellStyle name="Normal 4 2" xfId="4" xr:uid="{C99512FA-72C1-47DC-95BC-B5AC9D4F2543}"/>
    <cellStyle name="Normalny" xfId="0" builtinId="0"/>
  </cellStyles>
  <dxfs count="0"/>
  <tableStyles count="1" defaultTableStyle="TableStyleMedium2" defaultPivotStyle="PivotStyleLight16">
    <tableStyle name="Invisible" pivot="0" table="0" count="0" xr9:uid="{8DA397B2-711F-40BB-BD62-37245AC4D13E}"/>
  </tableStyles>
  <colors>
    <mruColors>
      <color rgb="FF016837"/>
      <color rgb="FF007B00"/>
      <color rgb="FFB5FD8E"/>
      <color rgb="FF001838"/>
      <color rgb="FF9E1B32"/>
      <color rgb="FFED203F"/>
      <color rgb="FF218AB8"/>
      <color rgb="FF003366"/>
      <color rgb="FFBF1F36"/>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A6DAEE7A-BE5E-47A6-8BA7-ED70FEC1FFEA}">
          <cx:spPr>
            <a:solidFill>
              <a:schemeClr val="bg2"/>
            </a:solidFill>
          </cx:spPr>
          <cx:dataId val="0"/>
          <cx:layoutPr>
            <cx:visibility meanLine="1" meanMarker="1" nonoutliers="1" outliers="1"/>
            <cx:statistics quartileMethod="exclusive"/>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hyperlink" Target="https://mecc.college/mecc-meal-plan/" TargetMode="External"/><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6" Type="http://schemas.openxmlformats.org/officeDocument/2006/relationships/hyperlink" Target="https://www.youtube.com/watch?v=yWac4175i2Q" TargetMode="External"/><Relationship Id="rId5" Type="http://schemas.openxmlformats.org/officeDocument/2006/relationships/image" Target="../media/image2.jpeg"/><Relationship Id="rId4" Type="http://schemas.openxmlformats.org/officeDocument/2006/relationships/hyperlink" Target="https://www.linkedin.com/in/peter-scharl-fsa-maaa-18690523/"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1</xdr:colOff>
      <xdr:row>10</xdr:row>
      <xdr:rowOff>11207</xdr:rowOff>
    </xdr:from>
    <xdr:to>
      <xdr:col>12</xdr:col>
      <xdr:colOff>0</xdr:colOff>
      <xdr:row>11</xdr:row>
      <xdr:rowOff>1309</xdr:rowOff>
    </xdr:to>
    <xdr:sp macro="" textlink="">
      <xdr:nvSpPr>
        <xdr:cNvPr id="2" name="Rectangle 1">
          <a:extLst>
            <a:ext uri="{FF2B5EF4-FFF2-40B4-BE49-F238E27FC236}">
              <a16:creationId xmlns:a16="http://schemas.microsoft.com/office/drawing/2014/main" id="{0766F47C-4060-4DF0-B8D9-284A0206F18C}"/>
            </a:ext>
          </a:extLst>
        </xdr:cNvPr>
        <xdr:cNvSpPr/>
      </xdr:nvSpPr>
      <xdr:spPr>
        <a:xfrm>
          <a:off x="390526" y="3437032"/>
          <a:ext cx="8486774" cy="37427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Information</a:t>
          </a:r>
        </a:p>
      </xdr:txBody>
    </xdr:sp>
    <xdr:clientData/>
  </xdr:twoCellAnchor>
  <xdr:twoCellAnchor>
    <xdr:from>
      <xdr:col>1</xdr:col>
      <xdr:colOff>0</xdr:colOff>
      <xdr:row>8</xdr:row>
      <xdr:rowOff>20732</xdr:rowOff>
    </xdr:from>
    <xdr:to>
      <xdr:col>11</xdr:col>
      <xdr:colOff>758825</xdr:colOff>
      <xdr:row>9</xdr:row>
      <xdr:rowOff>0</xdr:rowOff>
    </xdr:to>
    <xdr:sp macro="" textlink="">
      <xdr:nvSpPr>
        <xdr:cNvPr id="3" name="Rectangle 2">
          <a:extLst>
            <a:ext uri="{FF2B5EF4-FFF2-40B4-BE49-F238E27FC236}">
              <a16:creationId xmlns:a16="http://schemas.microsoft.com/office/drawing/2014/main" id="{904C54E4-7164-421C-87A8-6B97E01AB95E}"/>
            </a:ext>
          </a:extLst>
        </xdr:cNvPr>
        <xdr:cNvSpPr/>
      </xdr:nvSpPr>
      <xdr:spPr>
        <a:xfrm>
          <a:off x="390525" y="2878232"/>
          <a:ext cx="8474075" cy="360268"/>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r>
            <a:rPr lang="en-US" sz="2400" b="1">
              <a:effectLst/>
            </a:rPr>
            <a:t>Meal Plan</a:t>
          </a:r>
        </a:p>
      </xdr:txBody>
    </xdr:sp>
    <xdr:clientData/>
  </xdr:twoCellAnchor>
  <xdr:twoCellAnchor>
    <xdr:from>
      <xdr:col>13</xdr:col>
      <xdr:colOff>0</xdr:colOff>
      <xdr:row>10</xdr:row>
      <xdr:rowOff>11208</xdr:rowOff>
    </xdr:from>
    <xdr:to>
      <xdr:col>17</xdr:col>
      <xdr:colOff>761999</xdr:colOff>
      <xdr:row>11</xdr:row>
      <xdr:rowOff>0</xdr:rowOff>
    </xdr:to>
    <xdr:sp macro="" textlink="">
      <xdr:nvSpPr>
        <xdr:cNvPr id="4" name="Rectangle 3">
          <a:extLst>
            <a:ext uri="{FF2B5EF4-FFF2-40B4-BE49-F238E27FC236}">
              <a16:creationId xmlns:a16="http://schemas.microsoft.com/office/drawing/2014/main" id="{2A543024-6C74-487C-924F-52614B9EE508}"/>
            </a:ext>
          </a:extLst>
        </xdr:cNvPr>
        <xdr:cNvSpPr/>
      </xdr:nvSpPr>
      <xdr:spPr>
        <a:xfrm>
          <a:off x="9267825" y="3437033"/>
          <a:ext cx="3848099" cy="37296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MECC Jobs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10</xdr:row>
      <xdr:rowOff>9524</xdr:rowOff>
    </xdr:from>
    <xdr:to>
      <xdr:col>23</xdr:col>
      <xdr:colOff>0</xdr:colOff>
      <xdr:row>12</xdr:row>
      <xdr:rowOff>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6109CF31-42F0-4B72-9429-C3A0297BC305}"/>
            </a:ext>
          </a:extLst>
        </xdr:cNvPr>
        <xdr:cNvSpPr/>
      </xdr:nvSpPr>
      <xdr:spPr>
        <a:xfrm>
          <a:off x="13515975" y="3441699"/>
          <a:ext cx="30861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13</xdr:col>
      <xdr:colOff>0</xdr:colOff>
      <xdr:row>13</xdr:row>
      <xdr:rowOff>11208</xdr:rowOff>
    </xdr:from>
    <xdr:to>
      <xdr:col>17</xdr:col>
      <xdr:colOff>761999</xdr:colOff>
      <xdr:row>14</xdr:row>
      <xdr:rowOff>0</xdr:rowOff>
    </xdr:to>
    <xdr:sp macro="" textlink="">
      <xdr:nvSpPr>
        <xdr:cNvPr id="6" name="Rectangle 5">
          <a:extLst>
            <a:ext uri="{FF2B5EF4-FFF2-40B4-BE49-F238E27FC236}">
              <a16:creationId xmlns:a16="http://schemas.microsoft.com/office/drawing/2014/main" id="{52CE8A93-13F8-49EF-BEBD-58B3621C3BA0}"/>
            </a:ext>
          </a:extLst>
        </xdr:cNvPr>
        <xdr:cNvSpPr/>
      </xdr:nvSpPr>
      <xdr:spPr>
        <a:xfrm>
          <a:off x="9267825" y="5151533"/>
          <a:ext cx="3848099" cy="37296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Earn MECC</a:t>
          </a:r>
          <a:r>
            <a:rPr lang="en-US" sz="2000" b="1" baseline="0">
              <a:latin typeface="FUTURA MEDIUM" panose="020B0602020204020303" pitchFamily="34" charset="-79"/>
              <a:cs typeface="FUTURA MEDIUM" panose="020B0602020204020303" pitchFamily="34" charset="-79"/>
            </a:rPr>
            <a:t>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8ADFD7CF-D196-4946-977B-B5BB14EAAA20}"/>
            </a:ext>
          </a:extLst>
        </xdr:cNvPr>
        <xdr:cNvSpPr/>
      </xdr:nvSpPr>
      <xdr:spPr>
        <a:xfrm>
          <a:off x="13515975" y="5153023"/>
          <a:ext cx="3086100" cy="151447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11</xdr:col>
      <xdr:colOff>751325</xdr:colOff>
      <xdr:row>7</xdr:row>
      <xdr:rowOff>136071</xdr:rowOff>
    </xdr:to>
    <xdr:pic>
      <xdr:nvPicPr>
        <xdr:cNvPr id="9" name="Picture 8">
          <a:extLst>
            <a:ext uri="{FF2B5EF4-FFF2-40B4-BE49-F238E27FC236}">
              <a16:creationId xmlns:a16="http://schemas.microsoft.com/office/drawing/2014/main" id="{7BF39B44-76BE-4E6C-8FA5-121DEE6999D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90526" y="208642"/>
          <a:ext cx="8466574" cy="2403929"/>
        </a:xfrm>
        <a:prstGeom prst="rect">
          <a:avLst/>
        </a:prstGeom>
      </xdr:spPr>
    </xdr:pic>
    <xdr:clientData/>
  </xdr:twoCellAnchor>
  <xdr:twoCellAnchor>
    <xdr:from>
      <xdr:col>13</xdr:col>
      <xdr:colOff>0</xdr:colOff>
      <xdr:row>1</xdr:row>
      <xdr:rowOff>0</xdr:rowOff>
    </xdr:from>
    <xdr:to>
      <xdr:col>17</xdr:col>
      <xdr:colOff>761999</xdr:colOff>
      <xdr:row>3</xdr:row>
      <xdr:rowOff>0</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6C755D08-44BB-48C4-9EB0-C89BBCD91E4E}"/>
            </a:ext>
          </a:extLst>
        </xdr:cNvPr>
        <xdr:cNvSpPr/>
      </xdr:nvSpPr>
      <xdr:spPr>
        <a:xfrm>
          <a:off x="9267825" y="190500"/>
          <a:ext cx="3848099" cy="762000"/>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Author: </a:t>
          </a:r>
        </a:p>
        <a:p>
          <a:pPr algn="ctr"/>
          <a:r>
            <a:rPr lang="en-US" sz="2000" b="1">
              <a:latin typeface="FUTURA MEDIUM" panose="020B0602020204020303" pitchFamily="34" charset="-79"/>
              <a:cs typeface="FUTURA MEDIUM" panose="020B0602020204020303" pitchFamily="34" charset="-79"/>
            </a:rPr>
            <a:t>Peter</a:t>
          </a:r>
          <a:r>
            <a:rPr lang="en-US" sz="2000" b="1" baseline="0">
              <a:latin typeface="FUTURA MEDIUM" panose="020B0602020204020303" pitchFamily="34" charset="-79"/>
              <a:cs typeface="FUTURA MEDIUM" panose="020B0602020204020303" pitchFamily="34" charset="-79"/>
            </a:rPr>
            <a:t> Scharl</a:t>
          </a:r>
          <a:endParaRPr lang="en-US" sz="2000" b="1">
            <a:latin typeface="FUTURA MEDIUM" panose="020B0602020204020303" pitchFamily="34" charset="-79"/>
            <a:cs typeface="FUTURA MEDIUM" panose="020B0602020204020303" pitchFamily="34" charset="-79"/>
          </a:endParaRPr>
        </a:p>
      </xdr:txBody>
    </xdr:sp>
    <xdr:clientData/>
  </xdr:twoCellAnchor>
  <xdr:twoCellAnchor editAs="oneCell">
    <xdr:from>
      <xdr:col>13</xdr:col>
      <xdr:colOff>748391</xdr:colOff>
      <xdr:row>3</xdr:row>
      <xdr:rowOff>112033</xdr:rowOff>
    </xdr:from>
    <xdr:to>
      <xdr:col>17</xdr:col>
      <xdr:colOff>19956</xdr:colOff>
      <xdr:row>9</xdr:row>
      <xdr:rowOff>114484</xdr:rowOff>
    </xdr:to>
    <xdr:pic>
      <xdr:nvPicPr>
        <xdr:cNvPr id="12" name="Image 2">
          <a:extLst>
            <a:ext uri="{FF2B5EF4-FFF2-40B4-BE49-F238E27FC236}">
              <a16:creationId xmlns:a16="http://schemas.microsoft.com/office/drawing/2014/main" id="{CA8E6ACA-2C0F-4C06-8575-0A843AF92F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069284" y="1064533"/>
          <a:ext cx="2373993" cy="2288451"/>
        </a:xfrm>
        <a:prstGeom prst="rect">
          <a:avLst/>
        </a:prstGeom>
      </xdr:spPr>
    </xdr:pic>
    <xdr:clientData/>
  </xdr:twoCellAnchor>
  <xdr:twoCellAnchor>
    <xdr:from>
      <xdr:col>19</xdr:col>
      <xdr:colOff>0</xdr:colOff>
      <xdr:row>1</xdr:row>
      <xdr:rowOff>17318</xdr:rowOff>
    </xdr:from>
    <xdr:to>
      <xdr:col>23</xdr:col>
      <xdr:colOff>0</xdr:colOff>
      <xdr:row>4</xdr:row>
      <xdr:rowOff>0</xdr:rowOff>
    </xdr:to>
    <xdr:sp macro="" textlink="">
      <xdr:nvSpPr>
        <xdr:cNvPr id="8" name="Rectangle 7">
          <a:hlinkClick xmlns:r="http://schemas.openxmlformats.org/officeDocument/2006/relationships" r:id="rId6"/>
          <a:extLst>
            <a:ext uri="{FF2B5EF4-FFF2-40B4-BE49-F238E27FC236}">
              <a16:creationId xmlns:a16="http://schemas.microsoft.com/office/drawing/2014/main" id="{3BACF205-D98C-3648-BB6C-A2597802BBB1}"/>
            </a:ext>
          </a:extLst>
        </xdr:cNvPr>
        <xdr:cNvSpPr/>
      </xdr:nvSpPr>
      <xdr:spPr>
        <a:xfrm>
          <a:off x="13335000" y="207818"/>
          <a:ext cx="3048000" cy="1125682"/>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5</xdr:row>
      <xdr:rowOff>1</xdr:rowOff>
    </xdr:from>
    <xdr:to>
      <xdr:col>23</xdr:col>
      <xdr:colOff>0</xdr:colOff>
      <xdr:row>8</xdr:row>
      <xdr:rowOff>1</xdr:rowOff>
    </xdr:to>
    <xdr:sp macro="" textlink="">
      <xdr:nvSpPr>
        <xdr:cNvPr id="11" name="Rectangle 10">
          <a:hlinkClick xmlns:r="http://schemas.openxmlformats.org/officeDocument/2006/relationships" r:id="rId7"/>
          <a:extLst>
            <a:ext uri="{FF2B5EF4-FFF2-40B4-BE49-F238E27FC236}">
              <a16:creationId xmlns:a16="http://schemas.microsoft.com/office/drawing/2014/main" id="{F2C726B3-DBF8-EA41-A3E6-6C167BCB1321}"/>
            </a:ext>
          </a:extLst>
        </xdr:cNvPr>
        <xdr:cNvSpPr/>
      </xdr:nvSpPr>
      <xdr:spPr>
        <a:xfrm>
          <a:off x="13335000" y="1714501"/>
          <a:ext cx="3048000" cy="1143000"/>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Additional </a:t>
          </a:r>
        </a:p>
        <a:p>
          <a:pPr algn="ctr"/>
          <a:r>
            <a:rPr lang="en-US" sz="2000" b="1" baseline="0">
              <a:latin typeface="FUTURA MEDIUM" panose="020B0602020204020303" pitchFamily="34" charset="-79"/>
              <a:cs typeface="FUTURA MEDIUM" panose="020B0602020204020303" pitchFamily="34" charset="-79"/>
            </a:rPr>
            <a:t>Case Resources</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215900</xdr:colOff>
      <xdr:row>3</xdr:row>
      <xdr:rowOff>127000</xdr:rowOff>
    </xdr:from>
    <xdr:to>
      <xdr:col>7</xdr:col>
      <xdr:colOff>673100</xdr:colOff>
      <xdr:row>10</xdr:row>
      <xdr:rowOff>110397</xdr:rowOff>
    </xdr:to>
    <xdr:pic>
      <xdr:nvPicPr>
        <xdr:cNvPr id="5" name="Picture 4">
          <a:extLst>
            <a:ext uri="{FF2B5EF4-FFF2-40B4-BE49-F238E27FC236}">
              <a16:creationId xmlns:a16="http://schemas.microsoft.com/office/drawing/2014/main" id="{1ADE88EE-3856-E648-81A5-A6E359D696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5900" y="965200"/>
          <a:ext cx="7327900" cy="2104297"/>
        </a:xfrm>
        <a:prstGeom prst="rect">
          <a:avLst/>
        </a:prstGeom>
      </xdr:spPr>
    </xdr:pic>
    <xdr:clientData/>
  </xdr:twoCellAnchor>
  <xdr:twoCellAnchor>
    <xdr:from>
      <xdr:col>1</xdr:col>
      <xdr:colOff>1</xdr:colOff>
      <xdr:row>11</xdr:row>
      <xdr:rowOff>0</xdr:rowOff>
    </xdr:from>
    <xdr:to>
      <xdr:col>12</xdr:col>
      <xdr:colOff>0</xdr:colOff>
      <xdr:row>11</xdr:row>
      <xdr:rowOff>336177</xdr:rowOff>
    </xdr:to>
    <xdr:sp macro="" textlink="">
      <xdr:nvSpPr>
        <xdr:cNvPr id="2" name="Rectangle 1">
          <a:extLst>
            <a:ext uri="{FF2B5EF4-FFF2-40B4-BE49-F238E27FC236}">
              <a16:creationId xmlns:a16="http://schemas.microsoft.com/office/drawing/2014/main" id="{D31A41B2-E6AF-454E-823A-CEF3825E2A99}"/>
            </a:ext>
          </a:extLst>
        </xdr:cNvPr>
        <xdr:cNvSpPr/>
      </xdr:nvSpPr>
      <xdr:spPr>
        <a:xfrm>
          <a:off x="228601" y="3213100"/>
          <a:ext cx="10261599" cy="336177"/>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Instructions</a:t>
          </a:r>
          <a:endParaRPr lang="en-US" sz="1800" b="0">
            <a:latin typeface="AgencyFB" panose="02000806040000020003" pitchFamily="2" charset="0"/>
          </a:endParaRPr>
        </a:p>
      </xdr:txBody>
    </xdr:sp>
    <xdr:clientData/>
  </xdr:twoCellAnchor>
  <xdr:twoCellAnchor>
    <xdr:from>
      <xdr:col>1</xdr:col>
      <xdr:colOff>1</xdr:colOff>
      <xdr:row>1</xdr:row>
      <xdr:rowOff>8032</xdr:rowOff>
    </xdr:from>
    <xdr:to>
      <xdr:col>12</xdr:col>
      <xdr:colOff>0</xdr:colOff>
      <xdr:row>2</xdr:row>
      <xdr:rowOff>12700</xdr:rowOff>
    </xdr:to>
    <xdr:sp macro="" textlink="">
      <xdr:nvSpPr>
        <xdr:cNvPr id="3" name="Rectangle 2">
          <a:extLst>
            <a:ext uri="{FF2B5EF4-FFF2-40B4-BE49-F238E27FC236}">
              <a16:creationId xmlns:a16="http://schemas.microsoft.com/office/drawing/2014/main" id="{FE707F3C-99D2-4648-9BC3-E27B7CC13061}"/>
            </a:ext>
          </a:extLst>
        </xdr:cNvPr>
        <xdr:cNvSpPr/>
      </xdr:nvSpPr>
      <xdr:spPr>
        <a:xfrm>
          <a:off x="228601" y="192182"/>
          <a:ext cx="10296524" cy="398368"/>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400" b="0">
              <a:latin typeface="AgencyFB" panose="02000806040000020003" pitchFamily="2" charset="0"/>
            </a:rPr>
            <a:t>Microsoft</a:t>
          </a:r>
          <a:r>
            <a:rPr lang="en-US" sz="2400" b="0" baseline="0">
              <a:latin typeface="AgencyFB" panose="02000806040000020003" pitchFamily="2" charset="0"/>
            </a:rPr>
            <a:t> Excel Collegiate Challenge 2024</a:t>
          </a:r>
          <a:endParaRPr lang="en-US" sz="2000" b="0">
            <a:latin typeface="AgencyFB" panose="02000806040000020003" pitchFamily="2" charset="0"/>
          </a:endParaRPr>
        </a:p>
      </xdr:txBody>
    </xdr:sp>
    <xdr:clientData/>
  </xdr:twoCellAnchor>
  <xdr:twoCellAnchor>
    <xdr:from>
      <xdr:col>1</xdr:col>
      <xdr:colOff>1</xdr:colOff>
      <xdr:row>19</xdr:row>
      <xdr:rowOff>8032</xdr:rowOff>
    </xdr:from>
    <xdr:to>
      <xdr:col>12</xdr:col>
      <xdr:colOff>0</xdr:colOff>
      <xdr:row>20</xdr:row>
      <xdr:rowOff>3190</xdr:rowOff>
    </xdr:to>
    <xdr:sp macro="" textlink="">
      <xdr:nvSpPr>
        <xdr:cNvPr id="7" name="Rectangle 6">
          <a:extLst>
            <a:ext uri="{FF2B5EF4-FFF2-40B4-BE49-F238E27FC236}">
              <a16:creationId xmlns:a16="http://schemas.microsoft.com/office/drawing/2014/main" id="{7904A43C-3341-4520-B6EA-6EE8396B9123}"/>
            </a:ext>
          </a:extLst>
        </xdr:cNvPr>
        <xdr:cNvSpPr/>
      </xdr:nvSpPr>
      <xdr:spPr>
        <a:xfrm>
          <a:off x="223427" y="4958680"/>
          <a:ext cx="10277592" cy="33617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Bonus</a:t>
          </a:r>
          <a:r>
            <a:rPr lang="en-US" sz="2000" b="0" baseline="0">
              <a:latin typeface="AgencyFB" panose="02000806040000020003" pitchFamily="2" charset="0"/>
            </a:rPr>
            <a:t> Questions</a:t>
          </a:r>
          <a:endParaRPr lang="en-US" sz="1800" b="0">
            <a:latin typeface="AgencyFB" panose="02000806040000020003" pitchFamily="2" charset="0"/>
          </a:endParaRPr>
        </a:p>
      </xdr:txBody>
    </xdr:sp>
    <xdr:clientData/>
  </xdr:twoCellAnchor>
  <xdr:twoCellAnchor editAs="oneCell">
    <xdr:from>
      <xdr:col>9</xdr:col>
      <xdr:colOff>88900</xdr:colOff>
      <xdr:row>4</xdr:row>
      <xdr:rowOff>1</xdr:rowOff>
    </xdr:from>
    <xdr:to>
      <xdr:col>12</xdr:col>
      <xdr:colOff>584</xdr:colOff>
      <xdr:row>9</xdr:row>
      <xdr:rowOff>106920</xdr:rowOff>
    </xdr:to>
    <xdr:pic>
      <xdr:nvPicPr>
        <xdr:cNvPr id="9" name="Image 2">
          <a:extLst>
            <a:ext uri="{FF2B5EF4-FFF2-40B4-BE49-F238E27FC236}">
              <a16:creationId xmlns:a16="http://schemas.microsoft.com/office/drawing/2014/main" id="{3E989A6A-AC53-44A0-9E1D-A55A134F93D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64600" y="1181101"/>
          <a:ext cx="1626184" cy="1538844"/>
        </a:xfrm>
        <a:prstGeom prst="rect">
          <a:avLst/>
        </a:prstGeom>
      </xdr:spPr>
    </xdr:pic>
    <xdr:clientData/>
  </xdr:twoCellAnchor>
  <xdr:twoCellAnchor>
    <xdr:from>
      <xdr:col>1</xdr:col>
      <xdr:colOff>1</xdr:colOff>
      <xdr:row>31</xdr:row>
      <xdr:rowOff>8032</xdr:rowOff>
    </xdr:from>
    <xdr:to>
      <xdr:col>12</xdr:col>
      <xdr:colOff>0</xdr:colOff>
      <xdr:row>32</xdr:row>
      <xdr:rowOff>3190</xdr:rowOff>
    </xdr:to>
    <xdr:sp macro="" textlink="">
      <xdr:nvSpPr>
        <xdr:cNvPr id="10" name="Rectangle 9">
          <a:extLst>
            <a:ext uri="{FF2B5EF4-FFF2-40B4-BE49-F238E27FC236}">
              <a16:creationId xmlns:a16="http://schemas.microsoft.com/office/drawing/2014/main" id="{B31C931C-EA76-4C01-88BF-8B86B6B7461E}"/>
            </a:ext>
          </a:extLst>
        </xdr:cNvPr>
        <xdr:cNvSpPr/>
      </xdr:nvSpPr>
      <xdr:spPr>
        <a:xfrm>
          <a:off x="223427" y="8768680"/>
          <a:ext cx="10277592" cy="33617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baseline="0">
              <a:latin typeface="AgencyFB" panose="02000806040000020003" pitchFamily="2" charset="0"/>
            </a:rPr>
            <a:t>Levels</a:t>
          </a:r>
          <a:endParaRPr lang="en-US" sz="1800" b="0">
            <a:latin typeface="AgencyFB" panose="02000806040000020003" pitchFamily="2" charset="0"/>
          </a:endParaRPr>
        </a:p>
      </xdr:txBody>
    </xdr:sp>
    <xdr:clientData/>
  </xdr:twoCellAnchor>
  <xdr:twoCellAnchor>
    <xdr:from>
      <xdr:col>0</xdr:col>
      <xdr:colOff>215901</xdr:colOff>
      <xdr:row>3</xdr:row>
      <xdr:rowOff>25400</xdr:rowOff>
    </xdr:from>
    <xdr:to>
      <xdr:col>7</xdr:col>
      <xdr:colOff>658519</xdr:colOff>
      <xdr:row>4</xdr:row>
      <xdr:rowOff>18677</xdr:rowOff>
    </xdr:to>
    <xdr:sp macro="" textlink="">
      <xdr:nvSpPr>
        <xdr:cNvPr id="11" name="Rectangle 10">
          <a:extLst>
            <a:ext uri="{FF2B5EF4-FFF2-40B4-BE49-F238E27FC236}">
              <a16:creationId xmlns:a16="http://schemas.microsoft.com/office/drawing/2014/main" id="{AC41131C-EDA3-F644-8FAC-E2A3AB68E4CA}"/>
            </a:ext>
          </a:extLst>
        </xdr:cNvPr>
        <xdr:cNvSpPr/>
      </xdr:nvSpPr>
      <xdr:spPr>
        <a:xfrm>
          <a:off x="215901" y="860307"/>
          <a:ext cx="7086599" cy="334296"/>
        </a:xfrm>
        <a:prstGeom prst="rect">
          <a:avLst/>
        </a:prstGeom>
        <a:solidFill>
          <a:srgbClr val="ED203F"/>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Meal Plan Review</a:t>
          </a:r>
          <a:endParaRPr lang="en-US" sz="1800" b="0">
            <a:latin typeface="AgencyFB" panose="02000806040000020003" pitchFamily="2" charset="0"/>
          </a:endParaRPr>
        </a:p>
      </xdr:txBody>
    </xdr:sp>
    <xdr:clientData/>
  </xdr:twoCellAnchor>
  <xdr:twoCellAnchor>
    <xdr:from>
      <xdr:col>9</xdr:col>
      <xdr:colOff>88297</xdr:colOff>
      <xdr:row>3</xdr:row>
      <xdr:rowOff>34068</xdr:rowOff>
    </xdr:from>
    <xdr:to>
      <xdr:col>11</xdr:col>
      <xdr:colOff>570897</xdr:colOff>
      <xdr:row>4</xdr:row>
      <xdr:rowOff>27345</xdr:rowOff>
    </xdr:to>
    <xdr:sp macro="" textlink="">
      <xdr:nvSpPr>
        <xdr:cNvPr id="12" name="Rectangle 11">
          <a:extLst>
            <a:ext uri="{FF2B5EF4-FFF2-40B4-BE49-F238E27FC236}">
              <a16:creationId xmlns:a16="http://schemas.microsoft.com/office/drawing/2014/main" id="{AD1D59A9-1221-374A-919A-2C35E2E7858E}"/>
            </a:ext>
          </a:extLst>
        </xdr:cNvPr>
        <xdr:cNvSpPr/>
      </xdr:nvSpPr>
      <xdr:spPr>
        <a:xfrm>
          <a:off x="8865408" y="872671"/>
          <a:ext cx="1627616" cy="335976"/>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Case</a:t>
          </a:r>
          <a:r>
            <a:rPr lang="en-US" sz="2000" b="0" baseline="0">
              <a:latin typeface="AgencyFB" panose="02000806040000020003" pitchFamily="2" charset="0"/>
            </a:rPr>
            <a:t> Author</a:t>
          </a:r>
          <a:endParaRPr lang="en-US" sz="1800" b="0">
            <a:latin typeface="AgencyFB" panose="02000806040000020003" pitchFamily="2" charset="0"/>
          </a:endParaRPr>
        </a:p>
      </xdr:txBody>
    </xdr:sp>
    <xdr:clientData/>
  </xdr:twoCellAnchor>
  <xdr:twoCellAnchor>
    <xdr:from>
      <xdr:col>9</xdr:col>
      <xdr:colOff>88901</xdr:colOff>
      <xdr:row>9</xdr:row>
      <xdr:rowOff>38100</xdr:rowOff>
    </xdr:from>
    <xdr:to>
      <xdr:col>12</xdr:col>
      <xdr:colOff>1</xdr:colOff>
      <xdr:row>10</xdr:row>
      <xdr:rowOff>31377</xdr:rowOff>
    </xdr:to>
    <xdr:sp macro="" textlink="">
      <xdr:nvSpPr>
        <xdr:cNvPr id="13" name="Rectangle 12">
          <a:extLst>
            <a:ext uri="{FF2B5EF4-FFF2-40B4-BE49-F238E27FC236}">
              <a16:creationId xmlns:a16="http://schemas.microsoft.com/office/drawing/2014/main" id="{00D01C31-43FE-6147-8AE1-452E780AB814}"/>
            </a:ext>
          </a:extLst>
        </xdr:cNvPr>
        <xdr:cNvSpPr/>
      </xdr:nvSpPr>
      <xdr:spPr>
        <a:xfrm>
          <a:off x="8864601" y="2654300"/>
          <a:ext cx="1625600" cy="336177"/>
        </a:xfrm>
        <a:prstGeom prst="rect">
          <a:avLst/>
        </a:prstGeom>
        <a:solidFill>
          <a:srgbClr val="9E1B32"/>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0">
              <a:latin typeface="AgencyFB" panose="02000806040000020003" pitchFamily="2" charset="0"/>
            </a:rPr>
            <a:t>Peter Scharl</a:t>
          </a:r>
          <a:endParaRPr lang="en-US" sz="1800" b="0">
            <a:latin typeface="AgencyFB" panose="02000806040000020003" pitchFamily="2"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923924</xdr:colOff>
      <xdr:row>960</xdr:row>
      <xdr:rowOff>76200</xdr:rowOff>
    </xdr:from>
    <xdr:to>
      <xdr:col>23</xdr:col>
      <xdr:colOff>276224</xdr:colOff>
      <xdr:row>986</xdr:row>
      <xdr:rowOff>152400</xdr:rowOff>
    </xdr:to>
    <mc:AlternateContent xmlns:mc="http://schemas.openxmlformats.org/markup-compatibility/2006">
      <mc:Choice xmlns:cx1="http://schemas.microsoft.com/office/drawing/2015/9/8/chartex" Requires="cx1">
        <xdr:graphicFrame macro="">
          <xdr:nvGraphicFramePr>
            <xdr:cNvPr id="2" name="Wykres 1">
              <a:extLst>
                <a:ext uri="{FF2B5EF4-FFF2-40B4-BE49-F238E27FC236}">
                  <a16:creationId xmlns:a16="http://schemas.microsoft.com/office/drawing/2014/main" id="{999960D8-B2BE-05DE-D0FB-56DCF35C67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698074" y="192100200"/>
              <a:ext cx="5210175" cy="5276850"/>
            </a:xfrm>
            <a:prstGeom prst="rect">
              <a:avLst/>
            </a:prstGeom>
            <a:solidFill>
              <a:prstClr val="white"/>
            </a:solidFill>
            <a:ln w="1">
              <a:solidFill>
                <a:prstClr val="green"/>
              </a:solidFill>
            </a:ln>
          </xdr:spPr>
          <xdr:txBody>
            <a:bodyPr vertOverflow="clip" horzOverflow="clip"/>
            <a:lstStyle/>
            <a:p>
              <a:r>
                <a:rPr lang="pl-PL" sz="1100"/>
                <a:t>Ten wykres jest niedostępny w Twojej wersji programu Excel.
Edytowanie tego kształtu lub zapisanie tego skoroszytu w innym formacie pliku spowoduje trwałe uszkodzenie wykresu.</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agcapital-my.sharepoint.com/Users/kudcb/Google%20Drive/Teaching/Excel%20Lab%20Course/Fall%202021/Class%20Sessions/Class%202%20-%20Shortcuts/KeyboardingWarmUp_StudentVersion_GradingTab.xlsm" TargetMode="External"/></Relationships>
</file>

<file path=xl/externalLinks/_rels/externalLink2.xml.rels><?xml version="1.0" encoding="UTF-8" standalone="yes"?>
<Relationships xmlns="http://schemas.openxmlformats.org/package/2006/relationships"><Relationship Id="rId3" Type="http://schemas.openxmlformats.org/officeDocument/2006/relationships/externalLinkPath" Target="file:///C:\Users\David%20Brown\Box\MECC\MECC%202024\Case%20Development\Keyboarding%20Models\MECC_KeyboardingChallenge_2023Edition_V2_9Jan2025.xlsm" TargetMode="External"/><Relationship Id="rId2" Type="http://schemas.microsoft.com/office/2019/04/relationships/externalLinkLongPath" Target="https://agcapital-my.sharepoint.com/personal/emils_agcapital_onmicrosoft_com/Documents/Financial%20Modeling%20World%20Cup/MECC/MECC%202024/MECC%202024%20(UoA%20&amp;%20FMWC)/Cases/Case%20Explorer%20Badge/MECC_KeyboardingChallenge_2023Edition_V2_9Jan2025.xlsm?0687AC0C" TargetMode="External"/><Relationship Id="rId1" Type="http://schemas.openxmlformats.org/officeDocument/2006/relationships/externalLinkPath" Target="file:///\\0687AC0C\MECC_KeyboardingChallenge_2023Edition_V2_9Jan2025.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agcapital-my.sharepoint.com/Users/kudcb/Google%20Drive/Teaching/Excel%20Lab%20Course/Spring%202022/Class%20Sessions/Class%202%20-%20Shortcuts/Shortcut%20Challenge/ExerciseTemplateV6_ShortcutChallenge.xlsm" TargetMode="External"/></Relationships>
</file>

<file path=xl/externalLinks/_rels/externalLink4.xml.rels><?xml version="1.0" encoding="UTF-8" standalone="yes"?>
<Relationships xmlns="http://schemas.openxmlformats.org/package/2006/relationships"><Relationship Id="rId3" Type="http://schemas.openxmlformats.org/officeDocument/2006/relationships/externalLinkPath" Target="https://agcapital-my.sharepoint.com/personal/emils_agcapital_onmicrosoft_com/Documents/Financial%20Modeling%20World%20Cup/MECC/MECC%202024/MECC%202024%20(UoA%20&amp;%20FMWC)/Cases/Case%20Explorer%20Badge/MECC_KeyboardingChallenge_2022Edition_V2_13Jan2025.xlsm" TargetMode="External"/><Relationship Id="rId2" Type="http://schemas.microsoft.com/office/2019/04/relationships/externalLinkLongPath" Target="https://agcapital-my.sharepoint.com/personal/emils_agcapital_onmicrosoft_com/Documents/Financial%20Modeling%20World%20Cup/MECC/MECC%202024/MECC%202024%20(UoA%20&amp;%20FMWC)/Cases/Case%20Explorer%20Badge/MECC_KeyboardingChallenge_2022Edition_V2_13Jan2025.xlsm?0687AC0C" TargetMode="External"/><Relationship Id="rId1" Type="http://schemas.openxmlformats.org/officeDocument/2006/relationships/externalLinkPath" Target="file:///\\0687AC0C\MECC_KeyboardingChallenge_2022Edition_V2_13Jan2025.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agcapital-my.sharepoint.com/Users/kudcb/Dropbox/FIN%20360L/Class%20Sessions/Class%207/ExerciseTemplateV3_MatchingExercisesPart1.xlsm" TargetMode="External"/></Relationships>
</file>

<file path=xl/externalLinks/_rels/externalLink6.xml.rels><?xml version="1.0" encoding="UTF-8" standalone="yes"?>
<Relationships xmlns="http://schemas.openxmlformats.org/package/2006/relationships"><Relationship Id="rId3" Type="http://schemas.openxmlformats.org/officeDocument/2006/relationships/externalLinkPath" Target="file:///C:\Users\David%20Brown\Box\MECC\MECC%202024\Case%20Development\Keyboarding%20Models\MECC_KeyboardingChallenge_Fall2024_GradingUpdate_V1_Test1.xlsm" TargetMode="External"/><Relationship Id="rId2" Type="http://schemas.microsoft.com/office/2019/04/relationships/externalLinkLongPath" Target="https://agcapital-my.sharepoint.com/personal/emils_agcapital_onmicrosoft_com/Documents/Financial%20Modeling%20World%20Cup/MECC/MECC%202024/MECC%202024%20(UoA%20&amp;%20FMWC)/Cases/Case%20Explorer%20Badge/MECC_KeyboardingChallenge_Fall2024_GradingUpdate_V1_Test1.xlsm?0687AC0C" TargetMode="External"/><Relationship Id="rId1" Type="http://schemas.openxmlformats.org/officeDocument/2006/relationships/externalLinkPath" Target="file:///\\0687AC0C\MECC_KeyboardingChallenge_Fall2024_GradingUpdate_V1_Test1.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agcapital-my.sharepoint.com/Users/kudcb/Google%20Drive/Teaching/Financial%20Modeling/Spring%202021/Class%20Sessions/Class%201%20-%20Course%20Intro/Keyboard%20Exercises%20UpdatedV2.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agcapital-my.sharepoint.com/DOCUME~1/ZACHGE~1/LOCALS~1/Temp/Excel%20Tips%20from%20Chris%20G%20(#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agcapital-my.sharepoint.com/Users/kudcb/Downloads/Hurdles%20Challenge%20(Answers).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agcapital-my.sharepoint.com/Users/kudcb/Google%20Drive/Teaching/Financial%20Modeling/Spring%202021/Class%20Sessions/Class%201%20-%20Course%20Intro/Excel%20Shortcut%20Challenge%20(NoMouseCheck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Keyboard Warm Up 1"/>
      <sheetName val="Keyboard Warm Up 2"/>
      <sheetName val="Results"/>
      <sheetName val="Grading"/>
      <sheetName val="BackgroundCalcs"/>
      <sheetName val="Output"/>
    </sheetNames>
    <sheetDataSet>
      <sheetData sheetId="0"/>
      <sheetData sheetId="1">
        <row r="1">
          <cell r="A1" t="str">
            <v>Keyboarding Warm Up</v>
          </cell>
        </row>
        <row r="7">
          <cell r="D7">
            <v>1</v>
          </cell>
          <cell r="AC7">
            <v>4</v>
          </cell>
          <cell r="BR7">
            <v>17</v>
          </cell>
          <cell r="CQ7">
            <v>18</v>
          </cell>
        </row>
        <row r="12">
          <cell r="BD12">
            <v>11</v>
          </cell>
          <cell r="BN12">
            <v>12</v>
          </cell>
        </row>
        <row r="18">
          <cell r="BN18">
            <v>13</v>
          </cell>
        </row>
        <row r="30">
          <cell r="AH30">
            <v>7</v>
          </cell>
          <cell r="AY30">
            <v>8</v>
          </cell>
          <cell r="BE30">
            <v>14</v>
          </cell>
          <cell r="BK30">
            <v>15</v>
          </cell>
        </row>
        <row r="31">
          <cell r="BR31" t="str">
            <v>˄</v>
          </cell>
          <cell r="BS31">
            <v>22</v>
          </cell>
          <cell r="CP31">
            <v>21</v>
          </cell>
        </row>
        <row r="53">
          <cell r="D53">
            <v>2</v>
          </cell>
          <cell r="AC53">
            <v>3</v>
          </cell>
          <cell r="AH53">
            <v>6</v>
          </cell>
          <cell r="AX53">
            <v>5</v>
          </cell>
          <cell r="AY53">
            <v>9</v>
          </cell>
          <cell r="BD53">
            <v>10</v>
          </cell>
          <cell r="BR53">
            <v>16</v>
          </cell>
          <cell r="BS53">
            <v>23</v>
          </cell>
          <cell r="CP53">
            <v>20</v>
          </cell>
          <cell r="CQ53">
            <v>19</v>
          </cell>
        </row>
      </sheetData>
      <sheetData sheetId="2"/>
      <sheetData sheetId="3"/>
      <sheetData sheetId="4"/>
      <sheetData sheetId="5">
        <row r="2">
          <cell r="S2">
            <v>0</v>
          </cell>
        </row>
      </sheetData>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Cover"/>
      <sheetName val="Instructions"/>
      <sheetName val="Unblock Guide"/>
      <sheetName val="Keyboarding Challenge"/>
      <sheetName val="Results"/>
      <sheetName val="BackgroundCalcs"/>
      <sheetName val="Time Grading"/>
      <sheetName val="Grading"/>
      <sheetName val="Output"/>
      <sheetName val="Sheet4"/>
    </sheetNames>
    <sheetDataSet>
      <sheetData sheetId="0" refreshError="1"/>
      <sheetData sheetId="1" refreshError="1"/>
      <sheetData sheetId="2" refreshError="1"/>
      <sheetData sheetId="3">
        <row r="103">
          <cell r="V103" t="str">
            <v>-------</v>
          </cell>
        </row>
      </sheetData>
      <sheetData sheetId="4" refreshError="1"/>
      <sheetData sheetId="5">
        <row r="2">
          <cell r="F2">
            <v>45029.411990740744</v>
          </cell>
          <cell r="S2">
            <v>10</v>
          </cell>
        </row>
        <row r="3">
          <cell r="R3" t="b">
            <v>1</v>
          </cell>
        </row>
        <row r="5">
          <cell r="D5" t="str">
            <v>MECC Keyboarding Challenge (2023 Edition)</v>
          </cell>
        </row>
        <row r="29">
          <cell r="F29">
            <v>0.39890046294021886</v>
          </cell>
        </row>
        <row r="50">
          <cell r="D50" t="str">
            <v>-------</v>
          </cell>
        </row>
        <row r="51">
          <cell r="D51" t="str">
            <v>XXXXX</v>
          </cell>
        </row>
      </sheetData>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ShortcutChallenge"/>
      <sheetName val="Results"/>
      <sheetName val="BackgroundCalcs"/>
      <sheetName val="Output"/>
      <sheetName val="Grading"/>
    </sheetNames>
    <sheetDataSet>
      <sheetData sheetId="0"/>
      <sheetData sheetId="1"/>
      <sheetData sheetId="2"/>
      <sheetData sheetId="3">
        <row r="17">
          <cell r="F17">
            <v>14</v>
          </cell>
          <cell r="G17" t="e">
            <v>#N/A</v>
          </cell>
        </row>
        <row r="20">
          <cell r="F20">
            <v>147651</v>
          </cell>
        </row>
      </sheetData>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Cover"/>
      <sheetName val="Instructions"/>
      <sheetName val="Unblock Guide"/>
      <sheetName val="Keyboarding Challenge"/>
      <sheetName val="Results"/>
      <sheetName val="BackgroundCalcs"/>
      <sheetName val="Output"/>
      <sheetName val="Grading"/>
      <sheetName val="Time Grading"/>
    </sheetNames>
    <sheetDataSet>
      <sheetData sheetId="0"/>
      <sheetData sheetId="1" refreshError="1"/>
      <sheetData sheetId="2" refreshError="1"/>
      <sheetData sheetId="3">
        <row r="14">
          <cell r="BF14">
            <v>1010</v>
          </cell>
        </row>
      </sheetData>
      <sheetData sheetId="4" refreshError="1"/>
      <sheetData sheetId="5">
        <row r="2">
          <cell r="F2">
            <v>45527.530416666668</v>
          </cell>
          <cell r="G2">
            <v>45527.531701388885</v>
          </cell>
          <cell r="S2">
            <v>0</v>
          </cell>
        </row>
        <row r="5">
          <cell r="D5" t="str">
            <v>MECC Keyboarding Challenge (2022 Edition)</v>
          </cell>
        </row>
        <row r="29">
          <cell r="F29">
            <v>7.0023148073232733E-3</v>
          </cell>
        </row>
        <row r="50">
          <cell r="D50" t="str">
            <v>-------</v>
          </cell>
        </row>
        <row r="51">
          <cell r="D51" t="str">
            <v>XXXXX</v>
          </cell>
        </row>
      </sheetData>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Bond Data"/>
      <sheetName val="Exercise 1"/>
      <sheetName val="Exercise 2"/>
      <sheetName val="Exercise 3"/>
      <sheetName val="Exercise 4"/>
      <sheetName val="Exercise 5"/>
      <sheetName val="Results"/>
      <sheetName val="BackgroundCalcs"/>
      <sheetName val="Output"/>
    </sheetNames>
    <sheetDataSet>
      <sheetData sheetId="0"/>
      <sheetData sheetId="1"/>
      <sheetData sheetId="2"/>
      <sheetData sheetId="3"/>
      <sheetData sheetId="4"/>
      <sheetData sheetId="5"/>
      <sheetData sheetId="6"/>
      <sheetData sheetId="7"/>
      <sheetData sheetId="8">
        <row r="2">
          <cell r="B2" t="str">
            <v>Matching Exercises Part 1</v>
          </cell>
        </row>
        <row r="5">
          <cell r="B5" t="str">
            <v>Numbers</v>
          </cell>
        </row>
        <row r="8">
          <cell r="B8">
            <v>10</v>
          </cell>
        </row>
        <row r="17">
          <cell r="B17">
            <v>5</v>
          </cell>
        </row>
      </sheetData>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Instructions"/>
      <sheetName val="Unblock Guide"/>
      <sheetName val="Keyboarding Challenge"/>
      <sheetName val="Results"/>
      <sheetName val="BackgroundCalcs"/>
      <sheetName val="Output"/>
      <sheetName val="Grading"/>
      <sheetName val="Time Grading"/>
    </sheetNames>
    <sheetDataSet>
      <sheetData sheetId="0"/>
      <sheetData sheetId="1"/>
      <sheetData sheetId="2">
        <row r="14">
          <cell r="BF14">
            <v>1010</v>
          </cell>
        </row>
      </sheetData>
      <sheetData sheetId="3"/>
      <sheetData sheetId="4">
        <row r="2">
          <cell r="F2">
            <v>45527.530416666668</v>
          </cell>
        </row>
      </sheetData>
      <sheetData sheetId="5"/>
      <sheetData sheetId="6"/>
      <sheetData sheetId="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board Exercise 1"/>
      <sheetName val="Keyboard Exercise 2"/>
      <sheetName val="Keyboard Exercise 3"/>
      <sheetName val="Keyboard Exercise 4"/>
      <sheetName val="calc"/>
      <sheetName val="Results"/>
    </sheetNames>
    <sheetDataSet>
      <sheetData sheetId="0"/>
      <sheetData sheetId="1"/>
      <sheetData sheetId="2"/>
      <sheetData sheetId="3" refreshError="1"/>
      <sheetData sheetId="4">
        <row r="3">
          <cell r="G3">
            <v>44127.436469907407</v>
          </cell>
        </row>
        <row r="4">
          <cell r="D4" t="b">
            <v>1</v>
          </cell>
        </row>
        <row r="5">
          <cell r="D5" t="b">
            <v>1</v>
          </cell>
        </row>
        <row r="6">
          <cell r="D6" t="b">
            <v>1</v>
          </cell>
          <cell r="G6">
            <v>-44127.436469907407</v>
          </cell>
        </row>
        <row r="7">
          <cell r="D7" t="b">
            <v>1</v>
          </cell>
        </row>
        <row r="8">
          <cell r="D8" t="b">
            <v>1</v>
          </cell>
        </row>
        <row r="9">
          <cell r="D9" t="b">
            <v>1</v>
          </cell>
        </row>
        <row r="10">
          <cell r="D10" t="b">
            <v>1</v>
          </cell>
        </row>
        <row r="11">
          <cell r="D11" t="b">
            <v>1</v>
          </cell>
        </row>
        <row r="12">
          <cell r="D12" t="b">
            <v>1</v>
          </cell>
        </row>
        <row r="13">
          <cell r="D13" t="b">
            <v>1</v>
          </cell>
        </row>
        <row r="14">
          <cell r="D14" t="b">
            <v>1</v>
          </cell>
        </row>
        <row r="15">
          <cell r="D15" t="b">
            <v>1</v>
          </cell>
        </row>
        <row r="16">
          <cell r="D16" t="b">
            <v>1</v>
          </cell>
        </row>
        <row r="17">
          <cell r="D17" t="b">
            <v>1</v>
          </cell>
        </row>
        <row r="18">
          <cell r="D18" t="b">
            <v>1</v>
          </cell>
        </row>
        <row r="19">
          <cell r="D19" t="b">
            <v>1</v>
          </cell>
        </row>
        <row r="20">
          <cell r="D20" t="b">
            <v>1</v>
          </cell>
        </row>
        <row r="21">
          <cell r="D21" t="b">
            <v>1</v>
          </cell>
        </row>
      </sheetData>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2"/>
      <sheetName val="Did you know"/>
      <sheetName val="Fixing Annoyances Full Menus"/>
      <sheetName val="Fixing Annoyances PT Formulas"/>
      <sheetName val="Custom Numeric Formatting"/>
      <sheetName val="Conditional Formatting Tricks"/>
      <sheetName val="Dynamic Ranges"/>
      <sheetName val="Dynamic Ranges and Charts"/>
      <sheetName val="Charts with Custom Symbols"/>
      <sheetName val="Creating Simple UIs"/>
    </sheetNames>
    <sheetDataSet>
      <sheetData sheetId="0"/>
      <sheetData sheetId="1"/>
      <sheetData sheetId="2"/>
      <sheetData sheetId="3"/>
      <sheetData sheetId="4"/>
      <sheetData sheetId="5"/>
      <sheetData sheetId="6">
        <row r="5">
          <cell r="B5" t="str">
            <v>Name</v>
          </cell>
        </row>
      </sheetData>
      <sheetData sheetId="7">
        <row r="5">
          <cell r="B5" t="str">
            <v>Name</v>
          </cell>
        </row>
        <row r="30">
          <cell r="D30">
            <v>14</v>
          </cell>
        </row>
      </sheetData>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rst"/>
      <sheetName val="Grading"/>
      <sheetName val="Second"/>
      <sheetName val="calc"/>
      <sheetName val="Results"/>
      <sheetName val="Output"/>
    </sheetNames>
    <sheetDataSet>
      <sheetData sheetId="0">
        <row r="3">
          <cell r="B3" t="str">
            <v>Start here</v>
          </cell>
        </row>
      </sheetData>
      <sheetData sheetId="1"/>
      <sheetData sheetId="2">
        <row r="1">
          <cell r="A1" t="str">
            <v>H</v>
          </cell>
        </row>
      </sheetData>
      <sheetData sheetId="3">
        <row r="3">
          <cell r="F3">
            <v>0</v>
          </cell>
        </row>
        <row r="7">
          <cell r="G7">
            <v>35.000000009313226</v>
          </cell>
        </row>
      </sheetData>
      <sheetData sheetId="4"/>
      <sheetData sheetId="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ortcutChallenge"/>
      <sheetName val="Results"/>
      <sheetName val="calc"/>
      <sheetName val="log"/>
    </sheetNames>
    <sheetDataSet>
      <sheetData sheetId="0" refreshError="1"/>
      <sheetData sheetId="1" refreshError="1"/>
      <sheetData sheetId="2">
        <row r="11">
          <cell r="B11">
            <v>-251732499.72570854</v>
          </cell>
        </row>
      </sheetData>
      <sheetData sheetId="3" refreshError="1"/>
    </sheetDataSet>
  </externalBook>
</externalLink>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CBAA-9D51-427F-9536-B495D9CCA10D}">
  <sheetPr>
    <tabColor rgb="FFBC1F36"/>
  </sheetPr>
  <dimension ref="A1:XX1000"/>
  <sheetViews>
    <sheetView showGridLines="0" zoomScale="70" zoomScaleNormal="70" zoomScaleSheetLayoutView="100" workbookViewId="0">
      <selection activeCell="B14" sqref="B14"/>
    </sheetView>
  </sheetViews>
  <sheetFormatPr defaultColWidth="5.5" defaultRowHeight="20.100000000000001" customHeight="1" x14ac:dyDescent="0.4"/>
  <cols>
    <col min="1" max="1" width="3" style="106" customWidth="1"/>
    <col min="2" max="9" width="6" style="108" customWidth="1"/>
    <col min="10" max="12" width="6" style="106" customWidth="1"/>
    <col min="13" max="13" width="3" style="106" customWidth="1"/>
    <col min="14" max="18" width="6" style="106" customWidth="1"/>
    <col min="19" max="19" width="3" style="106" customWidth="1"/>
    <col min="20" max="20" width="6" style="106" customWidth="1"/>
    <col min="21" max="23" width="6" style="109" customWidth="1"/>
    <col min="24" max="16384" width="5.5" style="109"/>
  </cols>
  <sheetData>
    <row r="1" spans="2:24" ht="15" customHeight="1" x14ac:dyDescent="0.4">
      <c r="B1" s="106"/>
      <c r="C1" s="106"/>
      <c r="D1" s="106"/>
      <c r="E1" s="106"/>
      <c r="F1" s="106"/>
      <c r="G1" s="106"/>
      <c r="H1" s="106"/>
      <c r="I1" s="106"/>
      <c r="P1" s="107"/>
      <c r="Q1" s="108"/>
      <c r="R1" s="108"/>
    </row>
    <row r="2" spans="2:24" ht="30" customHeight="1" x14ac:dyDescent="0.4">
      <c r="B2" s="106"/>
      <c r="C2" s="106"/>
      <c r="D2" s="106"/>
      <c r="E2" s="106"/>
      <c r="F2" s="106"/>
      <c r="G2" s="106"/>
      <c r="H2" s="106"/>
      <c r="I2" s="106"/>
      <c r="N2" s="110"/>
      <c r="O2" s="111"/>
      <c r="P2" s="112"/>
      <c r="Q2" s="108"/>
      <c r="R2" s="108"/>
    </row>
    <row r="3" spans="2:24" ht="30" customHeight="1" x14ac:dyDescent="0.4">
      <c r="B3" s="106"/>
      <c r="C3" s="106"/>
      <c r="D3" s="106"/>
      <c r="E3" s="106"/>
      <c r="F3" s="106"/>
      <c r="G3" s="106"/>
      <c r="H3" s="106"/>
      <c r="I3" s="106"/>
      <c r="S3" s="108"/>
      <c r="T3" s="109"/>
      <c r="W3" s="106"/>
      <c r="X3" s="106"/>
    </row>
    <row r="4" spans="2:24" ht="30" customHeight="1" x14ac:dyDescent="0.4">
      <c r="B4" s="106"/>
      <c r="C4" s="106"/>
      <c r="D4" s="106"/>
      <c r="E4" s="106"/>
      <c r="F4" s="106"/>
      <c r="G4" s="106"/>
      <c r="H4" s="106"/>
      <c r="I4" s="106"/>
      <c r="N4" s="108"/>
      <c r="O4" s="108"/>
      <c r="P4" s="108"/>
      <c r="Q4" s="108"/>
      <c r="R4" s="108"/>
      <c r="S4" s="108"/>
      <c r="T4" s="109"/>
      <c r="W4" s="106"/>
    </row>
    <row r="5" spans="2:24" ht="30" customHeight="1" x14ac:dyDescent="0.4">
      <c r="B5" s="106"/>
      <c r="C5" s="106"/>
      <c r="D5" s="106"/>
      <c r="E5" s="106"/>
      <c r="F5" s="106"/>
      <c r="G5" s="106"/>
      <c r="H5" s="106"/>
      <c r="I5" s="106"/>
      <c r="N5" s="108"/>
      <c r="O5" s="108"/>
      <c r="P5" s="108"/>
      <c r="Q5" s="108"/>
      <c r="R5" s="108"/>
      <c r="S5" s="108"/>
      <c r="T5" s="109"/>
      <c r="W5" s="106"/>
    </row>
    <row r="6" spans="2:24" ht="30" customHeight="1" x14ac:dyDescent="0.4">
      <c r="B6" s="106"/>
      <c r="C6" s="106"/>
      <c r="D6" s="106"/>
      <c r="E6" s="106"/>
      <c r="F6" s="106"/>
      <c r="G6" s="106"/>
      <c r="H6" s="106"/>
      <c r="I6" s="106"/>
      <c r="N6" s="108"/>
      <c r="O6" s="108"/>
      <c r="P6" s="108"/>
      <c r="Q6" s="108"/>
      <c r="R6" s="108"/>
      <c r="S6" s="108"/>
      <c r="T6" s="109"/>
      <c r="W6" s="106"/>
      <c r="X6" s="106"/>
    </row>
    <row r="7" spans="2:24" ht="30" customHeight="1" x14ac:dyDescent="0.4">
      <c r="B7" s="106"/>
      <c r="C7" s="106"/>
      <c r="D7" s="106"/>
      <c r="E7" s="106"/>
      <c r="F7" s="106"/>
      <c r="G7" s="106"/>
      <c r="H7" s="106"/>
      <c r="I7" s="106"/>
      <c r="P7" s="107"/>
      <c r="Q7" s="108"/>
      <c r="R7" s="108"/>
      <c r="T7" s="109"/>
      <c r="W7" s="106"/>
      <c r="X7" s="106"/>
    </row>
    <row r="8" spans="2:24" ht="30" customHeight="1" x14ac:dyDescent="0.4">
      <c r="B8" s="106"/>
      <c r="C8" s="106"/>
      <c r="D8" s="106"/>
      <c r="E8" s="106"/>
      <c r="F8" s="106"/>
      <c r="G8" s="106"/>
      <c r="H8" s="106"/>
      <c r="I8" s="106"/>
      <c r="S8" s="109"/>
      <c r="T8" s="109"/>
      <c r="W8" s="106"/>
      <c r="X8" s="106"/>
    </row>
    <row r="9" spans="2:24" ht="30" customHeight="1" x14ac:dyDescent="0.4">
      <c r="N9" s="110"/>
      <c r="O9" s="111"/>
      <c r="P9" s="108"/>
      <c r="Q9" s="108"/>
      <c r="R9" s="108"/>
      <c r="S9" s="108"/>
      <c r="T9" s="109"/>
    </row>
    <row r="10" spans="2:24" ht="15" customHeight="1" x14ac:dyDescent="0.4">
      <c r="B10" s="110"/>
      <c r="C10" s="111"/>
      <c r="D10" s="112"/>
      <c r="H10" s="109"/>
      <c r="I10" s="109"/>
      <c r="J10" s="109"/>
      <c r="K10" s="109"/>
      <c r="N10" s="110"/>
      <c r="O10" s="111"/>
      <c r="P10" s="108"/>
      <c r="Q10" s="108"/>
      <c r="R10" s="108"/>
      <c r="S10" s="108"/>
      <c r="T10" s="109"/>
      <c r="W10" s="106"/>
    </row>
    <row r="11" spans="2:24" ht="30" customHeight="1" thickBot="1" x14ac:dyDescent="0.45">
      <c r="B11" s="106"/>
      <c r="C11" s="106"/>
      <c r="D11" s="106"/>
      <c r="E11" s="106"/>
      <c r="F11" s="106"/>
      <c r="G11" s="106"/>
      <c r="H11" s="106"/>
      <c r="I11" s="106"/>
      <c r="U11" s="106"/>
      <c r="V11" s="106"/>
      <c r="W11" s="106"/>
    </row>
    <row r="12" spans="2:24" ht="90" customHeight="1" thickBot="1" x14ac:dyDescent="0.45">
      <c r="B12" s="116" t="s">
        <v>148</v>
      </c>
      <c r="C12" s="117"/>
      <c r="D12" s="117"/>
      <c r="E12" s="117"/>
      <c r="F12" s="117"/>
      <c r="G12" s="117"/>
      <c r="H12" s="117"/>
      <c r="I12" s="117"/>
      <c r="J12" s="117"/>
      <c r="K12" s="117"/>
      <c r="L12" s="118"/>
      <c r="N12" s="119" t="s">
        <v>146</v>
      </c>
      <c r="O12" s="120"/>
      <c r="P12" s="120"/>
      <c r="Q12" s="120"/>
      <c r="R12" s="121"/>
      <c r="S12" s="108"/>
      <c r="T12" s="109"/>
      <c r="W12" s="106"/>
    </row>
    <row r="13" spans="2:24" ht="15" customHeight="1" x14ac:dyDescent="0.4">
      <c r="B13" s="110"/>
      <c r="C13" s="111"/>
      <c r="D13" s="112"/>
      <c r="H13" s="109"/>
      <c r="I13" s="109"/>
      <c r="J13" s="109"/>
      <c r="K13" s="109"/>
      <c r="N13" s="108"/>
      <c r="O13" s="108"/>
      <c r="P13" s="108"/>
      <c r="Q13" s="108"/>
      <c r="R13" s="108"/>
      <c r="S13" s="108"/>
      <c r="T13" s="108"/>
      <c r="U13" s="108"/>
      <c r="V13" s="106"/>
      <c r="W13" s="106"/>
    </row>
    <row r="14" spans="2:24" ht="30" customHeight="1" x14ac:dyDescent="0.4">
      <c r="B14" s="106"/>
      <c r="C14" s="106"/>
      <c r="D14" s="106"/>
      <c r="E14" s="106"/>
      <c r="F14" s="106"/>
      <c r="G14" s="106"/>
      <c r="H14" s="106"/>
      <c r="I14" s="106"/>
      <c r="U14" s="106"/>
      <c r="V14" s="106"/>
      <c r="W14" s="106"/>
      <c r="X14" s="106"/>
    </row>
    <row r="15" spans="2:24" ht="90" customHeight="1" thickBot="1" x14ac:dyDescent="0.45">
      <c r="B15" s="110"/>
      <c r="C15" s="111"/>
      <c r="D15" s="112"/>
      <c r="H15" s="109"/>
      <c r="I15" s="109"/>
      <c r="J15" s="109"/>
      <c r="K15" s="109"/>
      <c r="N15" s="119" t="s">
        <v>147</v>
      </c>
      <c r="O15" s="120"/>
      <c r="P15" s="120"/>
      <c r="Q15" s="120"/>
      <c r="R15" s="121"/>
      <c r="S15" s="108"/>
      <c r="T15" s="109"/>
      <c r="W15" s="106"/>
    </row>
    <row r="16" spans="2:24" ht="20.100000000000001" customHeight="1" x14ac:dyDescent="0.4">
      <c r="X16" s="106"/>
    </row>
    <row r="17" spans="1:24" ht="30" customHeight="1" x14ac:dyDescent="0.4">
      <c r="A17" s="109"/>
      <c r="B17" s="109"/>
      <c r="C17" s="109"/>
      <c r="D17" s="109"/>
      <c r="E17" s="109"/>
      <c r="F17" s="109"/>
      <c r="G17" s="109"/>
      <c r="H17" s="109"/>
      <c r="I17" s="109"/>
      <c r="J17" s="109"/>
      <c r="K17" s="109"/>
      <c r="L17" s="109"/>
      <c r="M17" s="109"/>
      <c r="N17" s="109"/>
      <c r="O17" s="109"/>
      <c r="P17" s="109"/>
      <c r="Q17" s="109"/>
      <c r="R17" s="109"/>
      <c r="S17" s="109"/>
      <c r="T17" s="109"/>
      <c r="X17" s="106"/>
    </row>
    <row r="18" spans="1:24" ht="30" customHeight="1" x14ac:dyDescent="0.4">
      <c r="A18" s="109"/>
      <c r="B18" s="109"/>
      <c r="C18" s="109"/>
      <c r="D18" s="109"/>
      <c r="E18" s="109"/>
      <c r="F18" s="109"/>
      <c r="G18" s="109"/>
      <c r="H18" s="109"/>
      <c r="I18" s="109"/>
      <c r="J18" s="109"/>
      <c r="K18" s="109"/>
      <c r="L18" s="109"/>
      <c r="M18" s="109"/>
      <c r="N18" s="109"/>
      <c r="O18" s="109"/>
      <c r="P18" s="109"/>
      <c r="Q18" s="109"/>
      <c r="R18" s="109"/>
      <c r="S18" s="109"/>
      <c r="T18" s="109"/>
      <c r="X18" s="106"/>
    </row>
    <row r="19" spans="1:24" s="113" customFormat="1" ht="30" customHeight="1" x14ac:dyDescent="0.4">
      <c r="N19" s="108"/>
      <c r="O19" s="108"/>
      <c r="P19" s="108"/>
      <c r="Q19" s="108"/>
      <c r="R19" s="108"/>
      <c r="S19" s="108"/>
      <c r="T19" s="108"/>
      <c r="U19" s="108"/>
      <c r="V19" s="106"/>
      <c r="W19" s="106"/>
      <c r="X19" s="106"/>
    </row>
    <row r="20" spans="1:24" ht="30" customHeight="1" x14ac:dyDescent="0.4">
      <c r="A20" s="109"/>
      <c r="B20" s="109"/>
      <c r="C20" s="109"/>
      <c r="D20" s="109"/>
      <c r="E20" s="109"/>
      <c r="F20" s="109"/>
      <c r="G20" s="109"/>
      <c r="H20" s="109"/>
      <c r="I20" s="109"/>
      <c r="J20" s="109"/>
      <c r="K20" s="109"/>
      <c r="L20" s="109"/>
      <c r="M20" s="109"/>
      <c r="N20" s="109"/>
      <c r="O20" s="109"/>
      <c r="P20" s="109"/>
      <c r="Q20" s="109"/>
      <c r="R20" s="108"/>
      <c r="S20" s="108"/>
      <c r="T20" s="108"/>
    </row>
    <row r="21" spans="1:24" ht="30" customHeight="1" x14ac:dyDescent="0.4">
      <c r="A21" s="109"/>
      <c r="B21" s="109"/>
      <c r="C21" s="109"/>
      <c r="D21" s="109"/>
      <c r="E21" s="109"/>
      <c r="F21" s="109"/>
      <c r="G21" s="109"/>
      <c r="H21" s="109"/>
      <c r="I21" s="109"/>
      <c r="J21" s="109"/>
      <c r="K21" s="109"/>
      <c r="L21" s="109"/>
      <c r="M21" s="109"/>
      <c r="N21" s="109"/>
      <c r="O21" s="109"/>
      <c r="P21" s="109"/>
      <c r="Q21" s="109"/>
      <c r="R21" s="108"/>
      <c r="S21" s="108"/>
      <c r="T21" s="108"/>
    </row>
    <row r="22" spans="1:24" ht="30" customHeight="1" x14ac:dyDescent="0.4">
      <c r="A22" s="109"/>
      <c r="B22" s="109"/>
      <c r="C22" s="109"/>
      <c r="D22" s="109"/>
      <c r="E22" s="109"/>
      <c r="F22" s="109"/>
      <c r="G22" s="109"/>
      <c r="H22" s="109"/>
      <c r="I22" s="109"/>
      <c r="J22" s="109"/>
      <c r="K22" s="109"/>
      <c r="L22" s="109"/>
      <c r="M22" s="109"/>
    </row>
    <row r="23" spans="1:24" ht="30" customHeight="1" x14ac:dyDescent="0.4">
      <c r="A23" s="109"/>
      <c r="B23" s="109"/>
      <c r="C23" s="109"/>
      <c r="D23" s="109"/>
      <c r="E23" s="109"/>
      <c r="F23" s="109"/>
      <c r="G23" s="109"/>
      <c r="H23" s="109"/>
      <c r="I23" s="109"/>
      <c r="J23" s="109"/>
      <c r="K23" s="109"/>
      <c r="L23" s="109"/>
      <c r="M23" s="109"/>
    </row>
    <row r="24" spans="1:24" ht="20.100000000000001" customHeight="1" x14ac:dyDescent="0.4">
      <c r="A24" s="109"/>
      <c r="B24" s="109"/>
      <c r="C24" s="109"/>
      <c r="D24" s="109"/>
      <c r="E24" s="109"/>
      <c r="F24" s="109"/>
      <c r="G24" s="109"/>
      <c r="H24" s="109"/>
      <c r="I24" s="109"/>
      <c r="J24" s="109"/>
      <c r="K24" s="109"/>
      <c r="L24" s="109"/>
      <c r="M24" s="109"/>
      <c r="N24" s="109"/>
      <c r="O24" s="109"/>
      <c r="P24" s="109"/>
      <c r="Q24" s="109"/>
      <c r="R24" s="108"/>
      <c r="S24" s="108"/>
      <c r="T24" s="108"/>
    </row>
    <row r="25" spans="1:24" ht="30" customHeight="1" x14ac:dyDescent="0.4">
      <c r="A25" s="109"/>
      <c r="B25" s="109"/>
      <c r="C25" s="109"/>
      <c r="D25" s="109"/>
      <c r="E25" s="109"/>
      <c r="F25" s="109"/>
      <c r="G25" s="109"/>
      <c r="H25" s="109"/>
      <c r="I25" s="109"/>
      <c r="J25" s="109"/>
      <c r="K25" s="109"/>
      <c r="L25" s="109"/>
      <c r="M25" s="109"/>
    </row>
    <row r="26" spans="1:24" ht="89.45" customHeight="1" x14ac:dyDescent="0.4">
      <c r="A26" s="109"/>
      <c r="B26" s="109"/>
      <c r="C26" s="109"/>
      <c r="D26" s="109"/>
      <c r="E26" s="109"/>
      <c r="F26" s="109"/>
      <c r="G26" s="109"/>
      <c r="H26" s="109"/>
      <c r="I26" s="109"/>
      <c r="J26" s="109"/>
      <c r="K26" s="109"/>
      <c r="L26" s="109"/>
      <c r="M26" s="109"/>
      <c r="N26" s="109"/>
      <c r="O26" s="109"/>
      <c r="P26" s="109"/>
      <c r="Q26" s="109"/>
      <c r="R26" s="108"/>
      <c r="S26" s="108"/>
      <c r="T26" s="108"/>
    </row>
    <row r="28" spans="1:24" ht="30" customHeight="1" x14ac:dyDescent="0.4">
      <c r="A28" s="109"/>
      <c r="B28" s="109"/>
      <c r="C28" s="109"/>
      <c r="D28" s="109"/>
      <c r="E28" s="109"/>
      <c r="F28" s="109"/>
      <c r="G28" s="109"/>
      <c r="H28" s="109"/>
      <c r="I28" s="109"/>
      <c r="J28" s="109"/>
      <c r="K28" s="109"/>
      <c r="L28" s="109"/>
      <c r="M28" s="109"/>
    </row>
    <row r="29" spans="1:24" ht="86.45" customHeight="1" x14ac:dyDescent="0.4">
      <c r="A29" s="109"/>
      <c r="B29" s="109"/>
      <c r="C29" s="109"/>
      <c r="D29" s="109"/>
      <c r="E29" s="109"/>
      <c r="F29" s="109"/>
      <c r="G29" s="109"/>
      <c r="H29" s="109"/>
      <c r="I29" s="109"/>
      <c r="J29" s="109"/>
      <c r="K29" s="109"/>
      <c r="L29" s="109"/>
      <c r="M29" s="109"/>
    </row>
    <row r="30" spans="1:24" ht="20.100000000000001" customHeight="1" x14ac:dyDescent="0.4">
      <c r="A30" s="109"/>
      <c r="B30" s="109"/>
      <c r="C30" s="109"/>
      <c r="D30" s="109"/>
      <c r="E30" s="109"/>
      <c r="F30" s="109"/>
      <c r="G30" s="109"/>
      <c r="H30" s="109"/>
      <c r="I30" s="109"/>
      <c r="J30" s="109"/>
      <c r="K30" s="109"/>
      <c r="L30" s="109"/>
      <c r="M30" s="109"/>
    </row>
    <row r="32" spans="1:24" ht="20.100000000000001" customHeight="1" x14ac:dyDescent="0.4">
      <c r="B32" s="106"/>
      <c r="C32" s="106"/>
      <c r="D32" s="106"/>
      <c r="E32" s="106"/>
      <c r="F32" s="106"/>
      <c r="G32" s="106"/>
      <c r="H32" s="106"/>
      <c r="I32" s="106"/>
      <c r="P32" s="107"/>
      <c r="Q32" s="108"/>
      <c r="R32" s="108"/>
    </row>
    <row r="34" spans="2:20" ht="20.100000000000001" customHeight="1" x14ac:dyDescent="0.4">
      <c r="B34" s="114"/>
      <c r="C34" s="111"/>
      <c r="H34" s="109"/>
      <c r="I34" s="109"/>
      <c r="J34" s="109"/>
      <c r="K34" s="109"/>
      <c r="M34" s="109"/>
      <c r="N34" s="109"/>
      <c r="O34" s="109"/>
      <c r="P34" s="109"/>
      <c r="Q34" s="109"/>
      <c r="R34" s="108"/>
      <c r="S34" s="108"/>
      <c r="T34" s="108"/>
    </row>
    <row r="35" spans="2:20" ht="20.100000000000001" customHeight="1" x14ac:dyDescent="0.4">
      <c r="B35" s="110"/>
      <c r="C35" s="111"/>
      <c r="H35" s="109"/>
      <c r="I35" s="109"/>
      <c r="J35" s="109"/>
      <c r="K35" s="109"/>
      <c r="M35" s="109"/>
      <c r="N35" s="109"/>
      <c r="O35" s="109"/>
      <c r="P35" s="109"/>
      <c r="Q35" s="109"/>
      <c r="R35" s="108"/>
      <c r="S35" s="108"/>
      <c r="T35" s="108"/>
    </row>
    <row r="36" spans="2:20" ht="20.100000000000001" customHeight="1" x14ac:dyDescent="0.4">
      <c r="B36" s="110"/>
      <c r="C36" s="111"/>
      <c r="H36" s="109"/>
      <c r="I36" s="109"/>
      <c r="J36" s="109"/>
      <c r="K36" s="109"/>
      <c r="M36" s="109"/>
      <c r="N36" s="109"/>
      <c r="O36" s="109"/>
      <c r="P36" s="109"/>
      <c r="Q36" s="109"/>
      <c r="R36" s="108"/>
      <c r="S36" s="108"/>
      <c r="T36" s="108"/>
    </row>
    <row r="37" spans="2:20" ht="20.100000000000001" customHeight="1" x14ac:dyDescent="0.4">
      <c r="B37" s="110"/>
      <c r="C37" s="111"/>
      <c r="D37" s="112"/>
      <c r="H37" s="109"/>
      <c r="I37" s="109"/>
      <c r="J37" s="109"/>
      <c r="K37" s="109"/>
      <c r="M37" s="109"/>
      <c r="N37" s="109"/>
      <c r="O37" s="109"/>
      <c r="P37" s="109"/>
      <c r="Q37" s="109"/>
      <c r="R37" s="108"/>
      <c r="S37" s="108"/>
      <c r="T37" s="108"/>
    </row>
    <row r="1000" spans="648:648" ht="15" x14ac:dyDescent="0.2">
      <c r="XX1000" s="115">
        <v>125713</v>
      </c>
    </row>
  </sheetData>
  <mergeCells count="3">
    <mergeCell ref="B12:L12"/>
    <mergeCell ref="N12:R12"/>
    <mergeCell ref="N15:R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EB3D-A3D7-4C70-B68A-C2CE9401EEAB}">
  <sheetPr codeName="Sheet3">
    <tabColor rgb="FF92D050"/>
  </sheetPr>
  <dimension ref="A1:CNN1000"/>
  <sheetViews>
    <sheetView tabSelected="1" topLeftCell="A6" zoomScaleNormal="100" zoomScaleSheetLayoutView="100" workbookViewId="0">
      <selection activeCell="E30" sqref="E30"/>
    </sheetView>
  </sheetViews>
  <sheetFormatPr defaultColWidth="4.7109375" defaultRowHeight="15" x14ac:dyDescent="0.25"/>
  <cols>
    <col min="1" max="1" width="1.78515625" style="1" customWidth="1"/>
    <col min="2" max="4" width="6.5703125" style="5" customWidth="1"/>
    <col min="5" max="5" width="16.2109375" style="5" customWidth="1"/>
    <col min="6" max="6" width="4.0703125" style="5" customWidth="1"/>
    <col min="7" max="8" width="12.2109375" style="5" customWidth="1"/>
    <col min="9" max="9" width="4.5" style="5" customWidth="1"/>
    <col min="10" max="104" width="4.5" style="1" customWidth="1"/>
    <col min="105" max="122" width="5.5" style="1" customWidth="1"/>
    <col min="123" max="136" width="5.5" style="4" customWidth="1"/>
    <col min="137" max="2403" width="4.7109375" style="4"/>
    <col min="2404" max="2404" width="5.7109375" style="4" customWidth="1"/>
    <col min="2405" max="2405" width="4.7109375" style="4"/>
    <col min="2406" max="2406" width="6.2109375" style="4" customWidth="1"/>
    <col min="2407" max="2407" width="5.7109375" style="4" customWidth="1"/>
    <col min="2408" max="16384" width="4.7109375" style="4"/>
  </cols>
  <sheetData>
    <row r="1" spans="2:122" ht="15" customHeight="1" x14ac:dyDescent="0.25">
      <c r="B1" s="1"/>
      <c r="C1" s="1"/>
      <c r="D1" s="1"/>
      <c r="E1" s="1"/>
      <c r="F1" s="1"/>
      <c r="G1" s="1"/>
      <c r="H1" s="1"/>
      <c r="I1" s="1"/>
      <c r="AC1" s="2"/>
      <c r="AD1" s="2"/>
      <c r="AE1" s="2"/>
      <c r="AF1" s="3"/>
      <c r="AG1" s="3"/>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row>
    <row r="2" spans="2:122" ht="31.5" customHeight="1" x14ac:dyDescent="0.25">
      <c r="B2" s="1"/>
      <c r="C2" s="1"/>
      <c r="D2" s="1"/>
      <c r="E2" s="1"/>
      <c r="F2" s="1"/>
      <c r="G2" s="1"/>
      <c r="H2" s="1"/>
      <c r="I2" s="1"/>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row>
    <row r="3" spans="2:122" ht="20.25" customHeight="1" x14ac:dyDescent="0.25">
      <c r="B3" s="1"/>
      <c r="C3" s="1"/>
      <c r="D3" s="1"/>
      <c r="E3" s="1"/>
      <c r="F3" s="1"/>
      <c r="G3" s="1"/>
      <c r="H3" s="1"/>
      <c r="I3" s="1"/>
      <c r="P3" s="6"/>
      <c r="Q3" s="5"/>
      <c r="R3" s="5"/>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row>
    <row r="4" spans="2:122" ht="27" customHeight="1" x14ac:dyDescent="0.25">
      <c r="B4" s="1"/>
      <c r="C4" s="1"/>
      <c r="D4" s="1"/>
      <c r="E4" s="1"/>
      <c r="F4" s="1"/>
      <c r="G4" s="1"/>
      <c r="H4" s="1"/>
      <c r="I4" s="1"/>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row>
    <row r="5" spans="2:122" ht="21.75" customHeight="1" x14ac:dyDescent="0.25">
      <c r="B5" s="1"/>
      <c r="C5" s="1"/>
      <c r="D5" s="1"/>
      <c r="E5" s="1"/>
      <c r="F5" s="1"/>
      <c r="G5" s="1"/>
      <c r="H5" s="1"/>
      <c r="I5" s="1"/>
      <c r="P5" s="6"/>
      <c r="Q5" s="5"/>
      <c r="R5" s="5"/>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row>
    <row r="6" spans="2:122" ht="21.75" customHeight="1" x14ac:dyDescent="0.25">
      <c r="B6" s="1"/>
      <c r="C6" s="1"/>
      <c r="D6" s="1"/>
      <c r="E6" s="1"/>
      <c r="F6" s="1"/>
      <c r="G6" s="1"/>
      <c r="H6" s="1"/>
      <c r="I6" s="1"/>
      <c r="P6" s="6"/>
      <c r="Q6" s="5"/>
      <c r="R6" s="5"/>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row>
    <row r="7" spans="2:122" ht="21.75" customHeight="1" x14ac:dyDescent="0.25">
      <c r="B7" s="1"/>
      <c r="C7" s="1"/>
      <c r="D7" s="1"/>
      <c r="E7" s="1"/>
      <c r="F7" s="1"/>
      <c r="G7" s="1"/>
      <c r="H7" s="1"/>
      <c r="I7" s="1"/>
      <c r="P7" s="6"/>
      <c r="Q7" s="5"/>
      <c r="R7" s="5"/>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row>
    <row r="8" spans="2:122" ht="21.75" customHeight="1" x14ac:dyDescent="0.25">
      <c r="B8" s="1"/>
      <c r="C8" s="1"/>
      <c r="D8" s="1"/>
      <c r="E8" s="1"/>
      <c r="F8" s="1"/>
      <c r="G8" s="1"/>
      <c r="H8" s="1"/>
      <c r="I8" s="1"/>
      <c r="P8" s="6"/>
      <c r="Q8" s="5"/>
      <c r="R8" s="5"/>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row>
    <row r="9" spans="2:122" ht="29.25" customHeight="1" x14ac:dyDescent="0.25">
      <c r="B9" s="1"/>
      <c r="C9" s="1"/>
      <c r="D9" s="1"/>
      <c r="E9" s="1"/>
      <c r="F9" s="1"/>
      <c r="G9" s="1"/>
      <c r="H9" s="1"/>
      <c r="I9" s="1"/>
      <c r="P9" s="6"/>
      <c r="Q9" s="5"/>
      <c r="R9" s="5"/>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row>
    <row r="10" spans="2:122" ht="27" customHeight="1" x14ac:dyDescent="0.25">
      <c r="B10" s="1"/>
      <c r="C10" s="1"/>
      <c r="D10" s="1"/>
      <c r="E10" s="1"/>
      <c r="F10" s="1"/>
      <c r="G10" s="1"/>
      <c r="H10" s="1"/>
      <c r="I10" s="1"/>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row>
    <row r="11" spans="2:122" ht="20.25" customHeight="1" x14ac:dyDescent="0.25">
      <c r="B11" s="1"/>
      <c r="C11" s="1"/>
      <c r="D11" s="1"/>
      <c r="E11" s="1"/>
      <c r="F11" s="1"/>
      <c r="G11" s="1"/>
      <c r="H11" s="1"/>
      <c r="I11" s="1"/>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row>
    <row r="12" spans="2:122" ht="27" customHeight="1" thickBot="1" x14ac:dyDescent="0.3">
      <c r="B12" s="1"/>
      <c r="C12" s="1"/>
      <c r="D12" s="1"/>
      <c r="E12" s="1"/>
      <c r="F12" s="1"/>
      <c r="G12" s="1"/>
      <c r="H12" s="1"/>
      <c r="I12" s="1"/>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row>
    <row r="13" spans="2:122" ht="15" customHeight="1" x14ac:dyDescent="0.25">
      <c r="B13" s="38" t="s">
        <v>140</v>
      </c>
      <c r="C13" s="24"/>
      <c r="D13" s="25"/>
      <c r="E13" s="25"/>
      <c r="F13" s="25"/>
      <c r="G13" s="25"/>
      <c r="H13" s="26"/>
      <c r="I13" s="26"/>
      <c r="J13" s="26"/>
      <c r="K13" s="26"/>
      <c r="L13" s="27"/>
      <c r="M13" s="4"/>
      <c r="N13" s="4"/>
      <c r="O13" s="4"/>
      <c r="P13" s="4"/>
      <c r="Q13" s="4"/>
      <c r="R13" s="5"/>
      <c r="S13" s="5"/>
      <c r="T13" s="5"/>
      <c r="U13" s="5"/>
      <c r="V13" s="5"/>
      <c r="W13" s="5"/>
      <c r="X13" s="5"/>
      <c r="Y13" s="5"/>
      <c r="Z13" s="5"/>
      <c r="AA13" s="5"/>
      <c r="AB13" s="4"/>
      <c r="AC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row>
    <row r="14" spans="2:122" ht="15" customHeight="1" x14ac:dyDescent="0.25">
      <c r="B14" s="28" t="s">
        <v>141</v>
      </c>
      <c r="C14" s="7"/>
      <c r="H14" s="4"/>
      <c r="I14" s="4"/>
      <c r="J14" s="4"/>
      <c r="K14" s="4"/>
      <c r="L14" s="29"/>
      <c r="M14" s="4"/>
      <c r="N14" s="4"/>
      <c r="O14" s="4"/>
      <c r="P14" s="4"/>
      <c r="Q14" s="4"/>
      <c r="R14" s="5"/>
      <c r="S14" s="5"/>
      <c r="T14" s="5"/>
      <c r="U14" s="5"/>
      <c r="V14" s="5"/>
      <c r="W14" s="5"/>
      <c r="X14" s="5"/>
      <c r="Y14" s="5"/>
      <c r="Z14" s="5"/>
      <c r="AA14" s="5"/>
      <c r="AB14" s="4"/>
      <c r="AC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row>
    <row r="15" spans="2:122" ht="15" customHeight="1" x14ac:dyDescent="0.25">
      <c r="B15" s="28" t="s">
        <v>142</v>
      </c>
      <c r="C15" s="7"/>
      <c r="H15" s="4"/>
      <c r="I15" s="4"/>
      <c r="J15" s="4"/>
      <c r="K15" s="4"/>
      <c r="L15" s="29"/>
      <c r="M15" s="4"/>
      <c r="N15" s="4"/>
      <c r="O15" s="4"/>
      <c r="P15" s="4"/>
      <c r="Q15" s="4"/>
      <c r="R15" s="5"/>
      <c r="S15" s="5"/>
      <c r="T15" s="5"/>
      <c r="U15" s="5"/>
      <c r="V15" s="5"/>
      <c r="W15" s="5"/>
      <c r="X15" s="5"/>
      <c r="Y15" s="5"/>
      <c r="Z15" s="5"/>
      <c r="AA15" s="5"/>
      <c r="AB15" s="4"/>
      <c r="AC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row>
    <row r="16" spans="2:122" ht="15" customHeight="1" x14ac:dyDescent="0.25">
      <c r="B16" s="28" t="s">
        <v>143</v>
      </c>
      <c r="C16" s="7"/>
      <c r="H16" s="4"/>
      <c r="I16" s="4"/>
      <c r="J16" s="4"/>
      <c r="K16" s="4"/>
      <c r="L16" s="29"/>
      <c r="M16" s="4"/>
      <c r="N16" s="4"/>
      <c r="O16" s="4"/>
      <c r="P16" s="4"/>
      <c r="Q16" s="4"/>
      <c r="R16" s="5"/>
      <c r="S16" s="5"/>
      <c r="T16" s="5"/>
      <c r="U16" s="5"/>
      <c r="V16" s="5"/>
      <c r="W16" s="5"/>
      <c r="X16" s="5"/>
      <c r="Y16" s="5"/>
      <c r="Z16" s="5"/>
      <c r="AA16" s="5"/>
      <c r="AB16" s="4"/>
      <c r="AC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row>
    <row r="17" spans="2:122" ht="15" customHeight="1" x14ac:dyDescent="0.25">
      <c r="B17" s="28" t="s">
        <v>144</v>
      </c>
      <c r="C17" s="7"/>
      <c r="H17" s="4"/>
      <c r="I17" s="4"/>
      <c r="J17" s="4"/>
      <c r="K17" s="4"/>
      <c r="L17" s="29"/>
      <c r="M17" s="4"/>
      <c r="N17" s="4"/>
      <c r="O17" s="4"/>
      <c r="P17" s="4"/>
      <c r="Q17" s="4"/>
      <c r="R17" s="5"/>
      <c r="S17" s="5"/>
      <c r="T17" s="5"/>
      <c r="U17" s="5"/>
      <c r="V17" s="5"/>
      <c r="W17" s="5"/>
      <c r="X17" s="5"/>
      <c r="Y17" s="5"/>
      <c r="Z17" s="5"/>
      <c r="AA17" s="5"/>
      <c r="AB17" s="4"/>
      <c r="AC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row>
    <row r="18" spans="2:122" ht="15" customHeight="1" thickBot="1" x14ac:dyDescent="0.3">
      <c r="B18" s="30" t="s">
        <v>145</v>
      </c>
      <c r="C18" s="31"/>
      <c r="D18" s="32"/>
      <c r="E18" s="32"/>
      <c r="F18" s="32"/>
      <c r="G18" s="32"/>
      <c r="H18" s="33"/>
      <c r="I18" s="33"/>
      <c r="J18" s="33"/>
      <c r="K18" s="33"/>
      <c r="L18" s="34"/>
      <c r="M18" s="4"/>
      <c r="N18" s="4"/>
      <c r="O18" s="4"/>
      <c r="P18" s="4"/>
      <c r="Q18" s="4"/>
      <c r="R18" s="5"/>
      <c r="S18" s="5"/>
      <c r="T18" s="5"/>
      <c r="U18" s="5"/>
      <c r="V18" s="5"/>
      <c r="W18" s="5"/>
      <c r="X18" s="5"/>
      <c r="Y18" s="5"/>
      <c r="Z18" s="5"/>
      <c r="AA18" s="5"/>
      <c r="AB18" s="4"/>
      <c r="AC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row>
    <row r="19" spans="2:122" ht="20.25" customHeight="1" x14ac:dyDescent="0.25">
      <c r="B19" s="7"/>
      <c r="C19" s="1"/>
      <c r="D19" s="1"/>
      <c r="E19" s="1"/>
      <c r="F19" s="1"/>
      <c r="G19" s="1"/>
      <c r="H19" s="1"/>
      <c r="I19" s="1"/>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row>
    <row r="20" spans="2:122" ht="27" customHeight="1" x14ac:dyDescent="0.25">
      <c r="B20" s="1"/>
      <c r="C20" s="1"/>
      <c r="D20" s="1"/>
      <c r="E20" s="1" t="s">
        <v>82</v>
      </c>
      <c r="F20" s="1"/>
      <c r="G20" s="1"/>
      <c r="H20" s="1"/>
      <c r="I20" s="1"/>
      <c r="S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row>
    <row r="21" spans="2:122" ht="14.85" customHeight="1" x14ac:dyDescent="0.25">
      <c r="B21" s="9"/>
      <c r="M21" s="4"/>
      <c r="N21" s="4"/>
      <c r="O21" s="4"/>
      <c r="S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row>
    <row r="22" spans="2:122" ht="14.85" customHeight="1" x14ac:dyDescent="0.25">
      <c r="B22" s="9" t="s">
        <v>27</v>
      </c>
      <c r="M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row>
    <row r="23" spans="2:122" ht="14.85" customHeight="1" thickBot="1" x14ac:dyDescent="0.3">
      <c r="B23" s="9"/>
      <c r="G23" s="10"/>
      <c r="H23" s="10"/>
      <c r="M23" s="4"/>
      <c r="AA23" s="6"/>
      <c r="AC23" s="6"/>
      <c r="AE23" s="6"/>
      <c r="AG23" s="6"/>
      <c r="AI23" s="6"/>
      <c r="AJ23" s="4"/>
      <c r="AK23" s="4"/>
      <c r="AL23" s="4"/>
      <c r="AM23" s="4"/>
      <c r="AO23" s="6"/>
      <c r="AQ23" s="6"/>
      <c r="AS23" s="6"/>
      <c r="AU23" s="6"/>
      <c r="AW23" s="6"/>
      <c r="AY23" s="6"/>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row>
    <row r="24" spans="2:122" ht="28.5" customHeight="1" thickBot="1" x14ac:dyDescent="0.3">
      <c r="B24" s="89" t="s">
        <v>9</v>
      </c>
      <c r="C24" s="90" t="s">
        <v>18</v>
      </c>
      <c r="D24" s="91" t="s">
        <v>3</v>
      </c>
      <c r="E24" s="101" t="s">
        <v>4</v>
      </c>
      <c r="F24" s="19"/>
      <c r="G24" s="92" t="s">
        <v>0</v>
      </c>
      <c r="H24" s="93"/>
      <c r="I24" s="93"/>
      <c r="J24" s="93"/>
      <c r="K24" s="93"/>
      <c r="L24" s="93"/>
      <c r="M24" s="93"/>
      <c r="N24" s="93"/>
      <c r="O24" s="93"/>
      <c r="P24" s="93"/>
      <c r="Q24" s="9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row>
    <row r="25" spans="2:122" ht="33.75" customHeight="1" x14ac:dyDescent="0.25">
      <c r="B25" s="36" t="s">
        <v>10</v>
      </c>
      <c r="C25" s="37" t="s">
        <v>25</v>
      </c>
      <c r="D25" s="99">
        <v>20</v>
      </c>
      <c r="E25" s="21" t="str">
        <f>'Food Prices'!H4</f>
        <v>Yogurt</v>
      </c>
      <c r="F25" s="19"/>
      <c r="G25" s="122" t="s">
        <v>28</v>
      </c>
      <c r="H25" s="123"/>
      <c r="I25" s="123"/>
      <c r="J25" s="123"/>
      <c r="K25" s="123"/>
      <c r="L25" s="123"/>
      <c r="M25" s="123"/>
      <c r="N25" s="123"/>
      <c r="O25" s="123"/>
      <c r="P25" s="123"/>
      <c r="Q25" s="12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row>
    <row r="26" spans="2:122" ht="33.75" customHeight="1" x14ac:dyDescent="0.25">
      <c r="B26" s="39" t="s">
        <v>11</v>
      </c>
      <c r="C26" s="40" t="s">
        <v>25</v>
      </c>
      <c r="D26" s="100">
        <v>20</v>
      </c>
      <c r="E26" s="41" t="str">
        <f>'Food Data'!H2</f>
        <v>Ramen Noodles</v>
      </c>
      <c r="F26" s="19"/>
      <c r="G26" s="125" t="s">
        <v>29</v>
      </c>
      <c r="H26" s="126"/>
      <c r="I26" s="126"/>
      <c r="J26" s="126"/>
      <c r="K26" s="126"/>
      <c r="L26" s="126"/>
      <c r="M26" s="126"/>
      <c r="N26" s="126"/>
      <c r="O26" s="126"/>
      <c r="P26" s="126"/>
      <c r="Q26" s="127"/>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row>
    <row r="27" spans="2:122" ht="33.75" customHeight="1" x14ac:dyDescent="0.25">
      <c r="B27" s="39" t="s">
        <v>22</v>
      </c>
      <c r="C27" s="40" t="s">
        <v>25</v>
      </c>
      <c r="D27" s="100">
        <v>20</v>
      </c>
      <c r="E27" s="42">
        <f>AVERAGE(_xlfn.ANCHORARRAY('Food Data'!G2))</f>
        <v>90.472039999999993</v>
      </c>
      <c r="F27" s="105"/>
      <c r="G27" s="128" t="s">
        <v>30</v>
      </c>
      <c r="H27" s="129"/>
      <c r="I27" s="129"/>
      <c r="J27" s="129"/>
      <c r="K27" s="129"/>
      <c r="L27" s="129"/>
      <c r="M27" s="129"/>
      <c r="N27" s="129"/>
      <c r="O27" s="129"/>
      <c r="P27" s="129"/>
      <c r="Q27" s="130"/>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row>
    <row r="28" spans="2:122" ht="33.75" customHeight="1" x14ac:dyDescent="0.25">
      <c r="B28" s="39" t="s">
        <v>23</v>
      </c>
      <c r="C28" s="43" t="s">
        <v>25</v>
      </c>
      <c r="D28" s="100">
        <v>30</v>
      </c>
      <c r="E28" s="41" t="str">
        <f>'Food Data'!S4</f>
        <v>Amy Davidson</v>
      </c>
      <c r="F28" s="19"/>
      <c r="G28" s="128" t="s">
        <v>31</v>
      </c>
      <c r="H28" s="129"/>
      <c r="I28" s="129"/>
      <c r="J28" s="129"/>
      <c r="K28" s="129"/>
      <c r="L28" s="129"/>
      <c r="M28" s="129"/>
      <c r="N28" s="129"/>
      <c r="O28" s="129"/>
      <c r="P28" s="129"/>
      <c r="Q28" s="130"/>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row>
    <row r="29" spans="2:122" ht="33.75" customHeight="1" x14ac:dyDescent="0.25">
      <c r="B29" s="39" t="s">
        <v>24</v>
      </c>
      <c r="C29" s="43">
        <v>7</v>
      </c>
      <c r="D29" s="100">
        <v>60</v>
      </c>
      <c r="E29" s="41" t="str">
        <f>'Food Data'!AD2</f>
        <v>Steve Kerr</v>
      </c>
      <c r="F29" s="19"/>
      <c r="G29" s="128" t="s">
        <v>32</v>
      </c>
      <c r="H29" s="129"/>
      <c r="I29" s="129"/>
      <c r="J29" s="129"/>
      <c r="K29" s="129"/>
      <c r="L29" s="129"/>
      <c r="M29" s="129"/>
      <c r="N29" s="129"/>
      <c r="O29" s="129"/>
      <c r="P29" s="129"/>
      <c r="Q29" s="130"/>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row>
    <row r="30" spans="2:122" ht="23.25" customHeight="1" x14ac:dyDescent="0.25">
      <c r="B30" s="7"/>
      <c r="C30" s="1"/>
      <c r="D30" s="1"/>
      <c r="E30" s="1"/>
      <c r="F30" s="1"/>
      <c r="G30" s="1"/>
      <c r="H30" s="1"/>
      <c r="I30" s="1"/>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row>
    <row r="31" spans="2:122" ht="14.85" customHeight="1" x14ac:dyDescent="0.25">
      <c r="B31" s="7"/>
      <c r="C31" s="1"/>
      <c r="D31" s="1"/>
      <c r="E31" s="1"/>
      <c r="F31" s="1"/>
      <c r="G31" s="1"/>
      <c r="H31" s="1"/>
      <c r="I31" s="1"/>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row>
    <row r="32" spans="2:122" ht="27" customHeight="1" x14ac:dyDescent="0.25">
      <c r="B32" s="1"/>
      <c r="C32" s="1"/>
      <c r="D32" s="1"/>
      <c r="E32" s="1"/>
      <c r="F32" s="1"/>
      <c r="G32" s="1"/>
      <c r="H32" s="1"/>
      <c r="I32" s="1"/>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row>
    <row r="33" spans="2:122" ht="15" customHeight="1" thickBot="1" x14ac:dyDescent="0.45">
      <c r="B33" s="8"/>
      <c r="C33" s="8"/>
      <c r="D33" s="8"/>
      <c r="E33" s="8"/>
      <c r="F33" s="8"/>
      <c r="G33" s="8"/>
      <c r="H33" s="8"/>
      <c r="I33" s="8"/>
      <c r="J33" s="8"/>
      <c r="K33" s="8"/>
      <c r="L33" s="8"/>
      <c r="M33" s="8"/>
      <c r="N33" s="8"/>
      <c r="O33" s="8"/>
      <c r="P33" s="8"/>
      <c r="Q33" s="8"/>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row>
    <row r="34" spans="2:122" ht="20.100000000000001" customHeight="1" thickBot="1" x14ac:dyDescent="0.3">
      <c r="B34" s="103" t="s">
        <v>1</v>
      </c>
      <c r="C34" s="23" t="s">
        <v>33</v>
      </c>
      <c r="D34" s="22"/>
      <c r="N34" s="4"/>
      <c r="Y34" s="4"/>
      <c r="Z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row>
    <row r="35" spans="2:122" ht="15" customHeight="1" x14ac:dyDescent="0.25">
      <c r="N35" s="4"/>
      <c r="Y35" s="4"/>
      <c r="Z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row>
    <row r="36" spans="2:122" ht="15" customHeight="1" x14ac:dyDescent="0.25">
      <c r="B36" s="9" t="s">
        <v>34</v>
      </c>
      <c r="C36" s="7"/>
      <c r="M36" s="4"/>
      <c r="N36" s="4"/>
      <c r="O36" s="5"/>
      <c r="P36" s="5"/>
      <c r="Q36" s="5"/>
      <c r="R36" s="5"/>
      <c r="S36" s="5"/>
      <c r="T36" s="5"/>
      <c r="U36" s="5"/>
      <c r="V36" s="5"/>
      <c r="W36" s="5"/>
      <c r="X36" s="5"/>
      <c r="Y36" s="4"/>
      <c r="Z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row>
    <row r="37" spans="2:122" ht="14.85" customHeight="1" x14ac:dyDescent="0.25">
      <c r="B37" s="35" t="s">
        <v>35</v>
      </c>
      <c r="C37" s="7"/>
      <c r="M37" s="4"/>
      <c r="N37" s="4"/>
      <c r="O37" s="5"/>
      <c r="P37" s="5"/>
      <c r="Q37" s="5"/>
      <c r="R37" s="5"/>
      <c r="S37" s="5"/>
      <c r="T37" s="5"/>
      <c r="U37" s="5"/>
      <c r="V37" s="5"/>
      <c r="W37" s="5"/>
      <c r="X37" s="5"/>
      <c r="Y37" s="4"/>
      <c r="Z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row>
    <row r="38" spans="2:122" ht="15.75" thickBot="1" x14ac:dyDescent="0.3">
      <c r="B38" s="4"/>
      <c r="C38" s="4"/>
      <c r="D38" s="4"/>
      <c r="E38" s="4"/>
      <c r="F38" s="4"/>
      <c r="G38" s="4"/>
      <c r="H38" s="4"/>
      <c r="I38" s="4"/>
      <c r="J38" s="4"/>
      <c r="K38" s="4"/>
      <c r="L38" s="4"/>
      <c r="M38" s="4"/>
      <c r="N38" s="4"/>
      <c r="Y38" s="4"/>
      <c r="Z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row>
    <row r="39" spans="2:122" ht="15.75" thickBot="1" x14ac:dyDescent="0.3">
      <c r="B39" s="95" t="s">
        <v>9</v>
      </c>
      <c r="C39" s="96" t="s">
        <v>2</v>
      </c>
      <c r="D39" s="97" t="s">
        <v>3</v>
      </c>
      <c r="E39" s="96" t="s">
        <v>4</v>
      </c>
      <c r="G39" s="96" t="s">
        <v>36</v>
      </c>
      <c r="H39" s="1"/>
      <c r="I39" s="1"/>
      <c r="W39" s="6"/>
      <c r="X39" s="6"/>
      <c r="Y39" s="6"/>
      <c r="Z39" s="6"/>
      <c r="AA39" s="6"/>
      <c r="AB39" s="6"/>
      <c r="AC39" s="6"/>
      <c r="AD39" s="6"/>
      <c r="AE39" s="6"/>
      <c r="AF39" s="4"/>
      <c r="AG39" s="4"/>
      <c r="AH39" s="4"/>
      <c r="AI39" s="4"/>
      <c r="AJ39" s="6"/>
      <c r="AK39" s="6"/>
      <c r="AL39" s="6"/>
      <c r="AM39" s="6"/>
      <c r="AN39" s="6"/>
      <c r="AO39" s="6"/>
      <c r="AP39" s="6"/>
      <c r="AQ39" s="6"/>
      <c r="AR39" s="6"/>
      <c r="AS39" s="6"/>
      <c r="AT39" s="6"/>
      <c r="AU39" s="6"/>
      <c r="AV39" s="6"/>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row>
    <row r="40" spans="2:122" x14ac:dyDescent="0.25">
      <c r="B40" s="1"/>
      <c r="C40" s="1"/>
      <c r="D40" s="1"/>
      <c r="E40" s="1"/>
      <c r="G40" s="4"/>
      <c r="H40" s="1"/>
      <c r="I40" s="1"/>
      <c r="W40" s="6"/>
      <c r="X40" s="6"/>
      <c r="Y40" s="6"/>
      <c r="Z40" s="6"/>
      <c r="AA40" s="6"/>
      <c r="AB40" s="6"/>
      <c r="AC40" s="6"/>
      <c r="AD40" s="6"/>
      <c r="AE40" s="6"/>
      <c r="AF40" s="4"/>
      <c r="AG40" s="4"/>
      <c r="AH40" s="4"/>
      <c r="AI40" s="4"/>
      <c r="AJ40" s="6"/>
      <c r="AK40" s="6"/>
      <c r="AL40" s="6"/>
      <c r="AM40" s="6"/>
      <c r="AN40" s="6"/>
      <c r="AO40" s="6"/>
      <c r="AP40" s="6"/>
      <c r="AQ40" s="6"/>
      <c r="AR40" s="6"/>
      <c r="AS40" s="6"/>
      <c r="AT40" s="6"/>
      <c r="AU40" s="6"/>
      <c r="AV40" s="6"/>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row>
    <row r="41" spans="2:122" ht="24" customHeight="1" x14ac:dyDescent="0.25">
      <c r="B41" s="11" t="s">
        <v>13</v>
      </c>
      <c r="C41" s="12">
        <v>1</v>
      </c>
      <c r="D41" s="102">
        <v>0</v>
      </c>
      <c r="E41" s="45">
        <v>12.26</v>
      </c>
      <c r="G41" s="15" t="s">
        <v>37</v>
      </c>
      <c r="J41" s="5"/>
      <c r="K41" s="5"/>
      <c r="L41" s="5"/>
      <c r="M41" s="4"/>
      <c r="W41" s="6"/>
      <c r="X41" s="6"/>
      <c r="Y41" s="6"/>
      <c r="Z41" s="6"/>
      <c r="AA41" s="6"/>
      <c r="AB41" s="6"/>
      <c r="AC41" s="6"/>
      <c r="AD41" s="6"/>
      <c r="AE41" s="6"/>
      <c r="AF41" s="4"/>
      <c r="AG41" s="4"/>
      <c r="AH41" s="4"/>
      <c r="AI41" s="4"/>
      <c r="AJ41" s="6"/>
      <c r="AK41" s="6"/>
      <c r="AL41" s="6"/>
      <c r="AM41" s="6"/>
      <c r="AN41" s="6"/>
      <c r="AO41" s="6"/>
      <c r="AP41" s="6"/>
      <c r="AQ41" s="6"/>
      <c r="AR41" s="6"/>
      <c r="AS41" s="6"/>
      <c r="AT41" s="6"/>
      <c r="AU41" s="6"/>
      <c r="AV41" s="6"/>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row>
    <row r="42" spans="2:122" x14ac:dyDescent="0.25">
      <c r="B42" s="1"/>
      <c r="C42" s="1"/>
      <c r="D42" s="1"/>
      <c r="E42" s="46"/>
      <c r="J42" s="5"/>
      <c r="K42" s="5"/>
      <c r="L42" s="5"/>
      <c r="M42" s="4"/>
      <c r="W42" s="6"/>
      <c r="X42" s="6"/>
      <c r="Y42" s="6"/>
      <c r="Z42" s="6"/>
      <c r="AA42" s="6"/>
      <c r="AB42" s="6"/>
      <c r="AC42" s="6"/>
      <c r="AD42" s="6"/>
      <c r="AE42" s="6"/>
      <c r="AF42" s="4"/>
      <c r="AG42" s="4"/>
      <c r="AH42" s="4"/>
      <c r="AI42" s="4"/>
      <c r="AJ42" s="6"/>
      <c r="AK42" s="6"/>
      <c r="AL42" s="6"/>
      <c r="AM42" s="6"/>
      <c r="AN42" s="6"/>
      <c r="AO42" s="6"/>
      <c r="AP42" s="6"/>
      <c r="AQ42" s="6"/>
      <c r="AR42" s="6"/>
      <c r="AS42" s="6"/>
      <c r="AT42" s="6"/>
      <c r="AU42" s="6"/>
      <c r="AV42" s="6"/>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row>
    <row r="43" spans="2:122" ht="23.25" customHeight="1" x14ac:dyDescent="0.25">
      <c r="B43" s="14">
        <v>1</v>
      </c>
      <c r="C43" s="14">
        <v>1</v>
      </c>
      <c r="D43" s="102">
        <v>1</v>
      </c>
      <c r="E43" s="45" cm="1">
        <f t="array" ref="E43:E52">_xlfn.XLOOKUP(G43:G52,'Food Prices'!A3:A52,'Food Prices'!B3:B52,,0,1)</f>
        <v>5.65</v>
      </c>
      <c r="G43" s="47" t="s">
        <v>38</v>
      </c>
      <c r="J43" s="5"/>
      <c r="K43" s="5"/>
      <c r="L43" s="5"/>
      <c r="M43" s="4"/>
      <c r="W43" s="6"/>
      <c r="X43" s="6"/>
      <c r="Y43" s="6"/>
      <c r="Z43" s="6"/>
      <c r="AA43" s="6"/>
      <c r="AB43" s="6"/>
      <c r="AC43" s="6"/>
      <c r="AD43" s="6"/>
      <c r="AE43" s="6"/>
      <c r="AF43" s="4"/>
      <c r="AG43" s="4"/>
      <c r="AH43" s="4"/>
      <c r="AI43" s="4"/>
      <c r="AJ43" s="6"/>
      <c r="AK43" s="6"/>
      <c r="AL43" s="6"/>
      <c r="AM43" s="6"/>
      <c r="AN43" s="6"/>
      <c r="AO43" s="6"/>
      <c r="AP43" s="6"/>
      <c r="AQ43" s="6"/>
      <c r="AR43" s="6"/>
      <c r="AS43" s="6"/>
      <c r="AT43" s="6"/>
      <c r="AU43" s="6"/>
      <c r="AV43" s="6"/>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row>
    <row r="44" spans="2:122" ht="23.25" customHeight="1" x14ac:dyDescent="0.25">
      <c r="B44" s="14">
        <f>B43+1</f>
        <v>2</v>
      </c>
      <c r="C44" s="14">
        <v>1</v>
      </c>
      <c r="D44" s="102">
        <v>1</v>
      </c>
      <c r="E44" s="45">
        <v>10.07</v>
      </c>
      <c r="G44" s="47" t="s">
        <v>39</v>
      </c>
      <c r="J44" s="5"/>
      <c r="K44" s="5"/>
      <c r="L44" s="5"/>
      <c r="M44" s="4"/>
      <c r="W44" s="6"/>
      <c r="X44" s="6"/>
      <c r="Y44" s="6"/>
      <c r="Z44" s="6"/>
      <c r="AA44" s="6"/>
      <c r="AB44" s="6"/>
      <c r="AC44" s="6"/>
      <c r="AD44" s="6"/>
      <c r="AE44" s="6"/>
      <c r="AF44" s="4"/>
      <c r="AG44" s="4"/>
      <c r="AH44" s="4"/>
      <c r="AI44" s="4"/>
      <c r="AJ44" s="6"/>
      <c r="AK44" s="6"/>
      <c r="AL44" s="6"/>
      <c r="AM44" s="6"/>
      <c r="AN44" s="6"/>
      <c r="AO44" s="6"/>
      <c r="AP44" s="6"/>
      <c r="AQ44" s="6"/>
      <c r="AR44" s="6"/>
      <c r="AS44" s="6"/>
      <c r="AT44" s="6"/>
      <c r="AU44" s="6"/>
      <c r="AV44" s="6"/>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row>
    <row r="45" spans="2:122" ht="23.25" customHeight="1" x14ac:dyDescent="0.25">
      <c r="B45" s="14">
        <f>B44+1</f>
        <v>3</v>
      </c>
      <c r="C45" s="14">
        <v>1</v>
      </c>
      <c r="D45" s="102">
        <v>1</v>
      </c>
      <c r="E45" s="45">
        <v>7.8</v>
      </c>
      <c r="G45" s="47" t="s">
        <v>40</v>
      </c>
      <c r="J45" s="5"/>
      <c r="K45" s="5"/>
      <c r="L45" s="5"/>
      <c r="M45" s="4"/>
      <c r="W45" s="6"/>
      <c r="X45" s="6"/>
      <c r="Y45" s="6"/>
      <c r="Z45" s="6"/>
      <c r="AA45" s="6"/>
      <c r="AB45" s="6"/>
      <c r="AC45" s="6"/>
      <c r="AD45" s="6"/>
      <c r="AE45" s="6"/>
      <c r="AF45" s="4"/>
      <c r="AG45" s="4"/>
      <c r="AH45" s="4"/>
      <c r="AI45" s="4"/>
      <c r="AJ45" s="6"/>
      <c r="AK45" s="6"/>
      <c r="AL45" s="6"/>
      <c r="AM45" s="6"/>
      <c r="AN45" s="6"/>
      <c r="AO45" s="6"/>
      <c r="AP45" s="6"/>
      <c r="AQ45" s="6"/>
      <c r="AR45" s="6"/>
      <c r="AS45" s="6"/>
      <c r="AT45" s="6"/>
      <c r="AU45" s="6"/>
      <c r="AV45" s="6"/>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row>
    <row r="46" spans="2:122" ht="23.25" customHeight="1" x14ac:dyDescent="0.25">
      <c r="B46" s="14">
        <f t="shared" ref="B46:B52" si="0">B45+1</f>
        <v>4</v>
      </c>
      <c r="C46" s="14">
        <v>1</v>
      </c>
      <c r="D46" s="102">
        <v>1</v>
      </c>
      <c r="E46" s="45">
        <v>9.98</v>
      </c>
      <c r="G46" s="47" t="s">
        <v>41</v>
      </c>
      <c r="J46" s="5"/>
      <c r="K46" s="5"/>
      <c r="L46" s="5"/>
      <c r="M46" s="4"/>
      <c r="W46" s="6"/>
      <c r="X46" s="6"/>
      <c r="Y46" s="6"/>
      <c r="Z46" s="6"/>
      <c r="AA46" s="6"/>
      <c r="AB46" s="6"/>
      <c r="AC46" s="6"/>
      <c r="AD46" s="6"/>
      <c r="AE46" s="6"/>
      <c r="AF46" s="4"/>
      <c r="AG46" s="4"/>
      <c r="AH46" s="4"/>
      <c r="AI46" s="4"/>
      <c r="AJ46" s="6"/>
      <c r="AK46" s="6"/>
      <c r="AL46" s="6"/>
      <c r="AM46" s="6"/>
      <c r="AN46" s="6"/>
      <c r="AO46" s="6"/>
      <c r="AP46" s="6"/>
      <c r="AQ46" s="6"/>
      <c r="AR46" s="6"/>
      <c r="AS46" s="6"/>
      <c r="AT46" s="6"/>
      <c r="AU46" s="6"/>
      <c r="AV46" s="6"/>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row>
    <row r="47" spans="2:122" ht="23.25" customHeight="1" x14ac:dyDescent="0.25">
      <c r="B47" s="14">
        <f t="shared" si="0"/>
        <v>5</v>
      </c>
      <c r="C47" s="14">
        <v>1</v>
      </c>
      <c r="D47" s="102">
        <v>1</v>
      </c>
      <c r="E47" s="45">
        <v>14.36</v>
      </c>
      <c r="G47" s="47" t="s">
        <v>42</v>
      </c>
      <c r="J47" s="5"/>
      <c r="K47" s="5"/>
      <c r="L47" s="5"/>
      <c r="M47" s="4"/>
      <c r="W47" s="6"/>
      <c r="X47" s="6"/>
      <c r="Y47" s="6"/>
      <c r="Z47" s="6"/>
      <c r="AA47" s="6"/>
      <c r="AB47" s="6"/>
      <c r="AC47" s="6"/>
      <c r="AD47" s="6"/>
      <c r="AE47" s="6"/>
      <c r="AF47" s="4"/>
      <c r="AG47" s="4"/>
      <c r="AH47" s="4"/>
      <c r="AI47" s="4"/>
      <c r="AJ47" s="6"/>
      <c r="AK47" s="6"/>
      <c r="AL47" s="6"/>
      <c r="AM47" s="6"/>
      <c r="AN47" s="6"/>
      <c r="AO47" s="6"/>
      <c r="AP47" s="6"/>
      <c r="AQ47" s="6"/>
      <c r="AR47" s="6"/>
      <c r="AS47" s="6"/>
      <c r="AT47" s="6"/>
      <c r="AU47" s="6"/>
      <c r="AV47" s="6"/>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row>
    <row r="48" spans="2:122" ht="23.25" customHeight="1" x14ac:dyDescent="0.25">
      <c r="B48" s="14">
        <f t="shared" si="0"/>
        <v>6</v>
      </c>
      <c r="C48" s="14">
        <v>1</v>
      </c>
      <c r="D48" s="102">
        <v>1</v>
      </c>
      <c r="E48" s="45">
        <v>5.25</v>
      </c>
      <c r="G48" s="47" t="s">
        <v>43</v>
      </c>
      <c r="J48" s="5"/>
      <c r="K48" s="5"/>
      <c r="L48" s="5"/>
      <c r="M48" s="4"/>
      <c r="W48" s="6"/>
      <c r="X48" s="6"/>
      <c r="Y48" s="6"/>
      <c r="Z48" s="6"/>
      <c r="AA48" s="6"/>
      <c r="AB48" s="6"/>
      <c r="AC48" s="6"/>
      <c r="AD48" s="6"/>
      <c r="AE48" s="6"/>
      <c r="AF48" s="4"/>
      <c r="AG48" s="4"/>
      <c r="AH48" s="4"/>
      <c r="AI48" s="4"/>
      <c r="AJ48" s="6"/>
      <c r="AK48" s="6"/>
      <c r="AL48" s="6"/>
      <c r="AM48" s="6"/>
      <c r="AN48" s="6"/>
      <c r="AO48" s="6"/>
      <c r="AP48" s="6"/>
      <c r="AQ48" s="6"/>
      <c r="AR48" s="6"/>
      <c r="AS48" s="6"/>
      <c r="AT48" s="6"/>
      <c r="AU48" s="6"/>
      <c r="AV48" s="6"/>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row>
    <row r="49" spans="2:122" ht="23.25" customHeight="1" x14ac:dyDescent="0.25">
      <c r="B49" s="14">
        <f t="shared" si="0"/>
        <v>7</v>
      </c>
      <c r="C49" s="14">
        <v>1</v>
      </c>
      <c r="D49" s="102">
        <v>1</v>
      </c>
      <c r="E49" s="45">
        <v>7.91</v>
      </c>
      <c r="G49" s="47" t="s">
        <v>44</v>
      </c>
      <c r="J49" s="5"/>
      <c r="K49" s="5"/>
      <c r="L49" s="5"/>
      <c r="M49" s="4"/>
      <c r="W49" s="6"/>
      <c r="X49" s="6"/>
      <c r="Y49" s="6"/>
      <c r="Z49" s="6"/>
      <c r="AA49" s="6"/>
      <c r="AB49" s="6"/>
      <c r="AC49" s="6"/>
      <c r="AD49" s="6"/>
      <c r="AE49" s="6"/>
      <c r="AF49" s="4"/>
      <c r="AG49" s="4"/>
      <c r="AH49" s="4"/>
      <c r="AI49" s="4"/>
      <c r="AJ49" s="6"/>
      <c r="AK49" s="6"/>
      <c r="AL49" s="6"/>
      <c r="AM49" s="6"/>
      <c r="AN49" s="6"/>
      <c r="AO49" s="6"/>
      <c r="AP49" s="6"/>
      <c r="AQ49" s="6"/>
      <c r="AR49" s="6"/>
      <c r="AS49" s="6"/>
      <c r="AT49" s="6"/>
      <c r="AU49" s="6"/>
      <c r="AV49" s="6"/>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row>
    <row r="50" spans="2:122" ht="23.25" customHeight="1" x14ac:dyDescent="0.25">
      <c r="B50" s="14">
        <f t="shared" si="0"/>
        <v>8</v>
      </c>
      <c r="C50" s="14">
        <v>1</v>
      </c>
      <c r="D50" s="102">
        <v>1</v>
      </c>
      <c r="E50" s="45">
        <v>14.64</v>
      </c>
      <c r="G50" s="47" t="s">
        <v>45</v>
      </c>
      <c r="J50" s="5"/>
      <c r="K50" s="5"/>
      <c r="L50" s="5"/>
      <c r="M50" s="4"/>
      <c r="W50" s="6"/>
      <c r="X50" s="6"/>
      <c r="Y50" s="6"/>
      <c r="Z50" s="6"/>
      <c r="AA50" s="6"/>
      <c r="AB50" s="6"/>
      <c r="AC50" s="6"/>
      <c r="AD50" s="6"/>
      <c r="AE50" s="6"/>
      <c r="AF50" s="4"/>
      <c r="AG50" s="4"/>
      <c r="AH50" s="4"/>
      <c r="AI50" s="4"/>
      <c r="AJ50" s="6"/>
      <c r="AK50" s="6"/>
      <c r="AL50" s="6"/>
      <c r="AM50" s="6"/>
      <c r="AN50" s="6"/>
      <c r="AO50" s="6"/>
      <c r="AP50" s="6"/>
      <c r="AQ50" s="6"/>
      <c r="AR50" s="6"/>
      <c r="AS50" s="6"/>
      <c r="AT50" s="6"/>
      <c r="AU50" s="6"/>
      <c r="AV50" s="6"/>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row>
    <row r="51" spans="2:122" ht="23.25" customHeight="1" x14ac:dyDescent="0.25">
      <c r="B51" s="14">
        <f t="shared" si="0"/>
        <v>9</v>
      </c>
      <c r="C51" s="14">
        <v>1</v>
      </c>
      <c r="D51" s="102">
        <v>1</v>
      </c>
      <c r="E51" s="45">
        <v>5.3</v>
      </c>
      <c r="G51" s="47" t="s">
        <v>46</v>
      </c>
      <c r="J51" s="5"/>
      <c r="K51" s="5"/>
      <c r="L51" s="5"/>
      <c r="M51" s="4"/>
      <c r="W51" s="6"/>
      <c r="X51" s="6"/>
      <c r="Y51" s="6"/>
      <c r="Z51" s="6"/>
      <c r="AA51" s="6"/>
      <c r="AB51" s="6"/>
      <c r="AC51" s="6"/>
      <c r="AD51" s="6"/>
      <c r="AE51" s="6"/>
      <c r="AF51" s="4"/>
      <c r="AG51" s="4"/>
      <c r="AH51" s="4"/>
      <c r="AI51" s="4"/>
      <c r="AJ51" s="6"/>
      <c r="AK51" s="6"/>
      <c r="AL51" s="6"/>
      <c r="AM51" s="6"/>
      <c r="AN51" s="6"/>
      <c r="AO51" s="6"/>
      <c r="AP51" s="6"/>
      <c r="AQ51" s="6"/>
      <c r="AR51" s="6"/>
      <c r="AS51" s="6"/>
      <c r="AT51" s="6"/>
      <c r="AU51" s="6"/>
      <c r="AV51" s="6"/>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row>
    <row r="52" spans="2:122" ht="23.25" customHeight="1" x14ac:dyDescent="0.25">
      <c r="B52" s="14">
        <f t="shared" si="0"/>
        <v>10</v>
      </c>
      <c r="C52" s="14">
        <v>1</v>
      </c>
      <c r="D52" s="102">
        <v>1</v>
      </c>
      <c r="E52" s="45">
        <v>7.24</v>
      </c>
      <c r="G52" s="47" t="s">
        <v>47</v>
      </c>
      <c r="J52" s="5"/>
      <c r="K52" s="5"/>
      <c r="L52" s="5"/>
      <c r="M52" s="4"/>
      <c r="W52" s="6"/>
      <c r="X52" s="6"/>
      <c r="Y52" s="6"/>
      <c r="Z52" s="6"/>
      <c r="AA52" s="6"/>
      <c r="AB52" s="6"/>
      <c r="AC52" s="6"/>
      <c r="AD52" s="6"/>
      <c r="AE52" s="6"/>
      <c r="AF52" s="6"/>
      <c r="AG52" s="4"/>
      <c r="AH52" s="6"/>
      <c r="AI52" s="4"/>
      <c r="AJ52" s="6"/>
      <c r="AK52" s="6"/>
      <c r="AL52" s="6"/>
      <c r="AM52" s="6"/>
      <c r="AN52" s="6"/>
      <c r="AO52" s="6"/>
      <c r="AP52" s="6"/>
      <c r="AQ52" s="6"/>
      <c r="AR52" s="6"/>
      <c r="AS52" s="6"/>
      <c r="AT52" s="6"/>
      <c r="AU52" s="6"/>
      <c r="AV52" s="6"/>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row>
    <row r="53" spans="2:122" ht="15" customHeight="1" x14ac:dyDescent="0.25">
      <c r="T53" s="4"/>
      <c r="U53" s="4"/>
      <c r="V53" s="4"/>
      <c r="AA53" s="6"/>
      <c r="AB53" s="6"/>
      <c r="AC53" s="6"/>
      <c r="AD53" s="6"/>
      <c r="AE53" s="6"/>
      <c r="AF53" s="6"/>
      <c r="AG53" s="6"/>
      <c r="AH53" s="6"/>
      <c r="AI53" s="6"/>
      <c r="AJ53" s="6"/>
      <c r="AK53" s="4"/>
      <c r="AL53" s="6"/>
      <c r="AM53" s="4"/>
      <c r="AN53" s="6"/>
      <c r="AO53" s="6"/>
      <c r="AP53" s="6"/>
      <c r="AQ53" s="6"/>
      <c r="AR53" s="6"/>
      <c r="AS53" s="6"/>
      <c r="AT53" s="6"/>
      <c r="AU53" s="6"/>
      <c r="AV53" s="6"/>
      <c r="AW53" s="6"/>
      <c r="AX53" s="6"/>
      <c r="AY53" s="6"/>
      <c r="AZ53" s="6"/>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row>
    <row r="54" spans="2:122" ht="15" customHeight="1" thickBot="1" x14ac:dyDescent="0.3">
      <c r="M54" s="4"/>
      <c r="T54" s="4"/>
      <c r="U54" s="4"/>
      <c r="V54" s="4"/>
      <c r="AJ54" s="6"/>
      <c r="AK54" s="4"/>
      <c r="AL54" s="6"/>
      <c r="AM54" s="4"/>
    </row>
    <row r="55" spans="2:122" ht="20.100000000000001" customHeight="1" thickBot="1" x14ac:dyDescent="0.3">
      <c r="B55" s="103" t="s">
        <v>5</v>
      </c>
      <c r="C55" s="23" t="s">
        <v>12</v>
      </c>
      <c r="D55" s="22"/>
      <c r="N55" s="4"/>
      <c r="Y55" s="4"/>
      <c r="Z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row>
    <row r="56" spans="2:122" ht="15" customHeight="1" x14ac:dyDescent="0.25">
      <c r="N56" s="4"/>
      <c r="Y56" s="4"/>
      <c r="Z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row>
    <row r="57" spans="2:122" ht="14.85" customHeight="1" x14ac:dyDescent="0.25">
      <c r="B57" s="9" t="s">
        <v>48</v>
      </c>
      <c r="M57" s="4"/>
      <c r="N57" s="4"/>
      <c r="O57" s="5"/>
      <c r="P57" s="5"/>
      <c r="Q57" s="5"/>
      <c r="R57" s="5"/>
      <c r="S57" s="5"/>
      <c r="T57" s="5"/>
      <c r="U57" s="5"/>
      <c r="V57" s="5"/>
      <c r="W57" s="5"/>
      <c r="X57" s="5"/>
      <c r="Y57" s="4"/>
      <c r="Z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row>
    <row r="58" spans="2:122" ht="14.85" customHeight="1" x14ac:dyDescent="0.25">
      <c r="B58" s="35" t="s">
        <v>49</v>
      </c>
      <c r="C58" s="7"/>
      <c r="M58" s="4"/>
      <c r="N58" s="4"/>
      <c r="O58" s="5"/>
      <c r="P58" s="5"/>
      <c r="Q58" s="5"/>
      <c r="R58" s="5"/>
      <c r="S58" s="5"/>
      <c r="T58" s="5"/>
      <c r="U58" s="5"/>
      <c r="V58" s="5"/>
      <c r="W58" s="5"/>
      <c r="X58" s="5"/>
      <c r="Y58" s="4"/>
      <c r="Z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row>
    <row r="59" spans="2:122" ht="14.85" customHeight="1" thickBot="1" x14ac:dyDescent="0.3">
      <c r="B59" s="4"/>
      <c r="C59" s="4"/>
      <c r="D59" s="4"/>
      <c r="E59" s="4"/>
      <c r="F59" s="4"/>
      <c r="G59" s="4"/>
      <c r="H59" s="4"/>
      <c r="I59" s="4"/>
      <c r="J59" s="4"/>
      <c r="K59" s="4"/>
      <c r="L59" s="4"/>
      <c r="M59" s="4"/>
      <c r="N59" s="4"/>
      <c r="Y59" s="4"/>
      <c r="Z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row>
    <row r="60" spans="2:122" ht="15.75" thickBot="1" x14ac:dyDescent="0.3">
      <c r="B60" s="95" t="s">
        <v>9</v>
      </c>
      <c r="C60" s="96" t="s">
        <v>2</v>
      </c>
      <c r="D60" s="97" t="s">
        <v>3</v>
      </c>
      <c r="E60" s="96" t="s">
        <v>4</v>
      </c>
      <c r="G60" s="96" t="s">
        <v>36</v>
      </c>
      <c r="H60" s="96" t="s">
        <v>50</v>
      </c>
      <c r="I60" s="1"/>
      <c r="K60" s="6"/>
      <c r="L60" s="6"/>
      <c r="M60" s="6"/>
      <c r="N60" s="6"/>
      <c r="O60" s="6"/>
      <c r="P60" s="6"/>
      <c r="Q60" s="4"/>
      <c r="R60" s="4"/>
      <c r="S60" s="4"/>
      <c r="T60" s="4"/>
      <c r="U60" s="6"/>
      <c r="V60" s="6"/>
      <c r="W60" s="6"/>
      <c r="X60" s="6"/>
      <c r="Y60" s="6"/>
      <c r="Z60" s="6"/>
      <c r="AA60" s="6"/>
      <c r="AB60" s="6"/>
      <c r="AC60" s="6"/>
      <c r="AD60" s="6"/>
      <c r="AE60" s="6"/>
      <c r="AF60" s="6"/>
      <c r="AG60" s="6"/>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row>
    <row r="61" spans="2:122" x14ac:dyDescent="0.25">
      <c r="B61" s="1"/>
      <c r="C61" s="1"/>
      <c r="D61" s="1"/>
      <c r="E61" s="1"/>
      <c r="G61" s="1"/>
      <c r="H61" s="4"/>
      <c r="I61" s="1"/>
      <c r="K61" s="6"/>
      <c r="L61" s="6"/>
      <c r="M61" s="6"/>
      <c r="N61" s="6"/>
      <c r="O61" s="6"/>
      <c r="P61" s="6"/>
      <c r="Q61" s="4"/>
      <c r="R61" s="4"/>
      <c r="S61" s="4"/>
      <c r="T61" s="4"/>
      <c r="U61" s="6"/>
      <c r="V61" s="6"/>
      <c r="W61" s="6"/>
      <c r="X61" s="6"/>
      <c r="Y61" s="6"/>
      <c r="Z61" s="6"/>
      <c r="AA61" s="6"/>
      <c r="AB61" s="6"/>
      <c r="AC61" s="6"/>
      <c r="AD61" s="6"/>
      <c r="AE61" s="6"/>
      <c r="AF61" s="6"/>
      <c r="AG61" s="6"/>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row>
    <row r="62" spans="2:122" ht="24" customHeight="1" x14ac:dyDescent="0.25">
      <c r="B62" s="11" t="s">
        <v>14</v>
      </c>
      <c r="C62" s="12">
        <v>2</v>
      </c>
      <c r="D62" s="102">
        <v>0</v>
      </c>
      <c r="E62" s="45">
        <v>13.78</v>
      </c>
      <c r="G62" s="47" t="s">
        <v>37</v>
      </c>
      <c r="H62" s="15" t="s">
        <v>51</v>
      </c>
      <c r="J62" s="5"/>
      <c r="K62" s="6"/>
      <c r="L62" s="6"/>
      <c r="M62" s="6"/>
      <c r="N62" s="6"/>
      <c r="O62" s="6"/>
      <c r="P62" s="6"/>
      <c r="Q62" s="16"/>
      <c r="R62" s="16"/>
      <c r="S62" s="16"/>
      <c r="T62" s="16"/>
      <c r="U62" s="6"/>
      <c r="V62" s="6"/>
      <c r="W62" s="6"/>
      <c r="X62" s="6"/>
      <c r="Y62" s="6"/>
      <c r="Z62" s="6"/>
      <c r="AA62" s="6"/>
      <c r="AB62" s="6"/>
      <c r="AC62" s="6"/>
      <c r="AD62" s="6"/>
      <c r="AE62" s="6"/>
      <c r="AF62" s="6"/>
      <c r="AG62" s="6"/>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row>
    <row r="63" spans="2:122" x14ac:dyDescent="0.25">
      <c r="B63" s="1"/>
      <c r="C63" s="1"/>
      <c r="D63" s="1"/>
      <c r="E63" s="46"/>
      <c r="J63" s="5"/>
      <c r="K63" s="6"/>
      <c r="L63" s="6"/>
      <c r="M63" s="6"/>
      <c r="N63" s="6"/>
      <c r="O63" s="6"/>
      <c r="P63" s="6"/>
      <c r="Q63" s="16"/>
      <c r="R63" s="16"/>
      <c r="S63" s="16"/>
      <c r="T63" s="16"/>
      <c r="U63" s="6"/>
      <c r="V63" s="6"/>
      <c r="W63" s="6"/>
      <c r="X63" s="6"/>
      <c r="Y63" s="6"/>
      <c r="Z63" s="6"/>
      <c r="AA63" s="6"/>
      <c r="AB63" s="6"/>
      <c r="AC63" s="6"/>
      <c r="AD63" s="6"/>
      <c r="AE63" s="6"/>
      <c r="AF63" s="6"/>
      <c r="AG63" s="6"/>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row>
    <row r="64" spans="2:122" ht="23.25" customHeight="1" x14ac:dyDescent="0.25">
      <c r="B64" s="14">
        <v>11</v>
      </c>
      <c r="C64" s="14">
        <v>2</v>
      </c>
      <c r="D64" s="102">
        <v>2</v>
      </c>
      <c r="E64" s="45" cm="1">
        <f t="array" ref="E64:E83">INDEX('Food Prices'!B3:E52,_xlfn.XMATCH(Case!G64:G83,'Food Prices'!A3:A52,0,1),_xlfn.XMATCH(Case!H64:H83,'Food Prices'!B2:E2,0,1))</f>
        <v>5.7</v>
      </c>
      <c r="G64" s="47" t="s">
        <v>52</v>
      </c>
      <c r="H64" s="15" t="s">
        <v>53</v>
      </c>
      <c r="J64" s="5"/>
      <c r="K64" s="6"/>
      <c r="L64" s="6"/>
      <c r="M64" s="6"/>
      <c r="N64" s="6"/>
      <c r="O64" s="6"/>
      <c r="P64" s="6"/>
      <c r="Q64" s="16"/>
      <c r="R64" s="16"/>
      <c r="S64" s="16"/>
      <c r="T64" s="16"/>
      <c r="U64" s="6"/>
      <c r="V64" s="6"/>
      <c r="W64" s="6"/>
      <c r="X64" s="6"/>
      <c r="Y64" s="6"/>
      <c r="Z64" s="6"/>
      <c r="AA64" s="6"/>
      <c r="AB64" s="6"/>
      <c r="AC64" s="6"/>
      <c r="AD64" s="6"/>
      <c r="AE64" s="6"/>
      <c r="AF64" s="6"/>
      <c r="AG64" s="6"/>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row>
    <row r="65" spans="2:122" ht="23.25" customHeight="1" x14ac:dyDescent="0.25">
      <c r="B65" s="14">
        <f>B64+1</f>
        <v>12</v>
      </c>
      <c r="C65" s="14">
        <v>2</v>
      </c>
      <c r="D65" s="102">
        <v>2</v>
      </c>
      <c r="E65" s="45">
        <v>10.210000000000001</v>
      </c>
      <c r="G65" s="47" t="s">
        <v>54</v>
      </c>
      <c r="H65" s="15" t="s">
        <v>51</v>
      </c>
      <c r="J65" s="5"/>
      <c r="K65" s="6"/>
      <c r="L65" s="6"/>
      <c r="M65" s="6"/>
      <c r="N65" s="6"/>
      <c r="O65" s="6"/>
      <c r="P65" s="6"/>
      <c r="Q65" s="16"/>
      <c r="R65" s="16"/>
      <c r="S65" s="16"/>
      <c r="T65" s="16"/>
      <c r="U65" s="6"/>
      <c r="V65" s="6"/>
      <c r="W65" s="6"/>
      <c r="X65" s="6"/>
      <c r="Y65" s="6"/>
      <c r="Z65" s="6"/>
      <c r="AA65" s="6"/>
      <c r="AB65" s="6"/>
      <c r="AC65" s="6"/>
      <c r="AD65" s="6"/>
      <c r="AE65" s="6"/>
      <c r="AF65" s="6"/>
      <c r="AG65" s="6"/>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row>
    <row r="66" spans="2:122" ht="23.25" customHeight="1" x14ac:dyDescent="0.25">
      <c r="B66" s="14">
        <f>B65+1</f>
        <v>13</v>
      </c>
      <c r="C66" s="14">
        <v>2</v>
      </c>
      <c r="D66" s="102">
        <v>2</v>
      </c>
      <c r="E66" s="45">
        <v>12.71</v>
      </c>
      <c r="G66" s="47" t="s">
        <v>55</v>
      </c>
      <c r="H66" s="15" t="s">
        <v>53</v>
      </c>
      <c r="J66" s="5"/>
      <c r="K66" s="6"/>
      <c r="L66" s="6"/>
      <c r="M66" s="6"/>
      <c r="N66" s="6"/>
      <c r="O66" s="6"/>
      <c r="P66" s="6"/>
      <c r="Q66" s="16"/>
      <c r="R66" s="16"/>
      <c r="S66" s="16"/>
      <c r="T66" s="16"/>
      <c r="U66" s="6"/>
      <c r="V66" s="6"/>
      <c r="W66" s="6"/>
      <c r="X66" s="6"/>
      <c r="Y66" s="6"/>
      <c r="Z66" s="6"/>
      <c r="AA66" s="6"/>
      <c r="AB66" s="6"/>
      <c r="AC66" s="6"/>
      <c r="AD66" s="6"/>
      <c r="AE66" s="6"/>
      <c r="AF66" s="6"/>
      <c r="AG66" s="6"/>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row>
    <row r="67" spans="2:122" ht="23.25" customHeight="1" x14ac:dyDescent="0.25">
      <c r="B67" s="14">
        <f t="shared" ref="B67:B83" si="1">B66+1</f>
        <v>14</v>
      </c>
      <c r="C67" s="14">
        <v>2</v>
      </c>
      <c r="D67" s="102">
        <v>2</v>
      </c>
      <c r="E67" s="45">
        <v>8.4600000000000009</v>
      </c>
      <c r="G67" s="47" t="s">
        <v>56</v>
      </c>
      <c r="H67" s="15" t="s">
        <v>57</v>
      </c>
      <c r="J67" s="5"/>
      <c r="K67" s="6"/>
      <c r="L67" s="6"/>
      <c r="M67" s="6"/>
      <c r="N67" s="6"/>
      <c r="O67" s="6"/>
      <c r="P67" s="6"/>
      <c r="Q67" s="16"/>
      <c r="R67" s="16"/>
      <c r="S67" s="16"/>
      <c r="T67" s="16"/>
      <c r="U67" s="6"/>
      <c r="V67" s="6"/>
      <c r="W67" s="6"/>
      <c r="X67" s="6"/>
      <c r="Y67" s="6"/>
      <c r="Z67" s="6"/>
      <c r="AA67" s="6"/>
      <c r="AB67" s="6"/>
      <c r="AC67" s="6"/>
      <c r="AD67" s="6"/>
      <c r="AE67" s="6"/>
      <c r="AF67" s="6"/>
      <c r="AG67" s="6"/>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row>
    <row r="68" spans="2:122" ht="23.25" customHeight="1" x14ac:dyDescent="0.25">
      <c r="B68" s="14">
        <f t="shared" si="1"/>
        <v>15</v>
      </c>
      <c r="C68" s="14">
        <v>2</v>
      </c>
      <c r="D68" s="102">
        <v>2</v>
      </c>
      <c r="E68" s="45">
        <v>5.13</v>
      </c>
      <c r="G68" s="47" t="s">
        <v>58</v>
      </c>
      <c r="H68" s="15" t="s">
        <v>53</v>
      </c>
      <c r="J68" s="5"/>
      <c r="K68" s="6"/>
      <c r="L68" s="6"/>
      <c r="M68" s="6"/>
      <c r="N68" s="6"/>
      <c r="O68" s="6"/>
      <c r="P68" s="6"/>
      <c r="Q68" s="16"/>
      <c r="R68" s="16"/>
      <c r="S68" s="16"/>
      <c r="T68" s="16"/>
      <c r="U68" s="6"/>
      <c r="V68" s="6"/>
      <c r="W68" s="6"/>
      <c r="X68" s="6"/>
      <c r="Y68" s="6"/>
      <c r="Z68" s="6"/>
      <c r="AA68" s="6"/>
      <c r="AB68" s="6"/>
      <c r="AC68" s="6"/>
      <c r="AD68" s="6"/>
      <c r="AE68" s="6"/>
      <c r="AF68" s="6"/>
      <c r="AG68" s="6"/>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row>
    <row r="69" spans="2:122" ht="23.25" customHeight="1" x14ac:dyDescent="0.25">
      <c r="B69" s="14">
        <f t="shared" si="1"/>
        <v>16</v>
      </c>
      <c r="C69" s="14">
        <v>2</v>
      </c>
      <c r="D69" s="102">
        <v>2</v>
      </c>
      <c r="E69" s="45">
        <v>7.46</v>
      </c>
      <c r="G69" s="47" t="s">
        <v>59</v>
      </c>
      <c r="H69" s="15" t="s">
        <v>60</v>
      </c>
      <c r="J69" s="5"/>
      <c r="K69" s="6"/>
      <c r="L69" s="6"/>
      <c r="M69" s="6"/>
      <c r="N69" s="6"/>
      <c r="O69" s="6"/>
      <c r="P69" s="6"/>
      <c r="Q69" s="16"/>
      <c r="R69" s="16"/>
      <c r="S69" s="16"/>
      <c r="T69" s="16"/>
      <c r="U69" s="6"/>
      <c r="V69" s="6"/>
      <c r="W69" s="6"/>
      <c r="X69" s="6"/>
      <c r="Y69" s="6"/>
      <c r="Z69" s="6"/>
      <c r="AA69" s="6"/>
      <c r="AB69" s="6"/>
      <c r="AC69" s="6"/>
      <c r="AD69" s="6"/>
      <c r="AE69" s="6"/>
      <c r="AF69" s="6"/>
      <c r="AG69" s="6"/>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row>
    <row r="70" spans="2:122" ht="23.25" customHeight="1" x14ac:dyDescent="0.25">
      <c r="B70" s="14">
        <f t="shared" si="1"/>
        <v>17</v>
      </c>
      <c r="C70" s="14">
        <v>2</v>
      </c>
      <c r="D70" s="102">
        <v>2</v>
      </c>
      <c r="E70" s="45">
        <v>9.43</v>
      </c>
      <c r="G70" s="47" t="s">
        <v>61</v>
      </c>
      <c r="H70" s="15" t="s">
        <v>51</v>
      </c>
      <c r="J70" s="5"/>
      <c r="K70" s="6"/>
      <c r="L70" s="6"/>
      <c r="M70" s="6"/>
      <c r="N70" s="6"/>
      <c r="O70" s="6"/>
      <c r="P70" s="6"/>
      <c r="Q70" s="16"/>
      <c r="R70" s="16"/>
      <c r="S70" s="16"/>
      <c r="T70" s="16"/>
      <c r="U70" s="6"/>
      <c r="V70" s="6"/>
      <c r="W70" s="6"/>
      <c r="X70" s="6"/>
      <c r="Y70" s="6"/>
      <c r="Z70" s="6"/>
      <c r="AA70" s="6"/>
      <c r="AB70" s="6"/>
      <c r="AC70" s="6"/>
      <c r="AD70" s="6"/>
      <c r="AE70" s="6"/>
      <c r="AF70" s="6"/>
      <c r="AG70" s="6"/>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row>
    <row r="71" spans="2:122" ht="23.25" customHeight="1" x14ac:dyDescent="0.25">
      <c r="B71" s="14">
        <f t="shared" si="1"/>
        <v>18</v>
      </c>
      <c r="C71" s="14">
        <v>2</v>
      </c>
      <c r="D71" s="102">
        <v>2</v>
      </c>
      <c r="E71" s="45">
        <v>9.7899999999999991</v>
      </c>
      <c r="G71" s="47" t="s">
        <v>62</v>
      </c>
      <c r="H71" s="15" t="s">
        <v>60</v>
      </c>
      <c r="J71" s="5"/>
      <c r="K71" s="6"/>
      <c r="L71" s="6"/>
      <c r="M71" s="6"/>
      <c r="N71" s="6"/>
      <c r="O71" s="6"/>
      <c r="P71" s="6"/>
      <c r="Q71" s="16"/>
      <c r="R71" s="16"/>
      <c r="S71" s="16"/>
      <c r="T71" s="16"/>
      <c r="U71" s="6"/>
      <c r="V71" s="6"/>
      <c r="W71" s="6"/>
      <c r="X71" s="6"/>
      <c r="Y71" s="6"/>
      <c r="Z71" s="6"/>
      <c r="AA71" s="6"/>
      <c r="AB71" s="6"/>
      <c r="AC71" s="6"/>
      <c r="AD71" s="6"/>
      <c r="AE71" s="6"/>
      <c r="AF71" s="6"/>
      <c r="AG71" s="6"/>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row>
    <row r="72" spans="2:122" ht="23.25" customHeight="1" x14ac:dyDescent="0.25">
      <c r="B72" s="14">
        <f t="shared" si="1"/>
        <v>19</v>
      </c>
      <c r="C72" s="14">
        <v>2</v>
      </c>
      <c r="D72" s="102">
        <v>2</v>
      </c>
      <c r="E72" s="45">
        <v>5.4</v>
      </c>
      <c r="G72" s="47" t="s">
        <v>63</v>
      </c>
      <c r="H72" s="15" t="s">
        <v>60</v>
      </c>
      <c r="J72" s="5"/>
      <c r="K72" s="6"/>
      <c r="L72" s="6"/>
      <c r="M72" s="6"/>
      <c r="N72" s="6"/>
      <c r="O72" s="6"/>
      <c r="P72" s="6"/>
      <c r="Q72" s="16"/>
      <c r="R72" s="16"/>
      <c r="S72" s="16"/>
      <c r="T72" s="16"/>
      <c r="U72" s="6"/>
      <c r="V72" s="6"/>
      <c r="W72" s="6"/>
      <c r="X72" s="6"/>
      <c r="Y72" s="6"/>
      <c r="Z72" s="6"/>
      <c r="AA72" s="6"/>
      <c r="AB72" s="6"/>
      <c r="AC72" s="6"/>
      <c r="AD72" s="6"/>
      <c r="AE72" s="6"/>
      <c r="AF72" s="6"/>
      <c r="AG72" s="6"/>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row>
    <row r="73" spans="2:122" ht="23.25" customHeight="1" x14ac:dyDescent="0.25">
      <c r="B73" s="14">
        <f t="shared" si="1"/>
        <v>20</v>
      </c>
      <c r="C73" s="14">
        <v>2</v>
      </c>
      <c r="D73" s="102">
        <v>2</v>
      </c>
      <c r="E73" s="45">
        <v>3.2</v>
      </c>
      <c r="G73" s="47" t="s">
        <v>64</v>
      </c>
      <c r="H73" s="15" t="s">
        <v>51</v>
      </c>
      <c r="J73" s="5"/>
      <c r="K73" s="6"/>
      <c r="L73" s="6"/>
      <c r="M73" s="6"/>
      <c r="N73" s="6"/>
      <c r="O73" s="6"/>
      <c r="P73" s="6"/>
      <c r="Q73" s="6"/>
      <c r="R73" s="16"/>
      <c r="S73" s="6"/>
      <c r="T73" s="16"/>
      <c r="U73" s="6"/>
      <c r="V73" s="6"/>
      <c r="W73" s="6"/>
      <c r="X73" s="6"/>
      <c r="Y73" s="6"/>
      <c r="Z73" s="6"/>
      <c r="AA73" s="6"/>
      <c r="AB73" s="6"/>
      <c r="AC73" s="6"/>
      <c r="AD73" s="6"/>
      <c r="AE73" s="6"/>
      <c r="AF73" s="6"/>
      <c r="AG73" s="6"/>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row>
    <row r="74" spans="2:122" ht="23.25" customHeight="1" x14ac:dyDescent="0.25">
      <c r="B74" s="14">
        <f t="shared" si="1"/>
        <v>21</v>
      </c>
      <c r="C74" s="14">
        <v>2</v>
      </c>
      <c r="D74" s="102">
        <v>2</v>
      </c>
      <c r="E74" s="45">
        <v>13.92</v>
      </c>
      <c r="G74" s="47" t="s">
        <v>65</v>
      </c>
      <c r="H74" s="15" t="s">
        <v>51</v>
      </c>
      <c r="J74" s="5"/>
      <c r="K74" s="6"/>
      <c r="L74" s="6"/>
      <c r="M74" s="6"/>
      <c r="N74" s="6"/>
      <c r="O74" s="6"/>
      <c r="P74" s="6"/>
      <c r="Q74" s="16"/>
      <c r="R74" s="16"/>
      <c r="S74" s="16"/>
      <c r="T74" s="16"/>
      <c r="U74" s="6"/>
      <c r="V74" s="6"/>
      <c r="W74" s="6"/>
      <c r="X74" s="6"/>
      <c r="Y74" s="6"/>
      <c r="Z74" s="6"/>
      <c r="AA74" s="6"/>
      <c r="AB74" s="6"/>
      <c r="AC74" s="6"/>
      <c r="AD74" s="6"/>
      <c r="AE74" s="6"/>
      <c r="AF74" s="6"/>
      <c r="AG74" s="6"/>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row>
    <row r="75" spans="2:122" ht="23.25" customHeight="1" x14ac:dyDescent="0.25">
      <c r="B75" s="14">
        <f t="shared" si="1"/>
        <v>22</v>
      </c>
      <c r="C75" s="14">
        <v>2</v>
      </c>
      <c r="D75" s="102">
        <v>2</v>
      </c>
      <c r="E75" s="45">
        <v>10.47</v>
      </c>
      <c r="G75" s="47" t="s">
        <v>66</v>
      </c>
      <c r="H75" s="15" t="s">
        <v>60</v>
      </c>
      <c r="J75" s="5"/>
      <c r="K75" s="6"/>
      <c r="L75" s="6"/>
      <c r="M75" s="6"/>
      <c r="N75" s="6"/>
      <c r="O75" s="6"/>
      <c r="P75" s="6"/>
      <c r="Q75" s="16"/>
      <c r="R75" s="16"/>
      <c r="S75" s="16"/>
      <c r="T75" s="16"/>
      <c r="U75" s="6"/>
      <c r="V75" s="6"/>
      <c r="W75" s="6"/>
      <c r="X75" s="6"/>
      <c r="Y75" s="6"/>
      <c r="Z75" s="6"/>
      <c r="AA75" s="6"/>
      <c r="AB75" s="6"/>
      <c r="AC75" s="6"/>
      <c r="AD75" s="6"/>
      <c r="AE75" s="6"/>
      <c r="AF75" s="6"/>
      <c r="AG75" s="6"/>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row>
    <row r="76" spans="2:122" ht="23.25" customHeight="1" x14ac:dyDescent="0.25">
      <c r="B76" s="14">
        <f t="shared" si="1"/>
        <v>23</v>
      </c>
      <c r="C76" s="14">
        <v>2</v>
      </c>
      <c r="D76" s="102">
        <v>2</v>
      </c>
      <c r="E76" s="45">
        <v>15.12</v>
      </c>
      <c r="G76" s="47" t="s">
        <v>67</v>
      </c>
      <c r="H76" s="15" t="s">
        <v>51</v>
      </c>
      <c r="J76" s="5"/>
      <c r="K76" s="6"/>
      <c r="L76" s="6"/>
      <c r="M76" s="6"/>
      <c r="N76" s="6"/>
      <c r="O76" s="6"/>
      <c r="P76" s="6"/>
      <c r="Q76" s="16"/>
      <c r="R76" s="16"/>
      <c r="S76" s="16"/>
      <c r="T76" s="16"/>
      <c r="U76" s="6"/>
      <c r="V76" s="6"/>
      <c r="W76" s="6"/>
      <c r="X76" s="6"/>
      <c r="Y76" s="6"/>
      <c r="Z76" s="6"/>
      <c r="AA76" s="6"/>
      <c r="AB76" s="6"/>
      <c r="AC76" s="6"/>
      <c r="AD76" s="6"/>
      <c r="AE76" s="6"/>
      <c r="AF76" s="6"/>
      <c r="AG76" s="6"/>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row>
    <row r="77" spans="2:122" ht="23.25" customHeight="1" x14ac:dyDescent="0.25">
      <c r="B77" s="14">
        <f t="shared" si="1"/>
        <v>24</v>
      </c>
      <c r="C77" s="14">
        <v>2</v>
      </c>
      <c r="D77" s="102">
        <v>2</v>
      </c>
      <c r="E77" s="45">
        <v>11.76</v>
      </c>
      <c r="G77" s="47" t="s">
        <v>68</v>
      </c>
      <c r="H77" s="15" t="s">
        <v>57</v>
      </c>
      <c r="J77" s="5"/>
      <c r="K77" s="6"/>
      <c r="L77" s="6"/>
      <c r="M77" s="6"/>
      <c r="N77" s="6"/>
      <c r="O77" s="6"/>
      <c r="P77" s="6"/>
      <c r="Q77" s="16"/>
      <c r="R77" s="16"/>
      <c r="S77" s="16"/>
      <c r="T77" s="16"/>
      <c r="U77" s="6"/>
      <c r="V77" s="6"/>
      <c r="W77" s="6"/>
      <c r="X77" s="6"/>
      <c r="Y77" s="6"/>
      <c r="Z77" s="6"/>
      <c r="AA77" s="6"/>
      <c r="AB77" s="6"/>
      <c r="AC77" s="6"/>
      <c r="AD77" s="6"/>
      <c r="AE77" s="6"/>
      <c r="AF77" s="6"/>
      <c r="AG77" s="6"/>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row>
    <row r="78" spans="2:122" ht="23.25" customHeight="1" x14ac:dyDescent="0.25">
      <c r="B78" s="14">
        <f t="shared" si="1"/>
        <v>25</v>
      </c>
      <c r="C78" s="14">
        <v>2</v>
      </c>
      <c r="D78" s="102">
        <v>2</v>
      </c>
      <c r="E78" s="45">
        <v>4.87</v>
      </c>
      <c r="G78" s="47" t="s">
        <v>69</v>
      </c>
      <c r="H78" s="15" t="s">
        <v>60</v>
      </c>
      <c r="J78" s="5"/>
      <c r="K78" s="6"/>
      <c r="L78" s="6"/>
      <c r="M78" s="6"/>
      <c r="N78" s="6"/>
      <c r="O78" s="6"/>
      <c r="P78" s="6"/>
      <c r="Q78" s="16"/>
      <c r="R78" s="16"/>
      <c r="S78" s="16"/>
      <c r="T78" s="16"/>
      <c r="U78" s="6"/>
      <c r="V78" s="6"/>
      <c r="W78" s="6"/>
      <c r="X78" s="6"/>
      <c r="Y78" s="6"/>
      <c r="Z78" s="6"/>
      <c r="AA78" s="6"/>
      <c r="AB78" s="6"/>
      <c r="AC78" s="6"/>
      <c r="AD78" s="6"/>
      <c r="AE78" s="6"/>
      <c r="AF78" s="6"/>
      <c r="AG78" s="6"/>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row>
    <row r="79" spans="2:122" ht="23.25" customHeight="1" x14ac:dyDescent="0.25">
      <c r="B79" s="14">
        <f t="shared" si="1"/>
        <v>26</v>
      </c>
      <c r="C79" s="14">
        <v>2</v>
      </c>
      <c r="D79" s="102">
        <v>2</v>
      </c>
      <c r="E79" s="45">
        <v>8.15</v>
      </c>
      <c r="G79" s="47" t="s">
        <v>70</v>
      </c>
      <c r="H79" s="15" t="s">
        <v>53</v>
      </c>
      <c r="J79" s="5"/>
      <c r="K79" s="6"/>
      <c r="L79" s="6"/>
      <c r="M79" s="6"/>
      <c r="N79" s="6"/>
      <c r="O79" s="6"/>
      <c r="P79" s="6"/>
      <c r="Q79" s="16"/>
      <c r="R79" s="16"/>
      <c r="S79" s="16"/>
      <c r="T79" s="16"/>
      <c r="U79" s="6"/>
      <c r="V79" s="6"/>
      <c r="W79" s="6"/>
      <c r="X79" s="6"/>
      <c r="Y79" s="6"/>
      <c r="Z79" s="6"/>
      <c r="AA79" s="6"/>
      <c r="AB79" s="6"/>
      <c r="AC79" s="6"/>
      <c r="AD79" s="6"/>
      <c r="AE79" s="6"/>
      <c r="AF79" s="6"/>
      <c r="AG79" s="6"/>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row>
    <row r="80" spans="2:122" ht="23.25" customHeight="1" x14ac:dyDescent="0.25">
      <c r="B80" s="14">
        <f t="shared" si="1"/>
        <v>27</v>
      </c>
      <c r="C80" s="14">
        <v>2</v>
      </c>
      <c r="D80" s="102">
        <v>2</v>
      </c>
      <c r="E80" s="45">
        <v>13.67</v>
      </c>
      <c r="G80" s="47" t="s">
        <v>71</v>
      </c>
      <c r="H80" s="15" t="s">
        <v>53</v>
      </c>
      <c r="J80" s="5"/>
      <c r="K80" s="6"/>
      <c r="L80" s="6"/>
      <c r="M80" s="6"/>
      <c r="N80" s="6"/>
      <c r="O80" s="6"/>
      <c r="P80" s="6"/>
      <c r="Q80" s="16"/>
      <c r="R80" s="16"/>
      <c r="S80" s="16"/>
      <c r="T80" s="16"/>
      <c r="U80" s="6"/>
      <c r="V80" s="6"/>
      <c r="W80" s="6"/>
      <c r="X80" s="6"/>
      <c r="Y80" s="6"/>
      <c r="Z80" s="6"/>
      <c r="AA80" s="6"/>
      <c r="AB80" s="6"/>
      <c r="AC80" s="6"/>
      <c r="AD80" s="6"/>
      <c r="AE80" s="6"/>
      <c r="AF80" s="6"/>
      <c r="AG80" s="6"/>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row>
    <row r="81" spans="2:122" ht="23.25" customHeight="1" x14ac:dyDescent="0.25">
      <c r="B81" s="14">
        <f t="shared" si="1"/>
        <v>28</v>
      </c>
      <c r="C81" s="14">
        <v>2</v>
      </c>
      <c r="D81" s="102">
        <v>2</v>
      </c>
      <c r="E81" s="45">
        <v>3.07</v>
      </c>
      <c r="G81" s="47" t="s">
        <v>72</v>
      </c>
      <c r="H81" s="15" t="s">
        <v>57</v>
      </c>
      <c r="J81" s="5"/>
      <c r="K81" s="6"/>
      <c r="L81" s="6"/>
      <c r="M81" s="6"/>
      <c r="N81" s="6"/>
      <c r="O81" s="6"/>
      <c r="P81" s="6"/>
      <c r="Q81" s="16"/>
      <c r="R81" s="16"/>
      <c r="S81" s="16"/>
      <c r="T81" s="16"/>
      <c r="U81" s="6"/>
      <c r="V81" s="6"/>
      <c r="W81" s="6"/>
      <c r="X81" s="6"/>
      <c r="Y81" s="6"/>
      <c r="Z81" s="6"/>
      <c r="AA81" s="6"/>
      <c r="AB81" s="6"/>
      <c r="AC81" s="6"/>
      <c r="AD81" s="6"/>
      <c r="AE81" s="6"/>
      <c r="AF81" s="6"/>
      <c r="AG81" s="6"/>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row>
    <row r="82" spans="2:122" ht="23.25" customHeight="1" x14ac:dyDescent="0.25">
      <c r="B82" s="14">
        <f t="shared" si="1"/>
        <v>29</v>
      </c>
      <c r="C82" s="14">
        <v>2</v>
      </c>
      <c r="D82" s="102">
        <v>2</v>
      </c>
      <c r="E82" s="45">
        <v>12.49</v>
      </c>
      <c r="G82" s="47" t="s">
        <v>73</v>
      </c>
      <c r="H82" s="15" t="s">
        <v>57</v>
      </c>
      <c r="J82" s="5"/>
      <c r="K82" s="6"/>
      <c r="L82" s="6"/>
      <c r="M82" s="6"/>
      <c r="N82" s="6"/>
      <c r="O82" s="6"/>
      <c r="P82" s="6"/>
      <c r="Q82" s="16"/>
      <c r="R82" s="16"/>
      <c r="S82" s="16"/>
      <c r="T82" s="16"/>
      <c r="U82" s="6"/>
      <c r="V82" s="6"/>
      <c r="W82" s="6"/>
      <c r="X82" s="6"/>
      <c r="Y82" s="6"/>
      <c r="Z82" s="6"/>
      <c r="AA82" s="6"/>
      <c r="AB82" s="6"/>
      <c r="AC82" s="6"/>
      <c r="AD82" s="6"/>
      <c r="AE82" s="6"/>
      <c r="AF82" s="6"/>
      <c r="AG82" s="6"/>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row>
    <row r="83" spans="2:122" ht="23.25" customHeight="1" x14ac:dyDescent="0.25">
      <c r="B83" s="14">
        <f t="shared" si="1"/>
        <v>30</v>
      </c>
      <c r="C83" s="14">
        <v>2</v>
      </c>
      <c r="D83" s="102">
        <v>2</v>
      </c>
      <c r="E83" s="45">
        <v>7.1</v>
      </c>
      <c r="G83" s="47" t="s">
        <v>74</v>
      </c>
      <c r="H83" s="15" t="s">
        <v>57</v>
      </c>
      <c r="J83" s="5"/>
      <c r="K83" s="6"/>
      <c r="L83" s="6"/>
      <c r="M83" s="6"/>
      <c r="N83" s="6"/>
      <c r="O83" s="6"/>
      <c r="P83" s="6"/>
      <c r="Q83" s="6"/>
      <c r="R83" s="16"/>
      <c r="S83" s="6"/>
      <c r="T83" s="16"/>
      <c r="U83" s="6"/>
      <c r="V83" s="6"/>
      <c r="W83" s="6"/>
      <c r="X83" s="6"/>
      <c r="Y83" s="6"/>
      <c r="Z83" s="6"/>
      <c r="AA83" s="6"/>
      <c r="AB83" s="6"/>
      <c r="AC83" s="6"/>
      <c r="AD83" s="6"/>
      <c r="AE83" s="6"/>
      <c r="AF83" s="6"/>
      <c r="AG83" s="6"/>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row>
    <row r="84" spans="2:122" ht="15" customHeight="1" x14ac:dyDescent="0.25">
      <c r="M84" s="4"/>
      <c r="T84" s="4"/>
      <c r="U84" s="4"/>
      <c r="V84" s="4"/>
      <c r="AJ84" s="6"/>
      <c r="AK84" s="4"/>
      <c r="AL84" s="6"/>
      <c r="AM84" s="4"/>
    </row>
    <row r="85" spans="2:122" ht="15" customHeight="1" thickBot="1" x14ac:dyDescent="0.3">
      <c r="M85" s="4"/>
      <c r="T85" s="4"/>
      <c r="U85" s="4"/>
      <c r="V85" s="4"/>
      <c r="AJ85" s="6"/>
      <c r="AK85" s="4"/>
      <c r="AL85" s="6"/>
      <c r="AM85" s="4"/>
    </row>
    <row r="86" spans="2:122" ht="19.5" customHeight="1" thickBot="1" x14ac:dyDescent="0.3">
      <c r="B86" s="103" t="s">
        <v>6</v>
      </c>
      <c r="C86" s="104" t="s">
        <v>75</v>
      </c>
      <c r="D86" s="22"/>
      <c r="M86" s="4"/>
      <c r="N86" s="4"/>
      <c r="O86" s="4"/>
      <c r="P86" s="4"/>
      <c r="Q86" s="4"/>
      <c r="R86" s="4"/>
      <c r="S86" s="4"/>
      <c r="T86" s="4"/>
      <c r="U86" s="4"/>
      <c r="V86" s="4"/>
      <c r="AC86" s="4"/>
      <c r="AD86" s="4"/>
      <c r="AE86" s="4"/>
      <c r="AF86" s="4"/>
      <c r="AG86" s="4"/>
      <c r="AH86" s="4"/>
      <c r="AI86" s="4"/>
      <c r="AJ86" s="6"/>
      <c r="AK86" s="4"/>
      <c r="AL86" s="6"/>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row>
    <row r="87" spans="2:122" ht="14.85" customHeight="1" x14ac:dyDescent="0.25">
      <c r="N87" s="4"/>
      <c r="O87" s="4"/>
      <c r="P87" s="4"/>
      <c r="Q87" s="4"/>
      <c r="R87" s="4"/>
      <c r="S87" s="4"/>
      <c r="T87" s="4"/>
      <c r="U87" s="4"/>
      <c r="V87" s="20"/>
      <c r="AC87" s="4"/>
      <c r="AD87" s="4"/>
      <c r="AE87" s="4"/>
      <c r="AF87" s="4"/>
      <c r="AG87" s="4"/>
      <c r="AH87" s="4"/>
      <c r="AI87" s="4"/>
      <c r="AJ87" s="6"/>
      <c r="AK87" s="4"/>
      <c r="AL87" s="6"/>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row>
    <row r="88" spans="2:122" ht="14.85" customHeight="1" x14ac:dyDescent="0.25">
      <c r="B88" s="9" t="s">
        <v>76</v>
      </c>
      <c r="M88" s="4"/>
      <c r="N88" s="4"/>
      <c r="O88" s="4"/>
      <c r="P88" s="4"/>
      <c r="Q88" s="4"/>
      <c r="R88" s="4"/>
      <c r="S88" s="4"/>
      <c r="T88" s="4"/>
      <c r="U88" s="4"/>
      <c r="V88" s="20"/>
      <c r="AC88" s="4"/>
      <c r="AD88" s="4"/>
      <c r="AE88" s="4"/>
      <c r="AF88" s="4"/>
      <c r="AG88" s="4"/>
      <c r="AH88" s="4"/>
      <c r="AI88" s="4"/>
      <c r="AJ88" s="6"/>
      <c r="AK88" s="4"/>
      <c r="AL88" s="6"/>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row>
    <row r="89" spans="2:122" ht="14.85" customHeight="1" x14ac:dyDescent="0.25">
      <c r="B89" s="35" t="s">
        <v>77</v>
      </c>
      <c r="C89" s="7"/>
      <c r="M89" s="4"/>
      <c r="N89" s="4"/>
      <c r="O89" s="4"/>
      <c r="P89" s="4"/>
      <c r="Q89" s="4"/>
      <c r="R89" s="4"/>
      <c r="S89" s="4"/>
      <c r="T89" s="4"/>
      <c r="U89" s="4"/>
      <c r="V89" s="20"/>
      <c r="AC89" s="4"/>
      <c r="AD89" s="4"/>
      <c r="AE89" s="4"/>
      <c r="AF89" s="4"/>
      <c r="AG89" s="4"/>
      <c r="AH89" s="4"/>
      <c r="AI89" s="4"/>
      <c r="AJ89" s="6"/>
      <c r="AK89" s="4"/>
      <c r="AL89" s="6"/>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row>
    <row r="90" spans="2:122" ht="14.85" customHeight="1" thickBot="1" x14ac:dyDescent="0.3">
      <c r="B90" s="9"/>
      <c r="C90" s="7"/>
      <c r="M90" s="4"/>
      <c r="AC90" s="4"/>
      <c r="AD90" s="4"/>
      <c r="AE90" s="4"/>
      <c r="AF90" s="4"/>
      <c r="AG90" s="4"/>
      <c r="AH90" s="4"/>
      <c r="AI90" s="4"/>
      <c r="AJ90" s="6"/>
      <c r="AK90" s="4"/>
      <c r="AL90" s="6"/>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row>
    <row r="91" spans="2:122" ht="15.75" thickBot="1" x14ac:dyDescent="0.3">
      <c r="B91" s="95" t="s">
        <v>9</v>
      </c>
      <c r="C91" s="96" t="s">
        <v>2</v>
      </c>
      <c r="D91" s="97" t="s">
        <v>3</v>
      </c>
      <c r="E91" s="96" t="s">
        <v>4</v>
      </c>
      <c r="G91" s="96" t="s">
        <v>36</v>
      </c>
      <c r="H91" s="4"/>
      <c r="I91" s="1"/>
      <c r="L91" s="6"/>
      <c r="M91" s="6"/>
      <c r="N91" s="6"/>
      <c r="O91" s="6"/>
      <c r="P91" s="6"/>
      <c r="Q91" s="6"/>
      <c r="R91" s="4"/>
      <c r="S91" s="6"/>
      <c r="T91" s="4"/>
      <c r="U91" s="6"/>
      <c r="V91" s="6"/>
      <c r="W91" s="6"/>
      <c r="X91" s="6"/>
      <c r="Y91" s="6"/>
      <c r="Z91" s="6"/>
      <c r="AA91" s="6"/>
      <c r="AB91" s="6"/>
      <c r="AC91" s="6"/>
      <c r="AD91" s="6"/>
      <c r="AE91" s="6"/>
      <c r="AF91" s="6"/>
      <c r="AG91" s="6"/>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row>
    <row r="92" spans="2:122" x14ac:dyDescent="0.25">
      <c r="B92" s="1"/>
      <c r="C92" s="1"/>
      <c r="D92" s="1"/>
      <c r="E92" s="1"/>
      <c r="G92" s="4"/>
      <c r="H92" s="4"/>
      <c r="I92" s="1"/>
      <c r="L92" s="6"/>
      <c r="M92" s="6"/>
      <c r="N92" s="6"/>
      <c r="O92" s="6"/>
      <c r="P92" s="6"/>
      <c r="Q92" s="6"/>
      <c r="R92" s="4"/>
      <c r="S92" s="6"/>
      <c r="T92" s="4"/>
      <c r="U92" s="6"/>
      <c r="V92" s="6"/>
      <c r="W92" s="6"/>
      <c r="X92" s="6"/>
      <c r="Y92" s="6"/>
      <c r="Z92" s="6"/>
      <c r="AA92" s="6"/>
      <c r="AB92" s="6"/>
      <c r="AC92" s="6"/>
      <c r="AD92" s="6"/>
      <c r="AE92" s="6"/>
      <c r="AF92" s="6"/>
      <c r="AG92" s="6"/>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row>
    <row r="93" spans="2:122" ht="23.25" customHeight="1" x14ac:dyDescent="0.25">
      <c r="B93" s="11" t="s">
        <v>15</v>
      </c>
      <c r="C93" s="12">
        <v>3</v>
      </c>
      <c r="D93" s="102">
        <v>0</v>
      </c>
      <c r="E93" s="13">
        <v>151</v>
      </c>
      <c r="G93" s="47" t="s">
        <v>37</v>
      </c>
      <c r="H93" s="4"/>
      <c r="I93" s="1"/>
      <c r="L93" s="6"/>
      <c r="M93" s="6"/>
      <c r="N93" s="6"/>
      <c r="O93" s="6"/>
      <c r="P93" s="6"/>
      <c r="Q93" s="6"/>
      <c r="R93" s="4"/>
      <c r="S93" s="6"/>
      <c r="T93" s="4"/>
      <c r="U93" s="4"/>
      <c r="V93" s="6"/>
      <c r="W93" s="6"/>
      <c r="X93" s="6"/>
      <c r="Y93" s="6"/>
      <c r="Z93" s="6"/>
      <c r="AA93" s="6"/>
      <c r="AB93" s="6"/>
      <c r="AC93" s="6"/>
      <c r="AD93" s="6"/>
      <c r="AE93" s="6"/>
      <c r="AF93" s="6"/>
      <c r="AG93" s="6"/>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row>
    <row r="94" spans="2:122" x14ac:dyDescent="0.25">
      <c r="B94" s="1"/>
      <c r="C94" s="1"/>
      <c r="D94" s="1"/>
      <c r="E94" s="17"/>
      <c r="H94" s="4"/>
      <c r="I94" s="1"/>
      <c r="L94" s="6"/>
      <c r="M94" s="6"/>
      <c r="N94" s="6"/>
      <c r="O94" s="6"/>
      <c r="P94" s="6"/>
      <c r="Q94" s="6"/>
      <c r="R94" s="4"/>
      <c r="S94" s="6"/>
      <c r="T94" s="4"/>
      <c r="U94" s="6"/>
      <c r="V94" s="6"/>
      <c r="W94" s="6"/>
      <c r="X94" s="6"/>
      <c r="Y94" s="6"/>
      <c r="Z94" s="6"/>
      <c r="AA94" s="6"/>
      <c r="AB94" s="6"/>
      <c r="AC94" s="6"/>
      <c r="AD94" s="6"/>
      <c r="AE94" s="6"/>
      <c r="AF94" s="6"/>
      <c r="AG94" s="6"/>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row>
    <row r="95" spans="2:122" ht="23.25" customHeight="1" x14ac:dyDescent="0.25">
      <c r="B95" s="14">
        <v>31</v>
      </c>
      <c r="C95" s="14">
        <v>3</v>
      </c>
      <c r="D95" s="102">
        <v>2</v>
      </c>
      <c r="E95" s="13" cm="1">
        <f t="array" ref="E95:E114">SUMIF('Food Data'!C2:C1001,Case!G95:G114,'Food Data'!E2:E1001)</f>
        <v>280</v>
      </c>
      <c r="G95" s="47" t="s">
        <v>66</v>
      </c>
      <c r="H95" s="4"/>
      <c r="I95" s="1"/>
      <c r="L95" s="6"/>
      <c r="M95" s="6"/>
      <c r="N95" s="6"/>
      <c r="O95" s="6"/>
      <c r="P95" s="6"/>
      <c r="Q95" s="6"/>
      <c r="R95" s="4"/>
      <c r="S95" s="6"/>
      <c r="T95" s="4"/>
      <c r="U95" s="6"/>
      <c r="V95" s="6"/>
      <c r="W95" s="6"/>
      <c r="X95" s="6"/>
      <c r="Y95" s="6"/>
      <c r="Z95" s="6"/>
      <c r="AA95" s="6"/>
      <c r="AB95" s="6"/>
      <c r="AC95" s="6"/>
      <c r="AD95" s="6"/>
      <c r="AE95" s="6"/>
      <c r="AF95" s="6"/>
      <c r="AG95" s="6"/>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row>
    <row r="96" spans="2:122" ht="23.25" customHeight="1" x14ac:dyDescent="0.25">
      <c r="B96" s="14">
        <f>B95+1</f>
        <v>32</v>
      </c>
      <c r="C96" s="14">
        <v>3</v>
      </c>
      <c r="D96" s="102">
        <v>2</v>
      </c>
      <c r="E96" s="13">
        <v>254</v>
      </c>
      <c r="G96" s="47" t="s">
        <v>47</v>
      </c>
      <c r="H96" s="4"/>
      <c r="I96" s="1"/>
      <c r="L96" s="6"/>
      <c r="M96" s="6"/>
      <c r="N96" s="6"/>
      <c r="O96" s="6"/>
      <c r="P96" s="6"/>
      <c r="Q96" s="6"/>
      <c r="R96" s="4"/>
      <c r="S96" s="6"/>
      <c r="T96" s="4"/>
      <c r="U96" s="6"/>
      <c r="V96" s="6"/>
      <c r="W96" s="6"/>
      <c r="X96" s="6"/>
      <c r="Y96" s="6"/>
      <c r="Z96" s="6"/>
      <c r="AA96" s="6"/>
      <c r="AB96" s="6"/>
      <c r="AC96" s="6"/>
      <c r="AD96" s="6"/>
      <c r="AE96" s="6"/>
      <c r="AF96" s="6"/>
      <c r="AG96" s="6"/>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row>
    <row r="97" spans="2:122" ht="23.25" customHeight="1" x14ac:dyDescent="0.25">
      <c r="B97" s="14">
        <f>B96+1</f>
        <v>33</v>
      </c>
      <c r="C97" s="14">
        <v>3</v>
      </c>
      <c r="D97" s="102">
        <v>2</v>
      </c>
      <c r="E97" s="13">
        <v>284</v>
      </c>
      <c r="G97" s="47" t="s">
        <v>78</v>
      </c>
      <c r="H97" s="4"/>
      <c r="I97" s="1"/>
      <c r="L97" s="6"/>
      <c r="M97" s="6"/>
      <c r="N97" s="6"/>
      <c r="O97" s="6"/>
      <c r="P97" s="6"/>
      <c r="Q97" s="6"/>
      <c r="R97" s="4"/>
      <c r="S97" s="6"/>
      <c r="T97" s="4"/>
      <c r="U97" s="6"/>
      <c r="V97" s="6"/>
      <c r="W97" s="6"/>
      <c r="X97" s="6"/>
      <c r="Y97" s="6"/>
      <c r="Z97" s="6"/>
      <c r="AA97" s="6"/>
      <c r="AB97" s="6"/>
      <c r="AC97" s="6"/>
      <c r="AD97" s="6"/>
      <c r="AE97" s="6"/>
      <c r="AF97" s="6"/>
      <c r="AG97" s="6"/>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row>
    <row r="98" spans="2:122" ht="23.25" customHeight="1" x14ac:dyDescent="0.25">
      <c r="B98" s="14">
        <f t="shared" ref="B98:B114" si="2">B97+1</f>
        <v>34</v>
      </c>
      <c r="C98" s="14">
        <v>3</v>
      </c>
      <c r="D98" s="102">
        <v>2</v>
      </c>
      <c r="E98" s="13">
        <v>246</v>
      </c>
      <c r="G98" s="47" t="s">
        <v>79</v>
      </c>
      <c r="H98" s="4"/>
      <c r="I98" s="1"/>
      <c r="L98" s="6"/>
      <c r="M98" s="6"/>
      <c r="N98" s="6"/>
      <c r="O98" s="6"/>
      <c r="P98" s="6"/>
      <c r="Q98" s="6"/>
      <c r="R98" s="4"/>
      <c r="S98" s="6"/>
      <c r="T98" s="4"/>
      <c r="U98" s="6"/>
      <c r="V98" s="6"/>
      <c r="W98" s="6"/>
      <c r="X98" s="6"/>
      <c r="Y98" s="6"/>
      <c r="Z98" s="6"/>
      <c r="AA98" s="6"/>
      <c r="AB98" s="6"/>
      <c r="AC98" s="6"/>
      <c r="AD98" s="6"/>
      <c r="AE98" s="6"/>
      <c r="AF98" s="6"/>
      <c r="AG98" s="6"/>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row>
    <row r="99" spans="2:122" ht="23.25" customHeight="1" x14ac:dyDescent="0.25">
      <c r="B99" s="14">
        <f t="shared" si="2"/>
        <v>35</v>
      </c>
      <c r="C99" s="14">
        <v>3</v>
      </c>
      <c r="D99" s="102">
        <v>2</v>
      </c>
      <c r="E99" s="13">
        <v>222</v>
      </c>
      <c r="G99" s="47" t="s">
        <v>80</v>
      </c>
      <c r="H99" s="4"/>
      <c r="I99" s="1"/>
      <c r="L99" s="6"/>
      <c r="M99" s="6"/>
      <c r="N99" s="6"/>
      <c r="O99" s="6"/>
      <c r="P99" s="6"/>
      <c r="Q99" s="6"/>
      <c r="R99" s="4"/>
      <c r="S99" s="6"/>
      <c r="T99" s="4"/>
      <c r="U99" s="6"/>
      <c r="V99" s="6"/>
      <c r="W99" s="6"/>
      <c r="X99" s="6"/>
      <c r="Y99" s="6"/>
      <c r="Z99" s="6"/>
      <c r="AA99" s="6"/>
      <c r="AB99" s="6"/>
      <c r="AC99" s="6"/>
      <c r="AD99" s="6"/>
      <c r="AE99" s="6"/>
      <c r="AF99" s="6"/>
      <c r="AG99" s="6"/>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row>
    <row r="100" spans="2:122" ht="23.25" customHeight="1" x14ac:dyDescent="0.25">
      <c r="B100" s="14">
        <f t="shared" si="2"/>
        <v>36</v>
      </c>
      <c r="C100" s="14">
        <v>3</v>
      </c>
      <c r="D100" s="102">
        <v>2</v>
      </c>
      <c r="E100" s="13">
        <v>231</v>
      </c>
      <c r="G100" s="47" t="s">
        <v>41</v>
      </c>
      <c r="H100" s="4"/>
      <c r="I100" s="1"/>
      <c r="L100" s="6"/>
      <c r="M100" s="6"/>
      <c r="N100" s="6"/>
      <c r="P100" s="6"/>
      <c r="Q100" s="6"/>
      <c r="R100" s="4"/>
      <c r="S100" s="6"/>
      <c r="T100" s="4"/>
      <c r="U100" s="6"/>
      <c r="V100" s="6"/>
      <c r="W100" s="6"/>
      <c r="X100" s="6"/>
      <c r="Y100" s="6"/>
      <c r="Z100" s="6"/>
      <c r="AA100" s="6"/>
      <c r="AB100" s="6"/>
      <c r="AC100" s="6"/>
      <c r="AD100" s="6"/>
      <c r="AE100" s="6"/>
      <c r="AF100" s="6"/>
      <c r="AG100" s="6"/>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row>
    <row r="101" spans="2:122" ht="23.25" customHeight="1" x14ac:dyDescent="0.25">
      <c r="B101" s="14">
        <f t="shared" si="2"/>
        <v>37</v>
      </c>
      <c r="C101" s="14">
        <v>3</v>
      </c>
      <c r="D101" s="102">
        <v>2</v>
      </c>
      <c r="E101" s="13">
        <v>214</v>
      </c>
      <c r="G101" s="47" t="s">
        <v>44</v>
      </c>
      <c r="H101" s="4"/>
      <c r="I101" s="1"/>
      <c r="K101" s="6"/>
      <c r="L101" s="6"/>
      <c r="M101" s="6"/>
      <c r="N101" s="6"/>
      <c r="O101" s="6"/>
      <c r="P101" s="6"/>
      <c r="Q101" s="6"/>
      <c r="R101" s="4"/>
      <c r="S101" s="6"/>
      <c r="T101" s="4"/>
      <c r="U101" s="6"/>
      <c r="V101" s="6"/>
      <c r="W101" s="6"/>
      <c r="X101" s="6"/>
      <c r="Y101" s="6"/>
      <c r="Z101" s="6"/>
      <c r="AA101" s="6"/>
      <c r="AB101" s="6"/>
      <c r="AC101" s="6"/>
      <c r="AD101" s="6"/>
      <c r="AE101" s="6"/>
      <c r="AF101" s="6"/>
      <c r="AG101" s="6"/>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row>
    <row r="102" spans="2:122" ht="23.25" customHeight="1" x14ac:dyDescent="0.25">
      <c r="B102" s="14">
        <f t="shared" si="2"/>
        <v>38</v>
      </c>
      <c r="C102" s="14">
        <v>3</v>
      </c>
      <c r="D102" s="102">
        <v>2</v>
      </c>
      <c r="E102" s="13">
        <v>275</v>
      </c>
      <c r="G102" s="47" t="s">
        <v>81</v>
      </c>
      <c r="H102" s="4"/>
      <c r="I102" s="1"/>
      <c r="K102" s="6"/>
      <c r="L102" s="6"/>
      <c r="M102" s="6"/>
      <c r="N102" s="6"/>
      <c r="O102" s="6"/>
      <c r="P102" s="6"/>
      <c r="Q102" s="6"/>
      <c r="R102" s="4"/>
      <c r="S102" s="6"/>
      <c r="T102" s="4"/>
      <c r="U102" s="6"/>
      <c r="V102" s="6"/>
      <c r="W102" s="6"/>
      <c r="X102" s="6"/>
      <c r="Y102" s="6"/>
      <c r="Z102" s="6"/>
      <c r="AA102" s="6"/>
      <c r="AB102" s="6"/>
      <c r="AC102" s="6"/>
      <c r="AD102" s="6"/>
      <c r="AE102" s="6"/>
      <c r="AF102" s="6"/>
      <c r="AG102" s="6"/>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row>
    <row r="103" spans="2:122" ht="23.25" customHeight="1" x14ac:dyDescent="0.25">
      <c r="B103" s="14">
        <f t="shared" si="2"/>
        <v>39</v>
      </c>
      <c r="C103" s="14">
        <v>3</v>
      </c>
      <c r="D103" s="102">
        <v>2</v>
      </c>
      <c r="E103" s="13">
        <v>179</v>
      </c>
      <c r="G103" s="47" t="s">
        <v>82</v>
      </c>
      <c r="H103" s="4"/>
      <c r="I103" s="1"/>
      <c r="K103" s="6"/>
      <c r="L103" s="6"/>
      <c r="M103" s="6"/>
      <c r="N103" s="6"/>
      <c r="O103" s="6"/>
      <c r="P103" s="6"/>
      <c r="Q103" s="6"/>
      <c r="R103" s="4"/>
      <c r="S103" s="6"/>
      <c r="T103" s="4"/>
      <c r="U103" s="6"/>
      <c r="V103" s="6"/>
      <c r="W103" s="6"/>
      <c r="X103" s="6"/>
      <c r="Y103" s="6"/>
      <c r="Z103" s="6"/>
      <c r="AA103" s="6"/>
      <c r="AB103" s="6"/>
      <c r="AC103" s="6"/>
      <c r="AD103" s="6"/>
      <c r="AE103" s="6"/>
      <c r="AF103" s="6"/>
      <c r="AG103" s="6"/>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row>
    <row r="104" spans="2:122" ht="23.25" customHeight="1" x14ac:dyDescent="0.25">
      <c r="B104" s="14">
        <f t="shared" si="2"/>
        <v>40</v>
      </c>
      <c r="C104" s="14">
        <v>3</v>
      </c>
      <c r="D104" s="102">
        <v>2</v>
      </c>
      <c r="E104" s="13">
        <v>207</v>
      </c>
      <c r="G104" s="47" t="s">
        <v>54</v>
      </c>
      <c r="H104" s="4"/>
      <c r="I104" s="1"/>
      <c r="K104" s="6"/>
      <c r="L104" s="6"/>
      <c r="M104" s="6"/>
      <c r="N104" s="6"/>
      <c r="O104" s="6"/>
      <c r="P104" s="6"/>
      <c r="Q104" s="6"/>
      <c r="R104" s="4"/>
      <c r="S104" s="6"/>
      <c r="T104" s="4"/>
      <c r="U104" s="6"/>
      <c r="V104" s="6"/>
      <c r="W104" s="6"/>
      <c r="X104" s="6"/>
      <c r="Y104" s="6"/>
      <c r="Z104" s="6"/>
      <c r="AA104" s="6"/>
      <c r="AB104" s="6"/>
      <c r="AC104" s="6"/>
      <c r="AD104" s="6"/>
      <c r="AE104" s="6"/>
      <c r="AF104" s="6"/>
      <c r="AG104" s="6"/>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row>
    <row r="105" spans="2:122" ht="23.25" customHeight="1" x14ac:dyDescent="0.25">
      <c r="B105" s="14">
        <f t="shared" si="2"/>
        <v>41</v>
      </c>
      <c r="C105" s="14">
        <v>3</v>
      </c>
      <c r="D105" s="102">
        <v>2</v>
      </c>
      <c r="E105" s="13">
        <v>250</v>
      </c>
      <c r="G105" s="47" t="s">
        <v>40</v>
      </c>
      <c r="H105" s="4"/>
      <c r="I105" s="1"/>
      <c r="K105" s="6"/>
      <c r="L105" s="6"/>
      <c r="M105" s="6"/>
      <c r="Q105" s="6"/>
      <c r="R105" s="4"/>
      <c r="S105" s="6"/>
      <c r="T105" s="4"/>
      <c r="CZ105" s="4"/>
      <c r="DA105" s="4"/>
      <c r="DB105" s="4"/>
      <c r="DC105" s="4"/>
      <c r="DD105" s="4"/>
      <c r="DE105" s="4"/>
      <c r="DF105" s="4"/>
      <c r="DG105" s="4"/>
      <c r="DH105" s="4"/>
      <c r="DI105" s="4"/>
      <c r="DJ105" s="4"/>
      <c r="DK105" s="4"/>
      <c r="DL105" s="4"/>
      <c r="DM105" s="4"/>
      <c r="DN105" s="4"/>
      <c r="DO105" s="4"/>
      <c r="DP105" s="4"/>
      <c r="DQ105" s="4"/>
      <c r="DR105" s="4"/>
    </row>
    <row r="106" spans="2:122" ht="23.25" customHeight="1" x14ac:dyDescent="0.25">
      <c r="B106" s="14">
        <f t="shared" si="2"/>
        <v>42</v>
      </c>
      <c r="C106" s="14">
        <v>3</v>
      </c>
      <c r="D106" s="102">
        <v>2</v>
      </c>
      <c r="E106" s="13">
        <v>148</v>
      </c>
      <c r="G106" s="47" t="s">
        <v>83</v>
      </c>
      <c r="H106" s="4"/>
      <c r="I106" s="1"/>
      <c r="K106" s="6"/>
      <c r="L106" s="6"/>
      <c r="M106" s="6"/>
      <c r="Q106" s="6"/>
      <c r="R106" s="4"/>
      <c r="S106" s="6"/>
      <c r="T106" s="4"/>
      <c r="CZ106" s="4"/>
      <c r="DA106" s="4"/>
      <c r="DB106" s="4"/>
      <c r="DC106" s="4"/>
      <c r="DD106" s="4"/>
      <c r="DE106" s="4"/>
      <c r="DF106" s="4"/>
      <c r="DG106" s="4"/>
      <c r="DH106" s="4"/>
      <c r="DI106" s="4"/>
      <c r="DJ106" s="4"/>
      <c r="DK106" s="4"/>
      <c r="DL106" s="4"/>
      <c r="DM106" s="4"/>
      <c r="DN106" s="4"/>
      <c r="DO106" s="4"/>
      <c r="DP106" s="4"/>
      <c r="DQ106" s="4"/>
      <c r="DR106" s="4"/>
    </row>
    <row r="107" spans="2:122" ht="23.25" customHeight="1" x14ac:dyDescent="0.25">
      <c r="B107" s="14">
        <f t="shared" si="2"/>
        <v>43</v>
      </c>
      <c r="C107" s="14">
        <v>3</v>
      </c>
      <c r="D107" s="102">
        <v>2</v>
      </c>
      <c r="E107" s="13">
        <v>178</v>
      </c>
      <c r="G107" s="47" t="s">
        <v>42</v>
      </c>
      <c r="H107" s="4"/>
      <c r="I107" s="1"/>
      <c r="K107" s="6"/>
      <c r="L107" s="6"/>
      <c r="M107" s="6"/>
      <c r="Q107" s="6"/>
      <c r="R107" s="4"/>
      <c r="S107" s="6"/>
      <c r="T107" s="4"/>
      <c r="CZ107" s="4"/>
      <c r="DA107" s="4"/>
      <c r="DB107" s="4"/>
      <c r="DC107" s="4"/>
      <c r="DD107" s="4"/>
      <c r="DE107" s="4"/>
      <c r="DF107" s="4"/>
      <c r="DG107" s="4"/>
      <c r="DH107" s="4"/>
      <c r="DI107" s="4"/>
      <c r="DJ107" s="4"/>
      <c r="DK107" s="4"/>
      <c r="DL107" s="4"/>
      <c r="DM107" s="4"/>
      <c r="DN107" s="4"/>
      <c r="DO107" s="4"/>
      <c r="DP107" s="4"/>
      <c r="DQ107" s="4"/>
      <c r="DR107" s="4"/>
    </row>
    <row r="108" spans="2:122" ht="23.25" customHeight="1" x14ac:dyDescent="0.25">
      <c r="B108" s="14">
        <f t="shared" si="2"/>
        <v>44</v>
      </c>
      <c r="C108" s="14">
        <v>3</v>
      </c>
      <c r="D108" s="102">
        <v>2</v>
      </c>
      <c r="E108" s="13">
        <v>200</v>
      </c>
      <c r="G108" s="47" t="s">
        <v>58</v>
      </c>
      <c r="H108" s="4"/>
      <c r="I108" s="1"/>
      <c r="K108" s="6"/>
      <c r="L108" s="6"/>
      <c r="M108" s="6"/>
      <c r="Q108" s="6"/>
      <c r="R108" s="4"/>
      <c r="S108" s="6"/>
      <c r="T108" s="4"/>
      <c r="CZ108" s="4"/>
      <c r="DA108" s="4"/>
      <c r="DB108" s="4"/>
      <c r="DC108" s="4"/>
      <c r="DD108" s="4"/>
      <c r="DE108" s="4"/>
      <c r="DF108" s="4"/>
      <c r="DG108" s="4"/>
      <c r="DH108" s="4"/>
      <c r="DI108" s="4"/>
      <c r="DJ108" s="4"/>
      <c r="DK108" s="4"/>
      <c r="DL108" s="4"/>
      <c r="DM108" s="4"/>
      <c r="DN108" s="4"/>
      <c r="DO108" s="4"/>
      <c r="DP108" s="4"/>
      <c r="DQ108" s="4"/>
      <c r="DR108" s="4"/>
    </row>
    <row r="109" spans="2:122" ht="23.25" customHeight="1" x14ac:dyDescent="0.25">
      <c r="B109" s="14">
        <f t="shared" si="2"/>
        <v>45</v>
      </c>
      <c r="C109" s="14">
        <v>3</v>
      </c>
      <c r="D109" s="102">
        <v>2</v>
      </c>
      <c r="E109" s="13">
        <v>164</v>
      </c>
      <c r="G109" s="47" t="s">
        <v>46</v>
      </c>
      <c r="H109" s="4"/>
      <c r="I109" s="1"/>
      <c r="K109" s="6"/>
      <c r="L109" s="6"/>
      <c r="M109" s="6"/>
      <c r="Q109" s="6"/>
      <c r="R109" s="4"/>
      <c r="S109" s="6"/>
      <c r="T109" s="4"/>
      <c r="CZ109" s="4"/>
      <c r="DA109" s="4"/>
      <c r="DB109" s="4"/>
      <c r="DC109" s="4"/>
      <c r="DD109" s="4"/>
      <c r="DE109" s="4"/>
      <c r="DF109" s="4"/>
      <c r="DG109" s="4"/>
      <c r="DH109" s="4"/>
      <c r="DI109" s="4"/>
      <c r="DJ109" s="4"/>
      <c r="DK109" s="4"/>
      <c r="DL109" s="4"/>
      <c r="DM109" s="4"/>
      <c r="DN109" s="4"/>
      <c r="DO109" s="4"/>
      <c r="DP109" s="4"/>
      <c r="DQ109" s="4"/>
      <c r="DR109" s="4"/>
    </row>
    <row r="110" spans="2:122" ht="23.25" customHeight="1" x14ac:dyDescent="0.25">
      <c r="B110" s="14">
        <f t="shared" si="2"/>
        <v>46</v>
      </c>
      <c r="C110" s="14">
        <v>3</v>
      </c>
      <c r="D110" s="102">
        <v>2</v>
      </c>
      <c r="E110" s="13">
        <v>188</v>
      </c>
      <c r="G110" s="47" t="s">
        <v>73</v>
      </c>
      <c r="H110" s="4"/>
      <c r="I110" s="1"/>
      <c r="K110" s="6"/>
      <c r="L110" s="6"/>
      <c r="M110" s="6"/>
      <c r="Q110" s="6"/>
      <c r="R110" s="4"/>
      <c r="S110" s="6"/>
      <c r="T110" s="4"/>
      <c r="CZ110" s="4"/>
      <c r="DA110" s="4"/>
      <c r="DB110" s="4"/>
      <c r="DC110" s="4"/>
      <c r="DD110" s="4"/>
      <c r="DE110" s="4"/>
      <c r="DF110" s="4"/>
      <c r="DG110" s="4"/>
      <c r="DH110" s="4"/>
      <c r="DI110" s="4"/>
      <c r="DJ110" s="4"/>
      <c r="DK110" s="4"/>
      <c r="DL110" s="4"/>
      <c r="DM110" s="4"/>
      <c r="DN110" s="4"/>
      <c r="DO110" s="4"/>
      <c r="DP110" s="4"/>
      <c r="DQ110" s="4"/>
      <c r="DR110" s="4"/>
    </row>
    <row r="111" spans="2:122" ht="23.25" customHeight="1" x14ac:dyDescent="0.25">
      <c r="B111" s="14">
        <f t="shared" si="2"/>
        <v>47</v>
      </c>
      <c r="C111" s="14">
        <v>3</v>
      </c>
      <c r="D111" s="102">
        <v>2</v>
      </c>
      <c r="E111" s="13">
        <v>201</v>
      </c>
      <c r="G111" s="47" t="s">
        <v>39</v>
      </c>
      <c r="H111" s="4"/>
      <c r="I111" s="1"/>
      <c r="K111" s="6"/>
      <c r="L111" s="6"/>
      <c r="M111" s="6"/>
      <c r="Q111" s="6"/>
      <c r="R111" s="4"/>
      <c r="S111" s="6"/>
      <c r="T111" s="4"/>
      <c r="CZ111" s="4"/>
      <c r="DA111" s="4"/>
      <c r="DB111" s="4"/>
      <c r="DC111" s="4"/>
      <c r="DD111" s="4"/>
      <c r="DE111" s="4"/>
      <c r="DF111" s="4"/>
      <c r="DG111" s="4"/>
      <c r="DH111" s="4"/>
      <c r="DI111" s="4"/>
      <c r="DJ111" s="4"/>
      <c r="DK111" s="4"/>
      <c r="DL111" s="4"/>
      <c r="DM111" s="4"/>
      <c r="DN111" s="4"/>
      <c r="DO111" s="4"/>
      <c r="DP111" s="4"/>
      <c r="DQ111" s="4"/>
      <c r="DR111" s="4"/>
    </row>
    <row r="112" spans="2:122" ht="23.25" customHeight="1" x14ac:dyDescent="0.25">
      <c r="B112" s="14">
        <f t="shared" si="2"/>
        <v>48</v>
      </c>
      <c r="C112" s="14">
        <v>3</v>
      </c>
      <c r="D112" s="102">
        <v>2</v>
      </c>
      <c r="E112" s="13">
        <v>232</v>
      </c>
      <c r="G112" s="47" t="s">
        <v>84</v>
      </c>
      <c r="H112" s="4"/>
      <c r="I112" s="1"/>
      <c r="K112" s="6"/>
      <c r="L112" s="6"/>
      <c r="M112" s="6"/>
      <c r="Q112" s="6"/>
      <c r="R112" s="4"/>
      <c r="S112" s="6"/>
      <c r="T112" s="4"/>
      <c r="CZ112" s="4"/>
      <c r="DA112" s="4"/>
      <c r="DB112" s="4"/>
      <c r="DC112" s="4"/>
      <c r="DD112" s="4"/>
      <c r="DE112" s="4"/>
      <c r="DF112" s="4"/>
      <c r="DG112" s="4"/>
      <c r="DH112" s="4"/>
      <c r="DI112" s="4"/>
      <c r="DJ112" s="4"/>
      <c r="DK112" s="4"/>
      <c r="DL112" s="4"/>
      <c r="DM112" s="4"/>
      <c r="DN112" s="4"/>
      <c r="DO112" s="4"/>
      <c r="DP112" s="4"/>
      <c r="DQ112" s="4"/>
      <c r="DR112" s="4"/>
    </row>
    <row r="113" spans="2:122" ht="23.25" customHeight="1" x14ac:dyDescent="0.25">
      <c r="B113" s="14">
        <f t="shared" si="2"/>
        <v>49</v>
      </c>
      <c r="C113" s="14">
        <v>3</v>
      </c>
      <c r="D113" s="102">
        <v>2</v>
      </c>
      <c r="E113" s="13">
        <v>155</v>
      </c>
      <c r="G113" s="47" t="s">
        <v>59</v>
      </c>
      <c r="H113" s="4"/>
      <c r="I113" s="1"/>
      <c r="K113" s="6"/>
      <c r="L113" s="6"/>
      <c r="M113" s="6"/>
      <c r="Q113" s="6"/>
      <c r="R113" s="4"/>
      <c r="S113" s="6"/>
      <c r="T113" s="4"/>
      <c r="CZ113" s="4"/>
      <c r="DA113" s="4"/>
      <c r="DB113" s="4"/>
      <c r="DC113" s="4"/>
      <c r="DD113" s="4"/>
      <c r="DE113" s="4"/>
      <c r="DF113" s="4"/>
      <c r="DG113" s="4"/>
      <c r="DH113" s="4"/>
      <c r="DI113" s="4"/>
      <c r="DJ113" s="4"/>
      <c r="DK113" s="4"/>
      <c r="DL113" s="4"/>
      <c r="DM113" s="4"/>
      <c r="DN113" s="4"/>
      <c r="DO113" s="4"/>
      <c r="DP113" s="4"/>
      <c r="DQ113" s="4"/>
      <c r="DR113" s="4"/>
    </row>
    <row r="114" spans="2:122" ht="23.25" customHeight="1" x14ac:dyDescent="0.25">
      <c r="B114" s="14">
        <f t="shared" si="2"/>
        <v>50</v>
      </c>
      <c r="C114" s="14">
        <v>3</v>
      </c>
      <c r="D114" s="102">
        <v>2</v>
      </c>
      <c r="E114" s="13">
        <v>253</v>
      </c>
      <c r="G114" s="47" t="s">
        <v>62</v>
      </c>
      <c r="H114" s="4"/>
      <c r="I114" s="1"/>
      <c r="K114" s="6"/>
      <c r="L114" s="6"/>
      <c r="M114" s="6"/>
      <c r="Q114" s="6"/>
      <c r="R114" s="4"/>
      <c r="S114" s="6"/>
      <c r="T114" s="4"/>
      <c r="CZ114" s="4"/>
      <c r="DA114" s="4"/>
      <c r="DB114" s="4"/>
      <c r="DC114" s="4"/>
      <c r="DD114" s="4"/>
      <c r="DE114" s="4"/>
      <c r="DF114" s="4"/>
      <c r="DG114" s="4"/>
      <c r="DH114" s="4"/>
      <c r="DI114" s="4"/>
      <c r="DJ114" s="4"/>
      <c r="DK114" s="4"/>
      <c r="DL114" s="4"/>
      <c r="DM114" s="4"/>
      <c r="DN114" s="4"/>
      <c r="DO114" s="4"/>
      <c r="DP114" s="4"/>
      <c r="DQ114" s="4"/>
      <c r="DR114" s="4"/>
    </row>
    <row r="115" spans="2:122" ht="15" customHeight="1" x14ac:dyDescent="0.25">
      <c r="G115" s="10"/>
      <c r="N115" s="5"/>
      <c r="O115" s="5"/>
      <c r="P115" s="5"/>
      <c r="Q115" s="5"/>
      <c r="R115" s="5"/>
      <c r="S115" s="5"/>
      <c r="T115" s="5"/>
      <c r="U115" s="5"/>
      <c r="V115" s="5"/>
      <c r="W115" s="5"/>
      <c r="X115" s="5"/>
      <c r="Y115" s="5"/>
      <c r="Z115" s="5"/>
      <c r="AA115" s="5"/>
      <c r="AB115" s="5"/>
      <c r="AC115" s="5"/>
      <c r="AD115" s="5"/>
      <c r="AJ115" s="6"/>
      <c r="AK115" s="4"/>
      <c r="AL115" s="6"/>
      <c r="AM115" s="4"/>
    </row>
    <row r="116" spans="2:122" ht="15" customHeight="1" thickBot="1" x14ac:dyDescent="0.3">
      <c r="N116" s="5"/>
      <c r="O116" s="5"/>
      <c r="P116" s="5"/>
      <c r="Q116" s="5"/>
      <c r="R116" s="5"/>
      <c r="S116" s="5"/>
      <c r="T116" s="5"/>
      <c r="U116" s="5"/>
      <c r="V116" s="5"/>
      <c r="W116" s="5"/>
      <c r="X116" s="5"/>
      <c r="Y116" s="5"/>
      <c r="Z116" s="5"/>
      <c r="AA116" s="5"/>
      <c r="AB116" s="5"/>
      <c r="AC116" s="5"/>
      <c r="AD116" s="5"/>
      <c r="AJ116" s="6"/>
      <c r="AK116" s="4"/>
      <c r="AL116" s="6"/>
      <c r="AM116" s="4"/>
    </row>
    <row r="117" spans="2:122" ht="19.5" customHeight="1" thickBot="1" x14ac:dyDescent="0.3">
      <c r="B117" s="103" t="s">
        <v>7</v>
      </c>
      <c r="C117" s="104" t="s">
        <v>75</v>
      </c>
      <c r="D117" s="22"/>
      <c r="M117" s="4"/>
      <c r="N117" s="5"/>
      <c r="O117" s="5"/>
      <c r="P117" s="5"/>
      <c r="Q117" s="5"/>
      <c r="R117" s="5"/>
      <c r="S117" s="5"/>
      <c r="T117" s="5"/>
      <c r="U117" s="5"/>
      <c r="V117" s="5"/>
      <c r="W117" s="5"/>
      <c r="X117" s="5"/>
      <c r="Y117" s="5"/>
      <c r="Z117" s="5"/>
      <c r="AA117" s="5"/>
      <c r="AB117" s="5"/>
      <c r="AC117" s="16"/>
      <c r="AD117" s="16"/>
      <c r="AE117" s="4"/>
      <c r="AF117" s="4"/>
      <c r="AG117" s="4"/>
      <c r="AH117" s="4"/>
      <c r="AI117" s="4"/>
      <c r="AJ117" s="6"/>
      <c r="AK117" s="4"/>
      <c r="AL117" s="6"/>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row>
    <row r="118" spans="2:122" ht="14.85" customHeight="1" x14ac:dyDescent="0.25">
      <c r="M118" s="4"/>
      <c r="N118" s="5"/>
      <c r="O118" s="5"/>
      <c r="P118" s="5"/>
      <c r="Q118" s="5"/>
      <c r="R118" s="5"/>
      <c r="S118" s="5"/>
      <c r="T118" s="5"/>
      <c r="U118" s="5"/>
      <c r="V118" s="5"/>
      <c r="W118" s="5"/>
      <c r="X118" s="5"/>
      <c r="Y118" s="5"/>
      <c r="Z118" s="5"/>
      <c r="AA118" s="5"/>
      <c r="AB118" s="5"/>
      <c r="AC118" s="16"/>
      <c r="AD118" s="16"/>
      <c r="AE118" s="4"/>
      <c r="AF118" s="4"/>
      <c r="AG118" s="4"/>
      <c r="AH118" s="4"/>
      <c r="AI118" s="4"/>
      <c r="AJ118" s="6"/>
      <c r="AK118" s="4"/>
      <c r="AL118" s="6"/>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row>
    <row r="119" spans="2:122" ht="14.85" customHeight="1" x14ac:dyDescent="0.25">
      <c r="B119" s="9" t="s">
        <v>85</v>
      </c>
      <c r="M119" s="4"/>
      <c r="N119" s="5"/>
      <c r="O119" s="5"/>
      <c r="P119" s="5"/>
      <c r="Q119" s="5"/>
      <c r="R119" s="5"/>
      <c r="S119" s="5"/>
      <c r="T119" s="5"/>
      <c r="U119" s="5"/>
      <c r="V119" s="5"/>
      <c r="W119" s="5"/>
      <c r="X119" s="5"/>
      <c r="Y119" s="5"/>
      <c r="Z119" s="5"/>
      <c r="AA119" s="5"/>
      <c r="AB119" s="5"/>
      <c r="AC119" s="16"/>
      <c r="AD119" s="16"/>
      <c r="AE119" s="4"/>
      <c r="AF119" s="4"/>
      <c r="AG119" s="4"/>
      <c r="AH119" s="4"/>
      <c r="AI119" s="4"/>
      <c r="AJ119" s="6"/>
      <c r="AK119" s="4"/>
      <c r="AL119" s="6"/>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row>
    <row r="120" spans="2:122" ht="14.85" customHeight="1" x14ac:dyDescent="0.25">
      <c r="B120" s="35" t="s">
        <v>86</v>
      </c>
      <c r="C120" s="7"/>
      <c r="M120" s="4"/>
      <c r="N120" s="4"/>
      <c r="O120" s="4"/>
      <c r="P120" s="4"/>
      <c r="Q120" s="4"/>
      <c r="R120" s="4"/>
      <c r="S120" s="4"/>
      <c r="T120" s="4"/>
      <c r="U120" s="4"/>
      <c r="V120" s="20"/>
      <c r="AC120" s="4"/>
      <c r="AD120" s="4"/>
      <c r="AE120" s="4"/>
      <c r="AF120" s="4"/>
      <c r="AG120" s="4"/>
      <c r="AH120" s="4"/>
      <c r="AI120" s="4"/>
      <c r="AJ120" s="6"/>
      <c r="AK120" s="4"/>
      <c r="AL120" s="6"/>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row>
    <row r="121" spans="2:122" ht="14.85" customHeight="1" thickBot="1" x14ac:dyDescent="0.3">
      <c r="B121" s="9"/>
      <c r="C121" s="7"/>
      <c r="M121" s="4"/>
      <c r="N121" s="4"/>
      <c r="O121" s="4"/>
      <c r="P121" s="4"/>
      <c r="Q121" s="4"/>
      <c r="R121" s="4"/>
      <c r="S121" s="4"/>
      <c r="AC121" s="4"/>
      <c r="AD121" s="4"/>
      <c r="AE121" s="4"/>
      <c r="AF121" s="4"/>
      <c r="AG121" s="4"/>
      <c r="AH121" s="4"/>
      <c r="AI121" s="4"/>
      <c r="AJ121" s="6"/>
      <c r="AK121" s="4"/>
      <c r="AL121" s="6"/>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row>
    <row r="122" spans="2:122" ht="15.75" thickBot="1" x14ac:dyDescent="0.3">
      <c r="B122" s="95" t="s">
        <v>9</v>
      </c>
      <c r="C122" s="96" t="s">
        <v>2</v>
      </c>
      <c r="D122" s="97" t="s">
        <v>3</v>
      </c>
      <c r="E122" s="96" t="s">
        <v>4</v>
      </c>
      <c r="G122" s="96" t="s">
        <v>87</v>
      </c>
      <c r="H122" s="4"/>
      <c r="I122" s="4"/>
      <c r="J122" s="4"/>
      <c r="K122" s="4"/>
      <c r="L122" s="4"/>
      <c r="M122" s="4"/>
      <c r="N122" s="4"/>
      <c r="O122" s="4"/>
      <c r="P122" s="6"/>
      <c r="Q122" s="6"/>
      <c r="R122" s="6"/>
      <c r="S122" s="6"/>
      <c r="T122" s="6"/>
      <c r="U122" s="6"/>
      <c r="V122" s="6"/>
      <c r="W122" s="6"/>
      <c r="X122" s="6"/>
      <c r="Y122" s="6"/>
      <c r="Z122" s="6"/>
      <c r="AA122" s="6"/>
      <c r="AB122" s="6"/>
      <c r="AC122" s="6"/>
      <c r="AD122" s="6"/>
      <c r="AE122" s="4"/>
      <c r="AF122" s="4"/>
      <c r="AG122" s="4"/>
      <c r="AH122" s="4"/>
      <c r="AI122" s="4"/>
      <c r="AJ122" s="4"/>
      <c r="AK122" s="4"/>
      <c r="AL122" s="4"/>
      <c r="AM122" s="4"/>
      <c r="AN122" s="4"/>
      <c r="AO122" s="4"/>
      <c r="AP122" s="4"/>
      <c r="AQ122" s="4"/>
      <c r="AR122" s="4"/>
      <c r="AS122" s="6"/>
      <c r="AT122" s="6"/>
      <c r="AU122" s="6"/>
      <c r="AV122" s="6"/>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row>
    <row r="123" spans="2:122" x14ac:dyDescent="0.25">
      <c r="B123" s="1"/>
      <c r="C123" s="1"/>
      <c r="D123" s="1"/>
      <c r="E123" s="1"/>
      <c r="G123" s="4"/>
      <c r="H123" s="4"/>
      <c r="I123" s="4"/>
      <c r="J123" s="4"/>
      <c r="K123" s="4"/>
      <c r="L123" s="4"/>
      <c r="M123" s="4"/>
      <c r="N123" s="4"/>
      <c r="O123" s="4"/>
      <c r="P123" s="6"/>
      <c r="Q123" s="6"/>
      <c r="R123" s="6"/>
      <c r="S123" s="4"/>
      <c r="T123" s="6"/>
      <c r="U123" s="4"/>
      <c r="V123" s="6"/>
      <c r="W123" s="6"/>
      <c r="X123" s="6"/>
      <c r="Y123" s="6"/>
      <c r="Z123" s="6"/>
      <c r="AA123" s="6"/>
      <c r="AB123" s="6"/>
      <c r="AC123" s="6"/>
      <c r="AD123" s="6"/>
      <c r="AE123" s="4"/>
      <c r="AF123" s="4"/>
      <c r="AG123" s="4"/>
      <c r="AH123" s="4"/>
      <c r="AI123" s="4"/>
      <c r="AJ123" s="4"/>
      <c r="AK123" s="4"/>
      <c r="AL123" s="4"/>
      <c r="AM123" s="4"/>
      <c r="AN123" s="4"/>
      <c r="AO123" s="4"/>
      <c r="AP123" s="4"/>
      <c r="AQ123" s="4"/>
      <c r="AR123" s="4"/>
      <c r="AS123" s="6"/>
      <c r="AT123" s="6"/>
      <c r="AU123" s="6"/>
      <c r="AV123" s="6"/>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row>
    <row r="124" spans="2:122" ht="23.25" customHeight="1" x14ac:dyDescent="0.25">
      <c r="B124" s="11" t="s">
        <v>16</v>
      </c>
      <c r="C124" s="12">
        <v>4</v>
      </c>
      <c r="D124" s="102">
        <v>0</v>
      </c>
      <c r="E124" s="45">
        <v>19.5</v>
      </c>
      <c r="G124" s="15">
        <v>6</v>
      </c>
      <c r="H124" s="4"/>
      <c r="I124" s="4"/>
      <c r="J124" s="4"/>
      <c r="K124" s="4"/>
      <c r="L124" s="4"/>
      <c r="M124" s="4"/>
      <c r="N124" s="4"/>
      <c r="O124" s="4"/>
      <c r="P124" s="6"/>
      <c r="Q124" s="6"/>
      <c r="R124" s="6"/>
      <c r="S124" s="4"/>
      <c r="T124" s="6"/>
      <c r="U124" s="4"/>
      <c r="V124" s="4"/>
      <c r="W124" s="6"/>
      <c r="X124" s="6"/>
      <c r="Y124" s="6"/>
      <c r="Z124" s="6"/>
      <c r="AA124" s="6"/>
      <c r="AB124" s="6"/>
      <c r="AC124" s="6"/>
      <c r="AD124" s="6"/>
      <c r="AE124" s="4"/>
      <c r="AF124" s="4"/>
      <c r="AG124" s="4"/>
      <c r="AH124" s="4"/>
      <c r="AI124" s="4"/>
      <c r="AJ124" s="4"/>
      <c r="AK124" s="4"/>
      <c r="AL124" s="4"/>
      <c r="AM124" s="4"/>
      <c r="AN124" s="4"/>
      <c r="AO124" s="4"/>
      <c r="AP124" s="4"/>
      <c r="AQ124" s="4"/>
      <c r="AR124" s="4"/>
      <c r="AS124" s="6"/>
      <c r="AT124" s="6"/>
      <c r="AU124" s="6"/>
      <c r="AV124" s="6"/>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row>
    <row r="125" spans="2:122" x14ac:dyDescent="0.25">
      <c r="B125" s="1"/>
      <c r="C125" s="1"/>
      <c r="D125" s="1"/>
      <c r="E125" s="46"/>
      <c r="H125" s="4"/>
      <c r="I125" s="4"/>
      <c r="J125" s="4"/>
      <c r="K125" s="4"/>
      <c r="L125" s="4"/>
      <c r="M125" s="4"/>
      <c r="N125" s="4"/>
      <c r="O125" s="4"/>
      <c r="P125" s="6"/>
      <c r="Q125" s="6"/>
      <c r="R125" s="6"/>
      <c r="S125" s="4"/>
      <c r="T125" s="6"/>
      <c r="U125" s="4"/>
      <c r="V125" s="6"/>
      <c r="W125" s="6"/>
      <c r="X125" s="6"/>
      <c r="Y125" s="6"/>
      <c r="Z125" s="6"/>
      <c r="AA125" s="6"/>
      <c r="AB125" s="6"/>
      <c r="AC125" s="6"/>
      <c r="AD125" s="6"/>
      <c r="AE125" s="4"/>
      <c r="AF125" s="4"/>
      <c r="AG125" s="4"/>
      <c r="AH125" s="4"/>
      <c r="AI125" s="4"/>
      <c r="AJ125" s="4"/>
      <c r="AK125" s="4"/>
      <c r="AL125" s="4"/>
      <c r="AM125" s="4"/>
      <c r="AN125" s="4"/>
      <c r="AO125" s="4"/>
      <c r="AP125" s="4"/>
      <c r="AQ125" s="4"/>
      <c r="AR125" s="4"/>
      <c r="AS125" s="6"/>
      <c r="AT125" s="6"/>
      <c r="AU125" s="6"/>
      <c r="AV125" s="6"/>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row>
    <row r="126" spans="2:122" ht="23.25" customHeight="1" x14ac:dyDescent="0.25">
      <c r="B126" s="14">
        <v>51</v>
      </c>
      <c r="C126" s="14">
        <v>4</v>
      </c>
      <c r="D126" s="102">
        <v>3</v>
      </c>
      <c r="E126" s="45" cm="1">
        <f t="array" ref="E126:E145">_xlfn.XLOOKUP(G126:G145,'Food Data'!A2:A1001,_xlfn.ANCHORARRAY('Food Data'!G2),,0,1)</f>
        <v>62.04</v>
      </c>
      <c r="G126" s="15">
        <v>995</v>
      </c>
      <c r="H126" s="4"/>
      <c r="I126" s="4"/>
      <c r="J126" s="4"/>
      <c r="K126" s="4"/>
      <c r="L126" s="4"/>
      <c r="M126" s="4"/>
      <c r="N126" s="4"/>
      <c r="O126" s="4"/>
      <c r="P126" s="6"/>
      <c r="Q126" s="6"/>
      <c r="R126" s="6"/>
      <c r="S126" s="4"/>
      <c r="T126" s="6"/>
      <c r="U126" s="4"/>
      <c r="V126" s="6"/>
      <c r="W126" s="6"/>
      <c r="X126" s="6"/>
      <c r="Y126" s="6"/>
      <c r="Z126" s="6"/>
      <c r="AA126" s="6"/>
      <c r="AB126" s="6"/>
      <c r="AC126" s="6"/>
      <c r="AD126" s="6"/>
      <c r="AE126" s="4"/>
      <c r="AF126" s="4"/>
      <c r="AG126" s="4"/>
      <c r="AH126" s="4"/>
      <c r="AI126" s="4"/>
      <c r="AJ126" s="4"/>
      <c r="AK126" s="4"/>
      <c r="AL126" s="4"/>
      <c r="AM126" s="4"/>
      <c r="AN126" s="4"/>
      <c r="AO126" s="4"/>
      <c r="AP126" s="4"/>
      <c r="AQ126" s="4"/>
      <c r="AR126" s="4"/>
      <c r="AS126" s="6"/>
      <c r="AT126" s="6"/>
      <c r="AU126" s="6"/>
      <c r="AV126" s="6"/>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row>
    <row r="127" spans="2:122" ht="23.25" customHeight="1" x14ac:dyDescent="0.25">
      <c r="B127" s="14">
        <f>B126+1</f>
        <v>52</v>
      </c>
      <c r="C127" s="14">
        <v>4</v>
      </c>
      <c r="D127" s="102">
        <v>3</v>
      </c>
      <c r="E127" s="45">
        <v>113.76</v>
      </c>
      <c r="G127" s="15">
        <v>15</v>
      </c>
      <c r="H127" s="4"/>
      <c r="I127" s="4"/>
      <c r="J127" s="4"/>
      <c r="K127" s="4"/>
      <c r="L127" s="4"/>
      <c r="M127" s="4"/>
      <c r="N127" s="4"/>
      <c r="O127" s="4"/>
      <c r="P127" s="6"/>
      <c r="Q127" s="6"/>
      <c r="R127" s="6"/>
      <c r="S127" s="4"/>
      <c r="T127" s="6"/>
      <c r="U127" s="4"/>
      <c r="V127" s="6"/>
      <c r="W127" s="6"/>
      <c r="X127" s="6"/>
      <c r="Y127" s="6"/>
      <c r="Z127" s="6"/>
      <c r="AA127" s="6"/>
      <c r="AB127" s="6"/>
      <c r="AC127" s="6"/>
      <c r="AD127" s="6"/>
      <c r="AE127" s="4"/>
      <c r="AF127" s="4"/>
      <c r="AG127" s="4"/>
      <c r="AH127" s="4"/>
      <c r="AI127" s="4"/>
      <c r="AJ127" s="4"/>
      <c r="AK127" s="4"/>
      <c r="AL127" s="4"/>
      <c r="AM127" s="4"/>
      <c r="AN127" s="4"/>
      <c r="AO127" s="4"/>
      <c r="AP127" s="4"/>
      <c r="AQ127" s="4"/>
      <c r="AR127" s="4"/>
      <c r="AS127" s="6"/>
      <c r="AT127" s="6"/>
      <c r="AU127" s="6"/>
      <c r="AV127" s="6"/>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row>
    <row r="128" spans="2:122" ht="23.25" customHeight="1" x14ac:dyDescent="0.25">
      <c r="B128" s="14">
        <f>B127+1</f>
        <v>53</v>
      </c>
      <c r="C128" s="14">
        <v>4</v>
      </c>
      <c r="D128" s="102">
        <v>3</v>
      </c>
      <c r="E128" s="45">
        <v>37.729999999999997</v>
      </c>
      <c r="G128" s="15">
        <v>243</v>
      </c>
      <c r="H128" s="4"/>
      <c r="I128" s="4"/>
      <c r="J128" s="4"/>
      <c r="K128" s="4"/>
      <c r="L128" s="4"/>
      <c r="M128" s="4"/>
      <c r="N128" s="4"/>
      <c r="O128" s="4"/>
      <c r="P128" s="6"/>
      <c r="Q128" s="6"/>
      <c r="R128" s="6"/>
      <c r="S128" s="6"/>
      <c r="T128" s="6"/>
      <c r="U128" s="6"/>
      <c r="V128" s="6"/>
      <c r="W128" s="6"/>
      <c r="X128" s="6"/>
      <c r="Y128" s="6"/>
      <c r="Z128" s="6"/>
      <c r="AA128" s="6"/>
      <c r="AB128" s="6"/>
      <c r="AC128" s="6"/>
      <c r="AD128" s="6"/>
      <c r="AE128" s="4"/>
      <c r="AF128" s="4"/>
      <c r="AG128" s="4"/>
      <c r="AH128" s="4"/>
      <c r="AI128" s="4"/>
      <c r="AJ128" s="4"/>
      <c r="AK128" s="4"/>
      <c r="AL128" s="4"/>
      <c r="AM128" s="4"/>
      <c r="AN128" s="4"/>
      <c r="AO128" s="4"/>
      <c r="AP128" s="4"/>
      <c r="AQ128" s="4"/>
      <c r="AR128" s="4"/>
      <c r="AS128" s="6"/>
      <c r="AT128" s="6"/>
      <c r="AU128" s="6"/>
      <c r="AV128" s="6"/>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row>
    <row r="129" spans="2:122" ht="23.25" customHeight="1" x14ac:dyDescent="0.25">
      <c r="B129" s="14">
        <f t="shared" ref="B129:B145" si="3">B128+1</f>
        <v>54</v>
      </c>
      <c r="C129" s="14">
        <v>4</v>
      </c>
      <c r="D129" s="102">
        <v>3</v>
      </c>
      <c r="E129" s="45">
        <v>33.49</v>
      </c>
      <c r="G129" s="15">
        <v>722</v>
      </c>
      <c r="H129" s="4"/>
      <c r="I129" s="4"/>
      <c r="J129" s="4"/>
      <c r="K129" s="4"/>
      <c r="L129" s="4"/>
      <c r="M129" s="4"/>
      <c r="N129" s="4"/>
      <c r="O129" s="4"/>
      <c r="P129" s="6"/>
      <c r="Q129" s="6"/>
      <c r="R129" s="6"/>
      <c r="S129" s="4"/>
      <c r="T129" s="6"/>
      <c r="U129" s="4"/>
      <c r="V129" s="6"/>
      <c r="W129" s="6"/>
      <c r="X129" s="6"/>
      <c r="Y129" s="6"/>
      <c r="Z129" s="6"/>
      <c r="AA129" s="6"/>
      <c r="AB129" s="6"/>
      <c r="AC129" s="6"/>
      <c r="AD129" s="6"/>
      <c r="AE129" s="4"/>
      <c r="AF129" s="4"/>
      <c r="AG129" s="4"/>
      <c r="AH129" s="4"/>
      <c r="AI129" s="4"/>
      <c r="AJ129" s="4"/>
      <c r="AK129" s="4"/>
      <c r="AL129" s="4"/>
      <c r="AM129" s="4"/>
      <c r="AN129" s="4"/>
      <c r="AO129" s="4"/>
      <c r="AP129" s="4"/>
      <c r="AQ129" s="4"/>
      <c r="AR129" s="4"/>
      <c r="AS129" s="6"/>
      <c r="AT129" s="6"/>
      <c r="AU129" s="6"/>
      <c r="AV129" s="6"/>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row>
    <row r="130" spans="2:122" ht="23.25" customHeight="1" x14ac:dyDescent="0.25">
      <c r="B130" s="14">
        <f t="shared" si="3"/>
        <v>55</v>
      </c>
      <c r="C130" s="14">
        <v>4</v>
      </c>
      <c r="D130" s="102">
        <v>3</v>
      </c>
      <c r="E130" s="45">
        <v>222.6</v>
      </c>
      <c r="G130" s="15">
        <v>904</v>
      </c>
      <c r="H130" s="4"/>
      <c r="I130" s="4"/>
      <c r="J130" s="4"/>
      <c r="K130" s="4"/>
      <c r="L130" s="4"/>
      <c r="M130" s="4"/>
      <c r="N130" s="4"/>
      <c r="O130" s="4"/>
      <c r="P130" s="6"/>
      <c r="Q130" s="6"/>
      <c r="R130" s="6"/>
      <c r="S130" s="6"/>
      <c r="T130" s="6"/>
      <c r="U130" s="6"/>
      <c r="V130" s="6"/>
      <c r="W130" s="6"/>
      <c r="X130" s="6"/>
      <c r="Y130" s="6"/>
      <c r="Z130" s="6"/>
      <c r="AA130" s="6"/>
      <c r="AB130" s="6"/>
      <c r="AC130" s="6"/>
      <c r="AD130" s="6"/>
      <c r="AE130" s="4"/>
      <c r="AF130" s="4"/>
      <c r="AG130" s="4"/>
      <c r="AH130" s="4"/>
      <c r="AI130" s="4"/>
      <c r="AJ130" s="4"/>
      <c r="AK130" s="4"/>
      <c r="AL130" s="4"/>
      <c r="AM130" s="4"/>
      <c r="AN130" s="4"/>
      <c r="AO130" s="4"/>
      <c r="AP130" s="4"/>
      <c r="AQ130" s="4"/>
      <c r="AR130" s="4"/>
      <c r="AS130" s="6"/>
      <c r="AT130" s="6"/>
      <c r="AU130" s="6"/>
      <c r="AV130" s="6"/>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row>
    <row r="131" spans="2:122" ht="23.25" customHeight="1" x14ac:dyDescent="0.25">
      <c r="B131" s="14">
        <f t="shared" si="3"/>
        <v>56</v>
      </c>
      <c r="C131" s="14">
        <v>4</v>
      </c>
      <c r="D131" s="102">
        <v>3</v>
      </c>
      <c r="E131" s="45">
        <v>90.36</v>
      </c>
      <c r="G131" s="15">
        <v>907</v>
      </c>
      <c r="H131" s="4"/>
      <c r="I131" s="4"/>
      <c r="J131" s="4"/>
      <c r="K131" s="4"/>
      <c r="L131" s="4"/>
      <c r="M131" s="4"/>
      <c r="N131" s="4"/>
      <c r="O131" s="4"/>
      <c r="P131" s="6"/>
      <c r="Q131" s="6"/>
      <c r="R131" s="6"/>
      <c r="S131" s="6"/>
      <c r="T131" s="6"/>
      <c r="U131" s="6"/>
      <c r="V131" s="6"/>
      <c r="W131" s="6"/>
      <c r="X131" s="6"/>
      <c r="Y131" s="6"/>
      <c r="Z131" s="6"/>
      <c r="AA131" s="6"/>
      <c r="AB131" s="6"/>
      <c r="AC131" s="6"/>
      <c r="AD131" s="6"/>
      <c r="AE131" s="4"/>
      <c r="AF131" s="4"/>
      <c r="AG131" s="4"/>
      <c r="AH131" s="4"/>
      <c r="AI131" s="4"/>
      <c r="AJ131" s="4"/>
      <c r="AK131" s="4"/>
      <c r="AL131" s="4"/>
      <c r="AM131" s="4"/>
      <c r="AN131" s="4"/>
      <c r="AO131" s="4"/>
      <c r="AP131" s="4"/>
      <c r="AQ131" s="4"/>
      <c r="AR131" s="4"/>
      <c r="AS131" s="6"/>
      <c r="AT131" s="6"/>
      <c r="AU131" s="6"/>
      <c r="AV131" s="6"/>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row>
    <row r="132" spans="2:122" ht="23.25" customHeight="1" x14ac:dyDescent="0.25">
      <c r="B132" s="14">
        <f t="shared" si="3"/>
        <v>57</v>
      </c>
      <c r="C132" s="14">
        <v>4</v>
      </c>
      <c r="D132" s="102">
        <v>3</v>
      </c>
      <c r="E132" s="45">
        <v>148.20000000000002</v>
      </c>
      <c r="G132" s="15">
        <v>961</v>
      </c>
      <c r="H132" s="4"/>
      <c r="I132" s="4"/>
      <c r="J132" s="4"/>
      <c r="K132" s="4"/>
      <c r="L132" s="4"/>
      <c r="M132" s="4"/>
      <c r="N132" s="4"/>
      <c r="O132" s="4"/>
      <c r="P132" s="6"/>
      <c r="Q132" s="6"/>
      <c r="R132" s="6"/>
      <c r="S132" s="4"/>
      <c r="T132" s="6"/>
      <c r="U132" s="4"/>
      <c r="V132" s="6"/>
      <c r="W132" s="6"/>
      <c r="X132" s="6"/>
      <c r="Y132" s="6"/>
      <c r="Z132" s="6"/>
      <c r="AA132" s="6"/>
      <c r="AB132" s="6"/>
      <c r="AC132" s="6"/>
      <c r="AD132" s="6"/>
      <c r="AE132" s="4"/>
      <c r="AF132" s="4"/>
      <c r="AG132" s="4"/>
      <c r="AH132" s="4"/>
      <c r="AI132" s="4"/>
      <c r="AJ132" s="4"/>
      <c r="AK132" s="4"/>
      <c r="AL132" s="4"/>
      <c r="AM132" s="4"/>
      <c r="AN132" s="4"/>
      <c r="AO132" s="4"/>
      <c r="AP132" s="4"/>
      <c r="AQ132" s="4"/>
      <c r="AR132" s="4"/>
      <c r="AS132" s="6"/>
      <c r="AT132" s="6"/>
      <c r="AU132" s="6"/>
      <c r="AV132" s="6"/>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row>
    <row r="133" spans="2:122" ht="23.25" customHeight="1" x14ac:dyDescent="0.25">
      <c r="B133" s="14">
        <f t="shared" si="3"/>
        <v>58</v>
      </c>
      <c r="C133" s="14">
        <v>4</v>
      </c>
      <c r="D133" s="102">
        <v>3</v>
      </c>
      <c r="E133" s="45">
        <v>196.16</v>
      </c>
      <c r="G133" s="15">
        <v>938</v>
      </c>
      <c r="H133" s="4"/>
      <c r="I133" s="4"/>
      <c r="J133" s="4"/>
      <c r="K133" s="4"/>
      <c r="L133" s="4"/>
      <c r="M133" s="4"/>
      <c r="N133" s="4"/>
      <c r="O133" s="4"/>
      <c r="P133" s="6"/>
      <c r="Q133" s="6"/>
      <c r="R133" s="6"/>
      <c r="S133" s="4"/>
      <c r="T133" s="6"/>
      <c r="U133" s="4"/>
      <c r="V133" s="6"/>
      <c r="W133" s="6"/>
      <c r="X133" s="6"/>
      <c r="Y133" s="6"/>
      <c r="Z133" s="6"/>
      <c r="AA133" s="6"/>
      <c r="AB133" s="6"/>
      <c r="AC133" s="6"/>
      <c r="AD133" s="6"/>
      <c r="AE133" s="4"/>
      <c r="AF133" s="4"/>
      <c r="AG133" s="4"/>
      <c r="AH133" s="4"/>
      <c r="AI133" s="4"/>
      <c r="AJ133" s="4"/>
      <c r="AK133" s="4"/>
      <c r="AL133" s="4"/>
      <c r="AM133" s="4"/>
      <c r="AN133" s="4"/>
      <c r="AO133" s="4"/>
      <c r="AP133" s="4"/>
      <c r="AQ133" s="4"/>
      <c r="AR133" s="4"/>
      <c r="AS133" s="6"/>
      <c r="AT133" s="6"/>
      <c r="AU133" s="6"/>
      <c r="AV133" s="6"/>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row>
    <row r="134" spans="2:122" ht="23.25" customHeight="1" x14ac:dyDescent="0.25">
      <c r="B134" s="14">
        <f t="shared" si="3"/>
        <v>59</v>
      </c>
      <c r="C134" s="14">
        <v>4</v>
      </c>
      <c r="D134" s="102">
        <v>3</v>
      </c>
      <c r="E134" s="45">
        <v>109.78</v>
      </c>
      <c r="G134" s="15">
        <v>883</v>
      </c>
      <c r="H134" s="4"/>
      <c r="I134" s="4"/>
      <c r="J134" s="4"/>
      <c r="K134" s="4"/>
      <c r="L134" s="4"/>
      <c r="M134" s="4"/>
      <c r="N134" s="4"/>
      <c r="O134" s="4"/>
      <c r="P134" s="6"/>
      <c r="Q134" s="6"/>
      <c r="R134" s="6"/>
      <c r="S134" s="4"/>
      <c r="T134" s="6"/>
      <c r="U134" s="4"/>
      <c r="V134" s="6"/>
      <c r="W134" s="6"/>
      <c r="X134" s="6"/>
      <c r="Y134" s="6"/>
      <c r="Z134" s="6"/>
      <c r="AA134" s="6"/>
      <c r="AB134" s="6"/>
      <c r="AC134" s="6"/>
      <c r="AD134" s="6"/>
      <c r="AE134" s="4"/>
      <c r="AF134" s="4"/>
      <c r="AG134" s="4"/>
      <c r="AH134" s="4"/>
      <c r="AI134" s="4"/>
      <c r="AJ134" s="4"/>
      <c r="AK134" s="4"/>
      <c r="AL134" s="4"/>
      <c r="AM134" s="4"/>
      <c r="AN134" s="4"/>
      <c r="AO134" s="4"/>
      <c r="AP134" s="4"/>
      <c r="AQ134" s="4"/>
      <c r="AR134" s="4"/>
      <c r="AS134" s="6"/>
      <c r="AT134" s="6"/>
      <c r="AU134" s="6"/>
      <c r="AV134" s="6"/>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row>
    <row r="135" spans="2:122" ht="23.25" customHeight="1" x14ac:dyDescent="0.25">
      <c r="B135" s="14">
        <f t="shared" si="3"/>
        <v>60</v>
      </c>
      <c r="C135" s="14">
        <v>4</v>
      </c>
      <c r="D135" s="102">
        <v>3</v>
      </c>
      <c r="E135" s="45">
        <v>61.74</v>
      </c>
      <c r="G135" s="15">
        <v>14</v>
      </c>
      <c r="H135" s="4"/>
      <c r="I135" s="4"/>
      <c r="J135" s="4"/>
      <c r="K135" s="4"/>
      <c r="L135" s="4"/>
      <c r="M135" s="4"/>
      <c r="N135" s="4"/>
      <c r="O135" s="4"/>
      <c r="P135" s="6"/>
      <c r="Q135" s="6"/>
      <c r="R135" s="6"/>
      <c r="S135" s="4"/>
      <c r="T135" s="6"/>
      <c r="U135" s="4"/>
      <c r="V135" s="6"/>
      <c r="W135" s="6"/>
      <c r="X135" s="6"/>
      <c r="Y135" s="6"/>
      <c r="Z135" s="6"/>
      <c r="AA135" s="6"/>
      <c r="AB135" s="6"/>
      <c r="AC135" s="6"/>
      <c r="AD135" s="6"/>
      <c r="AE135" s="4"/>
      <c r="AF135" s="4"/>
      <c r="AG135" s="4"/>
      <c r="AH135" s="4"/>
      <c r="AI135" s="4"/>
      <c r="AJ135" s="4"/>
      <c r="AK135" s="4"/>
      <c r="AL135" s="4"/>
      <c r="AM135" s="4"/>
      <c r="AN135" s="4"/>
      <c r="AO135" s="4"/>
      <c r="AP135" s="4"/>
      <c r="AQ135" s="4"/>
      <c r="AR135" s="4"/>
      <c r="AS135" s="6"/>
      <c r="AT135" s="6"/>
      <c r="AU135" s="6"/>
      <c r="AV135" s="6"/>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row>
    <row r="136" spans="2:122" ht="23.25" customHeight="1" x14ac:dyDescent="0.25">
      <c r="B136" s="14">
        <f t="shared" si="3"/>
        <v>61</v>
      </c>
      <c r="C136" s="14">
        <v>4</v>
      </c>
      <c r="D136" s="102">
        <v>3</v>
      </c>
      <c r="E136" s="45">
        <v>60.7</v>
      </c>
      <c r="G136" s="15">
        <v>523</v>
      </c>
      <c r="H136" s="4"/>
      <c r="I136" s="4"/>
      <c r="J136" s="4"/>
      <c r="K136" s="4"/>
      <c r="L136" s="4"/>
      <c r="M136" s="4"/>
      <c r="N136" s="4"/>
      <c r="O136" s="4"/>
      <c r="R136" s="6"/>
      <c r="S136" s="4"/>
      <c r="T136" s="6"/>
      <c r="U136" s="4"/>
      <c r="AE136" s="4"/>
      <c r="AF136" s="4"/>
      <c r="AG136" s="4"/>
      <c r="AH136" s="4"/>
      <c r="AI136" s="4"/>
      <c r="AJ136" s="4"/>
      <c r="AK136" s="4"/>
      <c r="AL136" s="4"/>
      <c r="AM136" s="4"/>
      <c r="AN136" s="4"/>
      <c r="AO136" s="4"/>
      <c r="AP136" s="4"/>
      <c r="AQ136" s="4"/>
      <c r="AR136" s="4"/>
      <c r="DO136" s="4"/>
      <c r="DP136" s="4"/>
      <c r="DQ136" s="4"/>
      <c r="DR136" s="4"/>
    </row>
    <row r="137" spans="2:122" ht="23.25" customHeight="1" x14ac:dyDescent="0.25">
      <c r="B137" s="14">
        <f t="shared" si="3"/>
        <v>62</v>
      </c>
      <c r="C137" s="14">
        <v>4</v>
      </c>
      <c r="D137" s="102">
        <v>3</v>
      </c>
      <c r="E137" s="45">
        <v>61.56</v>
      </c>
      <c r="G137" s="15">
        <v>39</v>
      </c>
      <c r="H137" s="4"/>
      <c r="I137" s="4"/>
      <c r="J137" s="4"/>
      <c r="K137" s="4"/>
      <c r="L137" s="4"/>
      <c r="M137" s="4"/>
      <c r="N137" s="4"/>
      <c r="O137" s="4"/>
      <c r="R137" s="6"/>
      <c r="S137" s="4"/>
      <c r="T137" s="6"/>
      <c r="U137" s="4"/>
      <c r="AE137" s="4"/>
      <c r="AF137" s="4"/>
      <c r="AG137" s="4"/>
      <c r="AH137" s="4"/>
      <c r="AI137" s="4"/>
      <c r="AJ137" s="4"/>
      <c r="AK137" s="4"/>
      <c r="AL137" s="4"/>
      <c r="AM137" s="4"/>
      <c r="AN137" s="4"/>
      <c r="AO137" s="4"/>
      <c r="AP137" s="4"/>
      <c r="AQ137" s="4"/>
      <c r="AR137" s="4"/>
      <c r="DO137" s="4"/>
      <c r="DP137" s="4"/>
      <c r="DQ137" s="4"/>
      <c r="DR137" s="4"/>
    </row>
    <row r="138" spans="2:122" ht="23.25" customHeight="1" x14ac:dyDescent="0.25">
      <c r="B138" s="14">
        <f t="shared" si="3"/>
        <v>63</v>
      </c>
      <c r="C138" s="14">
        <v>4</v>
      </c>
      <c r="D138" s="102">
        <v>3</v>
      </c>
      <c r="E138" s="45">
        <v>78.320000000000007</v>
      </c>
      <c r="G138" s="15">
        <v>294</v>
      </c>
      <c r="H138" s="4"/>
      <c r="I138" s="4"/>
      <c r="J138" s="4"/>
      <c r="K138" s="4"/>
      <c r="L138" s="4"/>
      <c r="M138" s="4"/>
      <c r="N138" s="4"/>
      <c r="O138" s="4"/>
      <c r="R138" s="6"/>
      <c r="S138" s="4"/>
      <c r="T138" s="6"/>
      <c r="U138" s="4"/>
      <c r="AE138" s="4"/>
      <c r="AF138" s="4"/>
      <c r="AG138" s="4"/>
      <c r="AH138" s="4"/>
      <c r="AI138" s="4"/>
      <c r="AJ138" s="4"/>
      <c r="AK138" s="4"/>
      <c r="AL138" s="4"/>
      <c r="AM138" s="4"/>
      <c r="AN138" s="4"/>
      <c r="AO138" s="4"/>
      <c r="AP138" s="4"/>
      <c r="AQ138" s="4"/>
      <c r="AR138" s="4"/>
      <c r="DO138" s="4"/>
      <c r="DP138" s="4"/>
      <c r="DQ138" s="4"/>
      <c r="DR138" s="4"/>
    </row>
    <row r="139" spans="2:122" ht="23.25" customHeight="1" x14ac:dyDescent="0.25">
      <c r="B139" s="14">
        <f t="shared" si="3"/>
        <v>64</v>
      </c>
      <c r="C139" s="14">
        <v>4</v>
      </c>
      <c r="D139" s="102">
        <v>3</v>
      </c>
      <c r="E139" s="45">
        <v>188.82</v>
      </c>
      <c r="G139" s="15">
        <v>947</v>
      </c>
      <c r="H139" s="4"/>
      <c r="I139" s="4"/>
      <c r="J139" s="4"/>
      <c r="K139" s="4"/>
      <c r="L139" s="4"/>
      <c r="M139" s="4"/>
      <c r="N139" s="4"/>
      <c r="O139" s="4"/>
      <c r="R139" s="6"/>
      <c r="S139" s="4"/>
      <c r="T139" s="6"/>
      <c r="U139" s="4"/>
      <c r="AE139" s="4"/>
      <c r="AF139" s="4"/>
      <c r="AG139" s="4"/>
      <c r="AH139" s="4"/>
      <c r="AI139" s="4"/>
      <c r="AJ139" s="4"/>
      <c r="AK139" s="4"/>
      <c r="AL139" s="4"/>
      <c r="AM139" s="4"/>
      <c r="AN139" s="4"/>
      <c r="AO139" s="4"/>
      <c r="AP139" s="4"/>
      <c r="AQ139" s="4"/>
      <c r="AR139" s="4"/>
      <c r="DO139" s="4"/>
      <c r="DP139" s="4"/>
      <c r="DQ139" s="4"/>
      <c r="DR139" s="4"/>
    </row>
    <row r="140" spans="2:122" ht="23.25" customHeight="1" x14ac:dyDescent="0.25">
      <c r="B140" s="14">
        <f t="shared" si="3"/>
        <v>65</v>
      </c>
      <c r="C140" s="14">
        <v>4</v>
      </c>
      <c r="D140" s="102">
        <v>3</v>
      </c>
      <c r="E140" s="45">
        <v>235.2</v>
      </c>
      <c r="G140" s="15">
        <v>345</v>
      </c>
      <c r="H140" s="4"/>
      <c r="I140" s="4"/>
      <c r="J140" s="4"/>
      <c r="K140" s="4"/>
      <c r="L140" s="4"/>
      <c r="M140" s="4"/>
      <c r="N140" s="4"/>
      <c r="O140" s="4"/>
      <c r="R140" s="6"/>
      <c r="S140" s="4"/>
      <c r="T140" s="6"/>
      <c r="U140" s="4"/>
      <c r="AE140" s="4"/>
      <c r="AF140" s="4"/>
      <c r="AG140" s="4"/>
      <c r="AH140" s="4"/>
      <c r="AI140" s="4"/>
      <c r="AJ140" s="4"/>
      <c r="AK140" s="4"/>
      <c r="AL140" s="4"/>
      <c r="AM140" s="4"/>
      <c r="AN140" s="4"/>
      <c r="AO140" s="4"/>
      <c r="AP140" s="4"/>
      <c r="AQ140" s="4"/>
      <c r="AR140" s="4"/>
      <c r="DO140" s="4"/>
      <c r="DP140" s="4"/>
      <c r="DQ140" s="4"/>
      <c r="DR140" s="4"/>
    </row>
    <row r="141" spans="2:122" ht="23.25" customHeight="1" x14ac:dyDescent="0.25">
      <c r="B141" s="14">
        <f t="shared" si="3"/>
        <v>66</v>
      </c>
      <c r="C141" s="14">
        <v>4</v>
      </c>
      <c r="D141" s="102">
        <v>3</v>
      </c>
      <c r="E141" s="45">
        <v>103.32</v>
      </c>
      <c r="G141" s="15">
        <v>233</v>
      </c>
      <c r="H141" s="4"/>
      <c r="I141" s="4"/>
      <c r="J141" s="4"/>
      <c r="K141" s="4"/>
      <c r="L141" s="4"/>
      <c r="M141" s="4"/>
      <c r="N141" s="4"/>
      <c r="O141" s="4"/>
      <c r="R141" s="6"/>
      <c r="S141" s="4"/>
      <c r="T141" s="6"/>
      <c r="U141" s="4"/>
      <c r="AE141" s="4"/>
      <c r="AF141" s="4"/>
      <c r="AG141" s="4"/>
      <c r="AH141" s="4"/>
      <c r="AI141" s="4"/>
      <c r="AJ141" s="4"/>
      <c r="AK141" s="4"/>
      <c r="AL141" s="4"/>
      <c r="AM141" s="4"/>
      <c r="AN141" s="4"/>
      <c r="AO141" s="4"/>
      <c r="AP141" s="4"/>
      <c r="AQ141" s="4"/>
      <c r="AR141" s="4"/>
      <c r="DO141" s="4"/>
      <c r="DP141" s="4"/>
      <c r="DQ141" s="4"/>
      <c r="DR141" s="4"/>
    </row>
    <row r="142" spans="2:122" ht="23.25" customHeight="1" x14ac:dyDescent="0.25">
      <c r="B142" s="14">
        <f t="shared" si="3"/>
        <v>67</v>
      </c>
      <c r="C142" s="14">
        <v>4</v>
      </c>
      <c r="D142" s="102">
        <v>3</v>
      </c>
      <c r="E142" s="45">
        <v>37.450000000000003</v>
      </c>
      <c r="G142" s="15">
        <v>430</v>
      </c>
      <c r="H142" s="4"/>
      <c r="I142" s="4"/>
      <c r="J142" s="4"/>
      <c r="K142" s="4"/>
      <c r="L142" s="4"/>
      <c r="M142" s="4"/>
      <c r="N142" s="4"/>
      <c r="O142" s="4"/>
      <c r="R142" s="6"/>
      <c r="S142" s="4"/>
      <c r="T142" s="6"/>
      <c r="U142" s="4"/>
      <c r="AE142" s="4"/>
      <c r="AF142" s="4"/>
      <c r="AG142" s="4"/>
      <c r="AH142" s="4"/>
      <c r="AI142" s="4"/>
      <c r="AJ142" s="4"/>
      <c r="AK142" s="4"/>
      <c r="AL142" s="4"/>
      <c r="AM142" s="4"/>
      <c r="AN142" s="4"/>
      <c r="AO142" s="4"/>
      <c r="AP142" s="4"/>
      <c r="AQ142" s="4"/>
      <c r="AR142" s="4"/>
      <c r="DO142" s="4"/>
      <c r="DP142" s="4"/>
      <c r="DQ142" s="4"/>
      <c r="DR142" s="4"/>
    </row>
    <row r="143" spans="2:122" ht="23.25" customHeight="1" x14ac:dyDescent="0.25">
      <c r="B143" s="14">
        <f t="shared" si="3"/>
        <v>68</v>
      </c>
      <c r="C143" s="14">
        <v>4</v>
      </c>
      <c r="D143" s="102">
        <v>3</v>
      </c>
      <c r="E143" s="45">
        <v>79.92</v>
      </c>
      <c r="G143" s="15">
        <v>379</v>
      </c>
      <c r="H143" s="4"/>
      <c r="I143" s="4"/>
      <c r="J143" s="4"/>
      <c r="K143" s="4"/>
      <c r="L143" s="4"/>
      <c r="M143" s="4"/>
      <c r="N143" s="4"/>
      <c r="O143" s="4"/>
      <c r="R143" s="6"/>
      <c r="S143" s="4"/>
      <c r="T143" s="6"/>
      <c r="U143" s="4"/>
      <c r="AE143" s="4"/>
      <c r="AF143" s="4"/>
      <c r="AG143" s="4"/>
      <c r="AH143" s="4"/>
      <c r="AI143" s="4"/>
      <c r="AJ143" s="4"/>
      <c r="AK143" s="4"/>
      <c r="AL143" s="4"/>
      <c r="AM143" s="4"/>
      <c r="AN143" s="4"/>
      <c r="AO143" s="4"/>
      <c r="AP143" s="4"/>
      <c r="AQ143" s="4"/>
      <c r="AR143" s="4"/>
      <c r="DO143" s="4"/>
      <c r="DP143" s="4"/>
      <c r="DQ143" s="4"/>
      <c r="DR143" s="4"/>
    </row>
    <row r="144" spans="2:122" ht="23.25" customHeight="1" x14ac:dyDescent="0.25">
      <c r="B144" s="14">
        <f t="shared" si="3"/>
        <v>69</v>
      </c>
      <c r="C144" s="14">
        <v>4</v>
      </c>
      <c r="D144" s="102">
        <v>3</v>
      </c>
      <c r="E144" s="45">
        <v>51.6</v>
      </c>
      <c r="G144" s="15">
        <v>997</v>
      </c>
      <c r="H144" s="4"/>
      <c r="I144" s="4"/>
      <c r="J144" s="4"/>
      <c r="K144" s="4"/>
      <c r="L144" s="4"/>
      <c r="M144" s="4"/>
      <c r="N144" s="4"/>
      <c r="O144" s="4"/>
      <c r="R144" s="6"/>
      <c r="S144" s="4"/>
      <c r="T144" s="6"/>
      <c r="U144" s="4"/>
      <c r="AE144" s="4"/>
      <c r="AF144" s="4"/>
      <c r="AG144" s="4"/>
      <c r="AH144" s="4"/>
      <c r="AI144" s="4"/>
      <c r="AJ144" s="4"/>
      <c r="AK144" s="4"/>
      <c r="AL144" s="4"/>
      <c r="AM144" s="4"/>
      <c r="AN144" s="4"/>
      <c r="AO144" s="4"/>
      <c r="AP144" s="4"/>
      <c r="AQ144" s="4"/>
      <c r="AR144" s="4"/>
      <c r="DO144" s="4"/>
      <c r="DP144" s="4"/>
      <c r="DQ144" s="4"/>
      <c r="DR144" s="4"/>
    </row>
    <row r="145" spans="2:122" ht="23.25" customHeight="1" x14ac:dyDescent="0.25">
      <c r="B145" s="14">
        <f t="shared" si="3"/>
        <v>70</v>
      </c>
      <c r="C145" s="14">
        <v>4</v>
      </c>
      <c r="D145" s="102">
        <v>3</v>
      </c>
      <c r="E145" s="45">
        <v>315.39999999999998</v>
      </c>
      <c r="G145" s="15">
        <v>88</v>
      </c>
      <c r="H145" s="4"/>
      <c r="I145" s="4"/>
      <c r="J145" s="4"/>
      <c r="K145" s="4"/>
      <c r="L145" s="4"/>
      <c r="M145" s="4"/>
      <c r="N145" s="4"/>
      <c r="O145" s="4"/>
      <c r="R145" s="6"/>
      <c r="S145" s="4"/>
      <c r="T145" s="6"/>
      <c r="U145" s="4"/>
      <c r="AE145" s="4"/>
      <c r="AF145" s="4"/>
      <c r="AG145" s="4"/>
      <c r="AH145" s="4"/>
      <c r="AI145" s="4"/>
      <c r="AJ145" s="4"/>
      <c r="AK145" s="4"/>
      <c r="AL145" s="4"/>
      <c r="AM145" s="4"/>
      <c r="AN145" s="4"/>
      <c r="AO145" s="4"/>
      <c r="AP145" s="4"/>
      <c r="AQ145" s="4"/>
      <c r="AR145" s="4"/>
      <c r="DO145" s="4"/>
      <c r="DP145" s="4"/>
      <c r="DQ145" s="4"/>
      <c r="DR145" s="4"/>
    </row>
    <row r="146" spans="2:122" ht="15" customHeight="1" x14ac:dyDescent="0.25">
      <c r="G146" s="10"/>
      <c r="H146" s="10"/>
      <c r="K146" s="10"/>
      <c r="M146" s="4"/>
      <c r="AA146" s="6"/>
      <c r="AB146" s="6"/>
      <c r="AC146" s="6"/>
      <c r="AD146" s="6"/>
    </row>
    <row r="147" spans="2:122" ht="15" customHeight="1" thickBot="1" x14ac:dyDescent="0.3">
      <c r="N147" s="5"/>
      <c r="O147" s="5"/>
      <c r="P147" s="5"/>
      <c r="Q147" s="5"/>
      <c r="R147" s="5"/>
      <c r="S147" s="5"/>
      <c r="T147" s="5"/>
      <c r="U147" s="5"/>
      <c r="V147" s="5"/>
      <c r="W147" s="5"/>
      <c r="X147" s="5"/>
      <c r="Y147" s="5"/>
      <c r="Z147" s="5"/>
      <c r="AA147" s="5"/>
      <c r="AB147" s="5"/>
      <c r="AC147" s="5"/>
      <c r="AD147" s="5"/>
      <c r="AJ147" s="6"/>
      <c r="AK147" s="4"/>
      <c r="AL147" s="6"/>
      <c r="AM147" s="4"/>
    </row>
    <row r="148" spans="2:122" ht="19.5" customHeight="1" thickBot="1" x14ac:dyDescent="0.3">
      <c r="B148" s="103" t="s">
        <v>8</v>
      </c>
      <c r="C148" s="44" t="s">
        <v>88</v>
      </c>
      <c r="D148" s="22"/>
      <c r="M148" s="4"/>
      <c r="N148" s="5"/>
      <c r="O148" s="5"/>
      <c r="P148" s="5"/>
      <c r="Q148" s="5"/>
      <c r="R148" s="5"/>
      <c r="S148" s="5"/>
      <c r="T148" s="5"/>
      <c r="U148" s="5"/>
      <c r="V148" s="5"/>
      <c r="W148" s="5"/>
      <c r="X148" s="5"/>
      <c r="Y148" s="5"/>
      <c r="Z148" s="5"/>
      <c r="AA148" s="5"/>
      <c r="AB148" s="5"/>
      <c r="AC148" s="16"/>
      <c r="AD148" s="16"/>
      <c r="AE148" s="4"/>
      <c r="AF148" s="4"/>
      <c r="AG148" s="4"/>
      <c r="AH148" s="4"/>
      <c r="AI148" s="4"/>
      <c r="AJ148" s="6"/>
      <c r="AK148" s="4"/>
      <c r="AL148" s="6"/>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row>
    <row r="149" spans="2:122" ht="14.85" customHeight="1" x14ac:dyDescent="0.25">
      <c r="M149" s="4"/>
      <c r="N149" s="5"/>
      <c r="O149" s="5"/>
      <c r="P149" s="5"/>
      <c r="Q149" s="5"/>
      <c r="R149" s="5"/>
      <c r="S149" s="5"/>
      <c r="T149" s="5"/>
      <c r="U149" s="5"/>
      <c r="V149" s="5"/>
      <c r="W149" s="5"/>
      <c r="X149" s="5"/>
      <c r="Y149" s="5"/>
      <c r="Z149" s="5"/>
      <c r="AA149" s="5"/>
      <c r="AB149" s="5"/>
      <c r="AC149" s="16"/>
      <c r="AD149" s="16"/>
      <c r="AE149" s="4"/>
      <c r="AF149" s="4"/>
      <c r="AG149" s="4"/>
      <c r="AH149" s="4"/>
      <c r="AI149" s="4"/>
      <c r="AJ149" s="6"/>
      <c r="AK149" s="4"/>
      <c r="AL149" s="6"/>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row>
    <row r="150" spans="2:122" ht="14.85" customHeight="1" x14ac:dyDescent="0.25">
      <c r="B150" s="9" t="s">
        <v>89</v>
      </c>
      <c r="M150" s="4"/>
      <c r="N150" s="5"/>
      <c r="O150" s="5"/>
      <c r="P150" s="5"/>
      <c r="Q150" s="5"/>
      <c r="R150" s="5"/>
      <c r="S150" s="5"/>
      <c r="T150" s="5"/>
      <c r="U150" s="5"/>
      <c r="V150" s="5"/>
      <c r="W150" s="5"/>
      <c r="X150" s="5"/>
      <c r="Y150" s="5"/>
      <c r="Z150" s="5"/>
      <c r="AA150" s="5"/>
      <c r="AB150" s="5"/>
      <c r="AC150" s="16"/>
      <c r="AD150" s="16"/>
      <c r="AE150" s="4"/>
      <c r="AF150" s="4"/>
      <c r="AG150" s="4"/>
      <c r="AH150" s="4"/>
      <c r="AI150" s="4"/>
      <c r="AJ150" s="6"/>
      <c r="AK150" s="4"/>
      <c r="AL150" s="6"/>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row>
    <row r="151" spans="2:122" ht="14.85" customHeight="1" x14ac:dyDescent="0.25">
      <c r="B151" s="35" t="s">
        <v>90</v>
      </c>
      <c r="C151" s="7"/>
      <c r="M151" s="4"/>
      <c r="N151" s="4"/>
      <c r="O151" s="4"/>
      <c r="P151" s="4"/>
      <c r="Q151" s="4"/>
      <c r="R151" s="4"/>
      <c r="S151" s="4"/>
      <c r="T151" s="4"/>
      <c r="U151" s="4"/>
      <c r="V151" s="20"/>
      <c r="AC151" s="4"/>
      <c r="AD151" s="4"/>
      <c r="AE151" s="4"/>
      <c r="AF151" s="4"/>
      <c r="AG151" s="4"/>
      <c r="AH151" s="4"/>
      <c r="AI151" s="4"/>
      <c r="AJ151" s="6"/>
      <c r="AK151" s="4"/>
      <c r="AL151" s="6"/>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row>
    <row r="152" spans="2:122" ht="14.85" customHeight="1" thickBot="1" x14ac:dyDescent="0.3">
      <c r="B152" s="9"/>
      <c r="C152" s="7"/>
      <c r="M152" s="4"/>
      <c r="N152" s="4"/>
      <c r="O152" s="4"/>
      <c r="P152" s="4"/>
      <c r="Q152" s="4"/>
      <c r="R152" s="4"/>
      <c r="S152" s="4"/>
      <c r="T152" s="4"/>
      <c r="AC152" s="4"/>
      <c r="AD152" s="4"/>
      <c r="AE152" s="4"/>
      <c r="AF152" s="4"/>
      <c r="AG152" s="4"/>
      <c r="AH152" s="4"/>
      <c r="AI152" s="4"/>
      <c r="AJ152" s="6"/>
      <c r="AK152" s="4"/>
      <c r="AL152" s="6"/>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row>
    <row r="153" spans="2:122" ht="15.75" thickBot="1" x14ac:dyDescent="0.3">
      <c r="B153" s="95" t="s">
        <v>9</v>
      </c>
      <c r="C153" s="96" t="s">
        <v>2</v>
      </c>
      <c r="D153" s="97" t="s">
        <v>3</v>
      </c>
      <c r="E153" s="96" t="s">
        <v>4</v>
      </c>
      <c r="G153" s="96" t="s">
        <v>36</v>
      </c>
      <c r="H153" s="1"/>
      <c r="I153" s="4"/>
      <c r="J153" s="4"/>
      <c r="K153" s="4"/>
      <c r="L153" s="4"/>
      <c r="M153" s="4"/>
      <c r="N153" s="4"/>
      <c r="O153" s="4"/>
      <c r="V153" s="6"/>
      <c r="W153" s="6"/>
      <c r="X153" s="6"/>
      <c r="Y153" s="6"/>
      <c r="Z153" s="6"/>
      <c r="AA153" s="6"/>
      <c r="AB153" s="6"/>
      <c r="AC153" s="6"/>
      <c r="AD153" s="6"/>
      <c r="AE153" s="6"/>
      <c r="AF153" s="4"/>
      <c r="AG153" s="6"/>
      <c r="AH153" s="4"/>
      <c r="AI153" s="6"/>
      <c r="AJ153" s="6"/>
      <c r="AK153" s="6"/>
      <c r="AL153" s="6"/>
      <c r="AM153" s="6"/>
      <c r="AN153" s="6"/>
      <c r="AO153" s="6"/>
      <c r="AP153" s="6"/>
      <c r="AQ153" s="6"/>
      <c r="AR153" s="6"/>
      <c r="AS153" s="6"/>
      <c r="AT153" s="6"/>
      <c r="AU153" s="6"/>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row>
    <row r="154" spans="2:122" x14ac:dyDescent="0.25">
      <c r="B154" s="1"/>
      <c r="C154" s="1"/>
      <c r="D154" s="1"/>
      <c r="E154" s="1"/>
      <c r="H154" s="1"/>
      <c r="I154" s="4"/>
      <c r="J154" s="4"/>
      <c r="K154" s="4"/>
      <c r="L154" s="4"/>
      <c r="M154" s="4"/>
      <c r="N154" s="4"/>
      <c r="O154" s="4"/>
      <c r="V154" s="6"/>
      <c r="W154" s="6"/>
      <c r="X154" s="6"/>
      <c r="Y154" s="6"/>
      <c r="Z154" s="6"/>
      <c r="AA154" s="6"/>
      <c r="AB154" s="6"/>
      <c r="AC154" s="6"/>
      <c r="AD154" s="6"/>
      <c r="AE154" s="6"/>
      <c r="AF154" s="4"/>
      <c r="AG154" s="6"/>
      <c r="AH154" s="4"/>
      <c r="AI154" s="6"/>
      <c r="AJ154" s="6"/>
      <c r="AK154" s="6"/>
      <c r="AL154" s="6"/>
      <c r="AM154" s="6"/>
      <c r="AN154" s="6"/>
      <c r="AO154" s="6"/>
      <c r="AP154" s="6"/>
      <c r="AQ154" s="6"/>
      <c r="AR154" s="6"/>
      <c r="AS154" s="6"/>
      <c r="AT154" s="6"/>
      <c r="AU154" s="6"/>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row>
    <row r="155" spans="2:122" ht="23.25" customHeight="1" x14ac:dyDescent="0.25">
      <c r="B155" s="11" t="s">
        <v>17</v>
      </c>
      <c r="C155" s="12">
        <v>5</v>
      </c>
      <c r="D155" s="102">
        <v>0</v>
      </c>
      <c r="E155" s="45">
        <v>1932.6700000000003</v>
      </c>
      <c r="G155" s="47" t="s">
        <v>37</v>
      </c>
      <c r="H155" s="1"/>
      <c r="I155" s="4"/>
      <c r="J155" s="4"/>
      <c r="K155" s="4"/>
      <c r="L155" s="4"/>
      <c r="M155" s="4"/>
      <c r="N155" s="4"/>
      <c r="O155" s="4"/>
      <c r="V155" s="6"/>
      <c r="W155" s="6"/>
      <c r="X155" s="6"/>
      <c r="Y155" s="6"/>
      <c r="Z155" s="6"/>
      <c r="AA155" s="6"/>
      <c r="AB155" s="6"/>
      <c r="AC155" s="6"/>
      <c r="AD155" s="6"/>
      <c r="AE155" s="6"/>
      <c r="AF155" s="4"/>
      <c r="AG155" s="6"/>
      <c r="AH155" s="4"/>
      <c r="AI155" s="4"/>
      <c r="AJ155" s="6"/>
      <c r="AK155" s="6"/>
      <c r="AL155" s="6"/>
      <c r="AM155" s="6"/>
      <c r="AN155" s="6"/>
      <c r="AO155" s="6"/>
      <c r="AP155" s="6"/>
      <c r="AQ155" s="6"/>
      <c r="AR155" s="6"/>
      <c r="AS155" s="6"/>
      <c r="AT155" s="6"/>
      <c r="AU155" s="6"/>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row>
    <row r="156" spans="2:122" x14ac:dyDescent="0.25">
      <c r="B156" s="1"/>
      <c r="C156" s="1"/>
      <c r="D156" s="1"/>
      <c r="E156" s="46"/>
      <c r="H156" s="1"/>
      <c r="I156" s="4"/>
      <c r="J156" s="4"/>
      <c r="K156" s="4"/>
      <c r="L156" s="4"/>
      <c r="M156" s="4"/>
      <c r="N156" s="4"/>
      <c r="O156" s="4"/>
      <c r="V156" s="6"/>
      <c r="W156" s="6"/>
      <c r="X156" s="6"/>
      <c r="Y156" s="6"/>
      <c r="Z156" s="6"/>
      <c r="AA156" s="6"/>
      <c r="AB156" s="6"/>
      <c r="AC156" s="6"/>
      <c r="AD156" s="6"/>
      <c r="AE156" s="6"/>
      <c r="AF156" s="4"/>
      <c r="AG156" s="6"/>
      <c r="AH156" s="4"/>
      <c r="AI156" s="6"/>
      <c r="AJ156" s="6"/>
      <c r="AK156" s="6"/>
      <c r="AL156" s="6"/>
      <c r="AM156" s="6"/>
      <c r="AN156" s="6"/>
      <c r="AO156" s="6"/>
      <c r="AP156" s="6"/>
      <c r="AQ156" s="6"/>
      <c r="AR156" s="6"/>
      <c r="AS156" s="6"/>
      <c r="AT156" s="6"/>
      <c r="AU156" s="6"/>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row>
    <row r="157" spans="2:122" ht="23.25" customHeight="1" x14ac:dyDescent="0.25">
      <c r="B157" s="14">
        <v>71</v>
      </c>
      <c r="C157" s="14">
        <v>5</v>
      </c>
      <c r="D157" s="102">
        <v>4</v>
      </c>
      <c r="E157" s="45" cm="1">
        <f t="array" ref="E157:E176">SUMIFS(_xlfn.ANCHORARRAY('Food Data'!G2),'Food Data'!C2:C1001,Case!G157:G176)</f>
        <v>2482.7500000000005</v>
      </c>
      <c r="G157" s="47" t="s">
        <v>62</v>
      </c>
      <c r="H157" s="1"/>
      <c r="I157" s="4"/>
      <c r="J157" s="4"/>
      <c r="K157" s="4"/>
      <c r="L157" s="4"/>
      <c r="M157" s="4"/>
      <c r="N157" s="4"/>
      <c r="O157" s="4"/>
      <c r="V157" s="6"/>
      <c r="W157" s="6"/>
      <c r="X157" s="6"/>
      <c r="Y157" s="6"/>
      <c r="Z157" s="6"/>
      <c r="AA157" s="6"/>
      <c r="AB157" s="6"/>
      <c r="AC157" s="6"/>
      <c r="AD157" s="6"/>
      <c r="AE157" s="6"/>
      <c r="AF157" s="4"/>
      <c r="AG157" s="6"/>
      <c r="AH157" s="4"/>
      <c r="AI157" s="6"/>
      <c r="AJ157" s="6"/>
      <c r="AK157" s="6"/>
      <c r="AL157" s="6"/>
      <c r="AM157" s="6"/>
      <c r="AN157" s="6"/>
      <c r="AO157" s="6"/>
      <c r="AP157" s="6"/>
      <c r="AQ157" s="6"/>
      <c r="AR157" s="6"/>
      <c r="AS157" s="6"/>
      <c r="AT157" s="6"/>
      <c r="AU157" s="6"/>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row>
    <row r="158" spans="2:122" ht="23.25" customHeight="1" x14ac:dyDescent="0.25">
      <c r="B158" s="14">
        <f>B157+1</f>
        <v>72</v>
      </c>
      <c r="C158" s="14">
        <v>5</v>
      </c>
      <c r="D158" s="102">
        <v>4</v>
      </c>
      <c r="E158" s="45">
        <v>883.65</v>
      </c>
      <c r="G158" s="47" t="s">
        <v>91</v>
      </c>
      <c r="H158" s="1"/>
      <c r="I158" s="4"/>
      <c r="J158" s="4"/>
      <c r="K158" s="4"/>
      <c r="L158" s="4"/>
      <c r="M158" s="4"/>
      <c r="N158" s="4"/>
      <c r="O158" s="4"/>
      <c r="V158" s="6"/>
      <c r="W158" s="6"/>
      <c r="X158" s="6"/>
      <c r="Y158" s="6"/>
      <c r="Z158" s="6"/>
      <c r="AA158" s="6"/>
      <c r="AB158" s="6"/>
      <c r="AC158" s="6"/>
      <c r="AD158" s="6"/>
      <c r="AE158" s="6"/>
      <c r="AF158" s="4"/>
      <c r="AG158" s="6"/>
      <c r="AH158" s="4"/>
      <c r="AI158" s="6"/>
      <c r="AJ158" s="6"/>
      <c r="AK158" s="6"/>
      <c r="AL158" s="6"/>
      <c r="AM158" s="6"/>
      <c r="AN158" s="6"/>
      <c r="AO158" s="6"/>
      <c r="AP158" s="6"/>
      <c r="AQ158" s="6"/>
      <c r="AR158" s="6"/>
      <c r="AS158" s="6"/>
      <c r="AT158" s="6"/>
      <c r="AU158" s="6"/>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row>
    <row r="159" spans="2:122" ht="23.25" customHeight="1" x14ac:dyDescent="0.25">
      <c r="B159" s="14">
        <f>B158+1</f>
        <v>73</v>
      </c>
      <c r="C159" s="14">
        <v>5</v>
      </c>
      <c r="D159" s="102">
        <v>4</v>
      </c>
      <c r="E159" s="45">
        <v>2738.5699999999993</v>
      </c>
      <c r="G159" s="47" t="s">
        <v>45</v>
      </c>
      <c r="H159" s="1"/>
      <c r="I159" s="4"/>
      <c r="J159" s="4"/>
      <c r="K159" s="4"/>
      <c r="L159" s="4"/>
      <c r="M159" s="4"/>
      <c r="N159" s="4"/>
      <c r="O159" s="4"/>
      <c r="V159" s="6"/>
      <c r="W159" s="6"/>
      <c r="X159" s="6"/>
      <c r="Y159" s="6"/>
      <c r="Z159" s="6"/>
      <c r="AA159" s="6"/>
      <c r="AB159" s="6"/>
      <c r="AC159" s="6"/>
      <c r="AD159" s="6"/>
      <c r="AE159" s="6"/>
      <c r="AF159" s="4"/>
      <c r="AG159" s="6"/>
      <c r="AH159" s="4"/>
      <c r="AI159" s="6"/>
      <c r="AJ159" s="6"/>
      <c r="AK159" s="6"/>
      <c r="AL159" s="6"/>
      <c r="AM159" s="6"/>
      <c r="AN159" s="6"/>
      <c r="AO159" s="6"/>
      <c r="AP159" s="6"/>
      <c r="AQ159" s="6"/>
      <c r="AR159" s="6"/>
      <c r="AS159" s="6"/>
      <c r="AT159" s="6"/>
      <c r="AU159" s="6"/>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row>
    <row r="160" spans="2:122" ht="23.25" customHeight="1" x14ac:dyDescent="0.25">
      <c r="B160" s="14">
        <f t="shared" ref="B160:B176" si="4">B159+1</f>
        <v>74</v>
      </c>
      <c r="C160" s="14">
        <v>5</v>
      </c>
      <c r="D160" s="102">
        <v>4</v>
      </c>
      <c r="E160" s="45">
        <v>1691.0300000000002</v>
      </c>
      <c r="G160" s="47" t="s">
        <v>68</v>
      </c>
      <c r="H160" s="1"/>
      <c r="I160" s="4"/>
      <c r="J160" s="4"/>
      <c r="K160" s="4"/>
      <c r="L160" s="4"/>
      <c r="M160" s="4"/>
      <c r="N160" s="4"/>
      <c r="O160" s="4"/>
      <c r="V160" s="6"/>
      <c r="W160" s="6"/>
      <c r="X160" s="6"/>
      <c r="Y160" s="6"/>
      <c r="Z160" s="6"/>
      <c r="AA160" s="6"/>
      <c r="AB160" s="6"/>
      <c r="AC160" s="6"/>
      <c r="AD160" s="6"/>
      <c r="AE160" s="6"/>
      <c r="AF160" s="4"/>
      <c r="AG160" s="6"/>
      <c r="AH160" s="4"/>
      <c r="AI160" s="6"/>
      <c r="AJ160" s="6"/>
      <c r="AK160" s="6"/>
      <c r="AL160" s="6"/>
      <c r="AM160" s="6"/>
      <c r="AN160" s="6"/>
      <c r="AO160" s="6"/>
      <c r="AP160" s="6"/>
      <c r="AQ160" s="6"/>
      <c r="AR160" s="6"/>
      <c r="AS160" s="6"/>
      <c r="AT160" s="6"/>
      <c r="AU160" s="6"/>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row>
    <row r="161" spans="2:122" ht="23.25" customHeight="1" x14ac:dyDescent="0.25">
      <c r="B161" s="14">
        <f t="shared" si="4"/>
        <v>75</v>
      </c>
      <c r="C161" s="14">
        <v>5</v>
      </c>
      <c r="D161" s="102">
        <v>4</v>
      </c>
      <c r="E161" s="45">
        <v>2480.04</v>
      </c>
      <c r="G161" s="47" t="s">
        <v>55</v>
      </c>
      <c r="H161" s="1"/>
      <c r="I161" s="4"/>
      <c r="J161" s="4"/>
      <c r="K161" s="4"/>
      <c r="L161" s="4"/>
      <c r="M161" s="4"/>
      <c r="N161" s="4"/>
      <c r="O161" s="4"/>
      <c r="V161" s="6"/>
      <c r="W161" s="6"/>
      <c r="X161" s="6"/>
      <c r="Y161" s="6"/>
      <c r="Z161" s="6"/>
      <c r="AA161" s="6"/>
      <c r="AB161" s="6"/>
      <c r="AC161" s="6"/>
      <c r="AD161" s="6"/>
      <c r="AE161" s="6"/>
      <c r="AF161" s="4"/>
      <c r="AG161" s="6"/>
      <c r="AH161" s="4"/>
      <c r="AI161" s="6"/>
      <c r="AJ161" s="6"/>
      <c r="AK161" s="6"/>
      <c r="AL161" s="6"/>
      <c r="AM161" s="6"/>
      <c r="AN161" s="6"/>
      <c r="AO161" s="6"/>
      <c r="AP161" s="6"/>
      <c r="AQ161" s="6"/>
      <c r="AR161" s="6"/>
      <c r="AS161" s="6"/>
      <c r="AT161" s="6"/>
      <c r="AU161" s="6"/>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row>
    <row r="162" spans="2:122" ht="23.25" customHeight="1" x14ac:dyDescent="0.25">
      <c r="B162" s="14">
        <f t="shared" si="4"/>
        <v>76</v>
      </c>
      <c r="C162" s="14">
        <v>5</v>
      </c>
      <c r="D162" s="102">
        <v>4</v>
      </c>
      <c r="E162" s="45">
        <v>1557.2999999999997</v>
      </c>
      <c r="G162" s="47" t="s">
        <v>44</v>
      </c>
      <c r="H162" s="1"/>
      <c r="I162" s="4"/>
      <c r="J162" s="4"/>
      <c r="K162" s="4"/>
      <c r="L162" s="4"/>
      <c r="M162" s="4"/>
      <c r="N162" s="4"/>
      <c r="O162" s="4"/>
      <c r="V162" s="6"/>
      <c r="W162" s="6"/>
      <c r="X162" s="6"/>
      <c r="Y162" s="6"/>
      <c r="Z162" s="6"/>
      <c r="AA162" s="6"/>
      <c r="AB162" s="6"/>
      <c r="AD162" s="6"/>
      <c r="AE162" s="6"/>
      <c r="AF162" s="4"/>
      <c r="AG162" s="6"/>
      <c r="AH162" s="4"/>
      <c r="AI162" s="6"/>
      <c r="AJ162" s="6"/>
      <c r="AK162" s="6"/>
      <c r="AL162" s="6"/>
      <c r="AM162" s="6"/>
      <c r="AN162" s="6"/>
      <c r="AO162" s="6"/>
      <c r="AP162" s="6"/>
      <c r="AQ162" s="6"/>
      <c r="AR162" s="6"/>
      <c r="AS162" s="6"/>
      <c r="AT162" s="6"/>
      <c r="AU162" s="6"/>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row>
    <row r="163" spans="2:122" ht="23.25" customHeight="1" x14ac:dyDescent="0.25">
      <c r="B163" s="14">
        <f t="shared" si="4"/>
        <v>77</v>
      </c>
      <c r="C163" s="14">
        <v>5</v>
      </c>
      <c r="D163" s="102">
        <v>4</v>
      </c>
      <c r="E163" s="45">
        <v>1998.0299999999997</v>
      </c>
      <c r="G163" s="47" t="s">
        <v>47</v>
      </c>
      <c r="H163" s="1"/>
      <c r="I163" s="4"/>
      <c r="J163" s="4"/>
      <c r="K163" s="4"/>
      <c r="L163" s="4"/>
      <c r="M163" s="4"/>
      <c r="N163" s="4"/>
      <c r="O163" s="4"/>
      <c r="V163" s="6"/>
      <c r="W163" s="6"/>
      <c r="X163" s="6"/>
      <c r="Y163" s="6"/>
      <c r="Z163" s="6"/>
      <c r="AA163" s="6"/>
      <c r="AB163" s="6"/>
      <c r="AC163" s="6"/>
      <c r="AD163" s="6"/>
      <c r="AE163" s="6"/>
      <c r="AF163" s="4"/>
      <c r="AG163" s="6"/>
      <c r="AH163" s="4"/>
      <c r="AI163" s="6"/>
      <c r="AJ163" s="6"/>
      <c r="AK163" s="6"/>
      <c r="AL163" s="6"/>
      <c r="AM163" s="6"/>
      <c r="AN163" s="6"/>
      <c r="AO163" s="6"/>
      <c r="AP163" s="6"/>
      <c r="AQ163" s="6"/>
      <c r="AR163" s="6"/>
      <c r="AS163" s="6"/>
      <c r="AT163" s="6"/>
      <c r="AU163" s="6"/>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row>
    <row r="164" spans="2:122" ht="23.25" customHeight="1" x14ac:dyDescent="0.25">
      <c r="B164" s="14">
        <f t="shared" si="4"/>
        <v>78</v>
      </c>
      <c r="C164" s="14">
        <v>5</v>
      </c>
      <c r="D164" s="102">
        <v>4</v>
      </c>
      <c r="E164" s="45">
        <v>3070.3199999999997</v>
      </c>
      <c r="G164" s="47" t="s">
        <v>66</v>
      </c>
      <c r="H164" s="1"/>
      <c r="I164" s="4"/>
      <c r="J164" s="4"/>
      <c r="K164" s="4"/>
      <c r="L164" s="4"/>
      <c r="M164" s="4"/>
      <c r="N164" s="4"/>
      <c r="O164" s="4"/>
      <c r="V164" s="6"/>
      <c r="W164" s="6"/>
      <c r="X164" s="6"/>
      <c r="Y164" s="6"/>
      <c r="Z164" s="6"/>
      <c r="AA164" s="6"/>
      <c r="AB164" s="6"/>
      <c r="AC164" s="6"/>
      <c r="AD164" s="6"/>
      <c r="AE164" s="6"/>
      <c r="AF164" s="4"/>
      <c r="AG164" s="6"/>
      <c r="AH164" s="4"/>
      <c r="AI164" s="6"/>
      <c r="AJ164" s="6"/>
      <c r="AK164" s="6"/>
      <c r="AL164" s="6"/>
      <c r="AM164" s="6"/>
      <c r="AN164" s="6"/>
      <c r="AO164" s="6"/>
      <c r="AP164" s="6"/>
      <c r="AQ164" s="6"/>
      <c r="AR164" s="6"/>
      <c r="AS164" s="6"/>
      <c r="AT164" s="6"/>
      <c r="AU164" s="6"/>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row>
    <row r="165" spans="2:122" ht="23.25" customHeight="1" x14ac:dyDescent="0.25">
      <c r="B165" s="14">
        <f t="shared" si="4"/>
        <v>79</v>
      </c>
      <c r="C165" s="14">
        <v>5</v>
      </c>
      <c r="D165" s="102">
        <v>4</v>
      </c>
      <c r="E165" s="45">
        <v>2195.92</v>
      </c>
      <c r="G165" s="47" t="s">
        <v>54</v>
      </c>
      <c r="H165" s="1"/>
      <c r="I165" s="4"/>
      <c r="J165" s="4"/>
      <c r="K165" s="4"/>
      <c r="L165" s="4"/>
      <c r="M165" s="4"/>
      <c r="N165" s="4"/>
      <c r="O165" s="4"/>
      <c r="V165" s="6"/>
      <c r="W165" s="6"/>
      <c r="X165" s="6"/>
      <c r="Y165" s="6"/>
      <c r="Z165" s="6"/>
      <c r="AA165" s="6"/>
      <c r="AB165" s="6"/>
      <c r="AC165" s="6"/>
      <c r="AD165" s="6"/>
      <c r="AE165" s="6"/>
      <c r="AF165" s="4"/>
      <c r="AG165" s="6"/>
      <c r="AH165" s="4"/>
      <c r="AI165" s="6"/>
      <c r="AJ165" s="6"/>
      <c r="AK165" s="6"/>
      <c r="AL165" s="6"/>
      <c r="AM165" s="6"/>
      <c r="AN165" s="6"/>
      <c r="AO165" s="6"/>
      <c r="AP165" s="6"/>
      <c r="AQ165" s="6"/>
      <c r="AR165" s="6"/>
      <c r="AS165" s="6"/>
      <c r="AT165" s="6"/>
      <c r="AU165" s="6"/>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row>
    <row r="166" spans="2:122" ht="23.25" customHeight="1" x14ac:dyDescent="0.25">
      <c r="B166" s="14">
        <f t="shared" si="4"/>
        <v>80</v>
      </c>
      <c r="C166" s="14">
        <v>5</v>
      </c>
      <c r="D166" s="102">
        <v>4</v>
      </c>
      <c r="E166" s="45">
        <v>2521.6199999999994</v>
      </c>
      <c r="G166" s="47" t="s">
        <v>73</v>
      </c>
      <c r="H166" s="1"/>
      <c r="I166" s="4"/>
      <c r="J166" s="4"/>
      <c r="K166" s="4"/>
      <c r="L166" s="4"/>
      <c r="M166" s="4"/>
      <c r="N166" s="4"/>
      <c r="O166" s="4"/>
      <c r="V166" s="6"/>
      <c r="W166" s="6"/>
      <c r="X166" s="6"/>
      <c r="Y166" s="6"/>
      <c r="Z166" s="6"/>
      <c r="AA166" s="6"/>
      <c r="AB166" s="6"/>
      <c r="AC166" s="6"/>
      <c r="AD166" s="6"/>
      <c r="AE166" s="6"/>
      <c r="AF166" s="4"/>
      <c r="AG166" s="6"/>
      <c r="AH166" s="4"/>
      <c r="AI166" s="6"/>
      <c r="AJ166" s="6"/>
      <c r="AK166" s="6"/>
      <c r="AL166" s="6"/>
      <c r="AM166" s="6"/>
      <c r="AN166" s="6"/>
      <c r="AO166" s="6"/>
      <c r="AP166" s="6"/>
      <c r="AQ166" s="6"/>
      <c r="AR166" s="6"/>
      <c r="AS166" s="6"/>
      <c r="AT166" s="6"/>
      <c r="AU166" s="6"/>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row>
    <row r="167" spans="2:122" ht="23.25" customHeight="1" x14ac:dyDescent="0.25">
      <c r="B167" s="14">
        <f t="shared" si="4"/>
        <v>81</v>
      </c>
      <c r="C167" s="14">
        <v>5</v>
      </c>
      <c r="D167" s="102">
        <v>4</v>
      </c>
      <c r="E167" s="45">
        <v>2647.49</v>
      </c>
      <c r="G167" s="47" t="s">
        <v>84</v>
      </c>
      <c r="H167" s="1"/>
      <c r="I167" s="4"/>
      <c r="J167" s="4"/>
      <c r="K167" s="4"/>
      <c r="L167" s="4"/>
      <c r="M167" s="4"/>
      <c r="N167" s="4"/>
      <c r="O167" s="4"/>
      <c r="V167" s="6"/>
      <c r="W167" s="6"/>
      <c r="X167" s="6"/>
      <c r="Y167" s="6"/>
      <c r="AE167" s="6"/>
      <c r="AF167" s="4"/>
      <c r="AG167" s="6"/>
      <c r="AH167" s="4"/>
      <c r="DN167" s="4"/>
      <c r="DO167" s="4"/>
      <c r="DP167" s="4"/>
      <c r="DQ167" s="4"/>
      <c r="DR167" s="4"/>
    </row>
    <row r="168" spans="2:122" ht="23.25" customHeight="1" x14ac:dyDescent="0.25">
      <c r="B168" s="14">
        <f t="shared" si="4"/>
        <v>82</v>
      </c>
      <c r="C168" s="14">
        <v>5</v>
      </c>
      <c r="D168" s="102">
        <v>4</v>
      </c>
      <c r="E168" s="45">
        <v>759.17000000000019</v>
      </c>
      <c r="G168" s="47" t="s">
        <v>92</v>
      </c>
      <c r="H168" s="1"/>
      <c r="I168" s="4"/>
      <c r="J168" s="4"/>
      <c r="K168" s="4"/>
      <c r="L168" s="4"/>
      <c r="M168" s="4"/>
      <c r="N168" s="4"/>
      <c r="O168" s="4"/>
      <c r="V168" s="6"/>
      <c r="W168" s="6"/>
      <c r="X168" s="6"/>
      <c r="Y168" s="6"/>
      <c r="AE168" s="6"/>
      <c r="AF168" s="4"/>
      <c r="AG168" s="6"/>
      <c r="AH168" s="4"/>
      <c r="DN168" s="4"/>
      <c r="DO168" s="4"/>
      <c r="DP168" s="4"/>
      <c r="DQ168" s="4"/>
      <c r="DR168" s="4"/>
    </row>
    <row r="169" spans="2:122" ht="23.25" customHeight="1" x14ac:dyDescent="0.25">
      <c r="B169" s="14">
        <f t="shared" si="4"/>
        <v>83</v>
      </c>
      <c r="C169" s="14">
        <v>5</v>
      </c>
      <c r="D169" s="102">
        <v>4</v>
      </c>
      <c r="E169" s="45">
        <v>478.8</v>
      </c>
      <c r="G169" s="47" t="s">
        <v>93</v>
      </c>
      <c r="H169" s="1"/>
      <c r="I169" s="4"/>
      <c r="J169" s="4"/>
      <c r="K169" s="4"/>
      <c r="L169" s="4"/>
      <c r="M169" s="4"/>
      <c r="N169" s="4"/>
      <c r="O169" s="4"/>
      <c r="V169" s="6"/>
      <c r="W169" s="6"/>
      <c r="X169" s="6"/>
      <c r="Y169" s="6"/>
      <c r="AE169" s="6"/>
      <c r="AF169" s="4"/>
      <c r="AG169" s="6"/>
      <c r="AH169" s="4"/>
      <c r="DN169" s="4"/>
      <c r="DO169" s="4"/>
      <c r="DP169" s="4"/>
      <c r="DQ169" s="4"/>
      <c r="DR169" s="4"/>
    </row>
    <row r="170" spans="2:122" ht="23.25" customHeight="1" x14ac:dyDescent="0.25">
      <c r="B170" s="14">
        <f t="shared" si="4"/>
        <v>84</v>
      </c>
      <c r="C170" s="14">
        <v>5</v>
      </c>
      <c r="D170" s="102">
        <v>4</v>
      </c>
      <c r="E170" s="45">
        <v>2899.5199999999995</v>
      </c>
      <c r="G170" s="47" t="s">
        <v>94</v>
      </c>
      <c r="H170" s="1"/>
      <c r="I170" s="4"/>
      <c r="J170" s="4"/>
      <c r="K170" s="4"/>
      <c r="L170" s="4"/>
      <c r="M170" s="4"/>
      <c r="N170" s="4"/>
      <c r="O170" s="4"/>
      <c r="V170" s="6"/>
      <c r="W170" s="6"/>
      <c r="X170" s="6"/>
      <c r="Y170" s="6"/>
      <c r="AE170" s="6"/>
      <c r="AF170" s="4"/>
      <c r="AG170" s="6"/>
      <c r="AH170" s="4"/>
      <c r="DN170" s="4"/>
      <c r="DO170" s="4"/>
      <c r="DP170" s="4"/>
      <c r="DQ170" s="4"/>
      <c r="DR170" s="4"/>
    </row>
    <row r="171" spans="2:122" ht="23.25" customHeight="1" x14ac:dyDescent="0.25">
      <c r="B171" s="14">
        <f t="shared" si="4"/>
        <v>85</v>
      </c>
      <c r="C171" s="14">
        <v>5</v>
      </c>
      <c r="D171" s="102">
        <v>4</v>
      </c>
      <c r="E171" s="45">
        <v>1386.4299999999998</v>
      </c>
      <c r="G171" s="47" t="s">
        <v>38</v>
      </c>
      <c r="H171" s="1"/>
      <c r="I171" s="4"/>
      <c r="J171" s="4"/>
      <c r="K171" s="4"/>
      <c r="L171" s="4"/>
      <c r="M171" s="4"/>
      <c r="N171" s="4"/>
      <c r="O171" s="4"/>
      <c r="V171" s="6"/>
      <c r="W171" s="6"/>
      <c r="X171" s="6"/>
      <c r="Y171" s="6"/>
      <c r="AE171" s="6"/>
      <c r="AF171" s="4"/>
      <c r="AG171" s="6"/>
      <c r="AH171" s="4"/>
      <c r="DN171" s="4"/>
      <c r="DO171" s="4"/>
      <c r="DP171" s="4"/>
      <c r="DQ171" s="4"/>
      <c r="DR171" s="4"/>
    </row>
    <row r="172" spans="2:122" ht="23.25" customHeight="1" x14ac:dyDescent="0.25">
      <c r="B172" s="14">
        <f t="shared" si="4"/>
        <v>86</v>
      </c>
      <c r="C172" s="14">
        <v>5</v>
      </c>
      <c r="D172" s="102">
        <v>4</v>
      </c>
      <c r="E172" s="45">
        <v>2254.02</v>
      </c>
      <c r="G172" s="47" t="s">
        <v>41</v>
      </c>
      <c r="H172" s="1"/>
      <c r="I172" s="4"/>
      <c r="J172" s="4"/>
      <c r="K172" s="4"/>
      <c r="L172" s="4"/>
      <c r="M172" s="4"/>
      <c r="N172" s="4"/>
      <c r="O172" s="4"/>
      <c r="V172" s="6"/>
      <c r="W172" s="6"/>
      <c r="X172" s="6"/>
      <c r="Y172" s="6"/>
      <c r="AE172" s="6"/>
      <c r="AF172" s="4"/>
      <c r="AG172" s="6"/>
      <c r="AH172" s="4"/>
      <c r="DN172" s="4"/>
      <c r="DO172" s="4"/>
      <c r="DP172" s="4"/>
      <c r="DQ172" s="4"/>
      <c r="DR172" s="4"/>
    </row>
    <row r="173" spans="2:122" ht="23.25" customHeight="1" x14ac:dyDescent="0.25">
      <c r="B173" s="14">
        <f t="shared" si="4"/>
        <v>87</v>
      </c>
      <c r="C173" s="14">
        <v>5</v>
      </c>
      <c r="D173" s="102">
        <v>4</v>
      </c>
      <c r="E173" s="45">
        <v>2917.8099999999995</v>
      </c>
      <c r="G173" s="47" t="s">
        <v>65</v>
      </c>
      <c r="H173" s="1"/>
      <c r="I173" s="4"/>
      <c r="J173" s="4"/>
      <c r="K173" s="4"/>
      <c r="L173" s="4"/>
      <c r="M173" s="4"/>
      <c r="N173" s="4"/>
      <c r="O173" s="4"/>
      <c r="V173" s="6"/>
      <c r="W173" s="6"/>
      <c r="X173" s="6"/>
      <c r="Y173" s="6"/>
      <c r="AE173" s="6"/>
      <c r="AF173" s="4"/>
      <c r="AG173" s="6"/>
      <c r="AH173" s="4"/>
      <c r="DN173" s="4"/>
      <c r="DO173" s="4"/>
      <c r="DP173" s="4"/>
      <c r="DQ173" s="4"/>
      <c r="DR173" s="4"/>
    </row>
    <row r="174" spans="2:122" ht="23.25" customHeight="1" x14ac:dyDescent="0.25">
      <c r="B174" s="14">
        <f t="shared" si="4"/>
        <v>88</v>
      </c>
      <c r="C174" s="14">
        <v>5</v>
      </c>
      <c r="D174" s="102">
        <v>4</v>
      </c>
      <c r="E174" s="45">
        <v>1147.68</v>
      </c>
      <c r="G174" s="47" t="s">
        <v>52</v>
      </c>
      <c r="H174" s="1"/>
      <c r="I174" s="4"/>
      <c r="J174" s="4"/>
      <c r="K174" s="4"/>
      <c r="L174" s="4"/>
      <c r="M174" s="4"/>
      <c r="N174" s="4"/>
      <c r="O174" s="4"/>
      <c r="V174" s="6"/>
      <c r="W174" s="6"/>
      <c r="X174" s="6"/>
      <c r="Y174" s="6"/>
      <c r="AE174" s="6"/>
      <c r="AF174" s="4"/>
      <c r="AG174" s="6"/>
      <c r="AH174" s="4"/>
      <c r="DN174" s="4"/>
      <c r="DO174" s="4"/>
      <c r="DP174" s="4"/>
      <c r="DQ174" s="4"/>
      <c r="DR174" s="4"/>
    </row>
    <row r="175" spans="2:122" ht="23.25" customHeight="1" x14ac:dyDescent="0.25">
      <c r="B175" s="14">
        <f t="shared" si="4"/>
        <v>89</v>
      </c>
      <c r="C175" s="14">
        <v>5</v>
      </c>
      <c r="D175" s="102">
        <v>4</v>
      </c>
      <c r="E175" s="45">
        <v>1870.2</v>
      </c>
      <c r="G175" s="47" t="s">
        <v>83</v>
      </c>
      <c r="H175" s="1"/>
      <c r="I175" s="4"/>
      <c r="J175" s="4"/>
      <c r="K175" s="4"/>
      <c r="L175" s="4"/>
      <c r="M175" s="4"/>
      <c r="N175" s="4"/>
      <c r="O175" s="4"/>
      <c r="V175" s="6"/>
      <c r="W175" s="6"/>
      <c r="X175" s="6"/>
      <c r="Y175" s="6"/>
      <c r="AE175" s="6"/>
      <c r="AF175" s="4"/>
      <c r="AG175" s="6"/>
      <c r="AH175" s="4"/>
      <c r="DN175" s="4"/>
      <c r="DO175" s="4"/>
      <c r="DP175" s="4"/>
      <c r="DQ175" s="4"/>
      <c r="DR175" s="4"/>
    </row>
    <row r="176" spans="2:122" ht="23.25" customHeight="1" x14ac:dyDescent="0.25">
      <c r="B176" s="14">
        <f t="shared" si="4"/>
        <v>90</v>
      </c>
      <c r="C176" s="14">
        <v>5</v>
      </c>
      <c r="D176" s="102">
        <v>4</v>
      </c>
      <c r="E176" s="45">
        <v>2655.0900000000006</v>
      </c>
      <c r="G176" s="47" t="s">
        <v>42</v>
      </c>
      <c r="H176" s="1"/>
      <c r="I176" s="4"/>
      <c r="J176" s="4"/>
      <c r="K176" s="4"/>
      <c r="L176" s="4"/>
      <c r="M176" s="4"/>
      <c r="N176" s="4"/>
      <c r="O176" s="4"/>
      <c r="V176" s="6"/>
      <c r="W176" s="6"/>
      <c r="X176" s="6"/>
      <c r="Y176" s="6"/>
      <c r="AE176" s="6"/>
      <c r="AF176" s="4"/>
      <c r="AG176" s="6"/>
      <c r="AH176" s="4"/>
      <c r="DN176" s="4"/>
      <c r="DO176" s="4"/>
      <c r="DP176" s="4"/>
      <c r="DQ176" s="4"/>
      <c r="DR176" s="4"/>
    </row>
    <row r="177" spans="2:122" ht="15" customHeight="1" x14ac:dyDescent="0.25">
      <c r="G177" s="10"/>
      <c r="H177" s="10"/>
      <c r="K177" s="10"/>
      <c r="M177" s="4"/>
      <c r="N177" s="4"/>
      <c r="O177" s="4"/>
      <c r="P177" s="4"/>
      <c r="Q177" s="4"/>
      <c r="R177" s="4"/>
      <c r="S177" s="4"/>
      <c r="T177" s="4"/>
      <c r="AA177" s="6"/>
      <c r="AB177" s="6"/>
      <c r="AC177" s="6"/>
      <c r="AD177" s="6"/>
    </row>
    <row r="178" spans="2:122" ht="15" customHeight="1" thickBot="1" x14ac:dyDescent="0.3">
      <c r="O178" s="5"/>
      <c r="P178" s="5"/>
      <c r="Q178" s="16"/>
      <c r="R178" s="5"/>
      <c r="S178" s="5"/>
      <c r="AA178" s="6"/>
      <c r="AE178" s="6"/>
      <c r="AF178" s="6"/>
      <c r="AG178" s="6"/>
    </row>
    <row r="179" spans="2:122" ht="19.5" customHeight="1" thickBot="1" x14ac:dyDescent="0.3">
      <c r="B179" s="103" t="s">
        <v>20</v>
      </c>
      <c r="C179" s="44" t="s">
        <v>19</v>
      </c>
      <c r="D179" s="22"/>
      <c r="F179" s="6"/>
      <c r="O179" s="5"/>
      <c r="P179" s="5"/>
      <c r="Q179" s="16"/>
      <c r="R179" s="5"/>
      <c r="S179" s="5"/>
      <c r="AA179" s="6"/>
      <c r="AD179" s="4"/>
      <c r="AE179" s="6"/>
      <c r="AF179" s="6"/>
      <c r="AG179" s="6"/>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row>
    <row r="180" spans="2:122" ht="14.85" customHeight="1" x14ac:dyDescent="0.25">
      <c r="AA180" s="6"/>
      <c r="AD180" s="4"/>
      <c r="AF180" s="6"/>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row>
    <row r="181" spans="2:122" ht="14.85" customHeight="1" x14ac:dyDescent="0.25">
      <c r="B181" s="9" t="s">
        <v>95</v>
      </c>
      <c r="M181" s="4"/>
      <c r="AA181" s="6"/>
      <c r="AF181" s="6"/>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row>
    <row r="182" spans="2:122" ht="14.85" customHeight="1" x14ac:dyDescent="0.25">
      <c r="B182" s="35" t="s">
        <v>96</v>
      </c>
      <c r="C182" s="7"/>
      <c r="AA182" s="6"/>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row>
    <row r="183" spans="2:122" ht="14.85" customHeight="1" thickBot="1" x14ac:dyDescent="0.3">
      <c r="B183" s="9"/>
      <c r="C183" s="4"/>
      <c r="AA183" s="6"/>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row>
    <row r="184" spans="2:122" ht="15.75" thickBot="1" x14ac:dyDescent="0.3">
      <c r="B184" s="98" t="s">
        <v>9</v>
      </c>
      <c r="C184" s="96" t="s">
        <v>2</v>
      </c>
      <c r="D184" s="97" t="s">
        <v>3</v>
      </c>
      <c r="E184" s="96" t="s">
        <v>4</v>
      </c>
      <c r="G184" s="96" t="s">
        <v>97</v>
      </c>
      <c r="H184" s="96" t="s">
        <v>50</v>
      </c>
      <c r="I184" s="1"/>
      <c r="J184" s="6"/>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row>
    <row r="185" spans="2:122" x14ac:dyDescent="0.25">
      <c r="B185" s="1"/>
      <c r="C185" s="1"/>
      <c r="D185" s="1"/>
      <c r="E185" s="1"/>
      <c r="I185" s="1"/>
      <c r="J185" s="6"/>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row>
    <row r="186" spans="2:122" ht="23.25" x14ac:dyDescent="0.25">
      <c r="B186" s="11" t="s">
        <v>21</v>
      </c>
      <c r="C186" s="12">
        <v>6</v>
      </c>
      <c r="D186" s="102">
        <v>0</v>
      </c>
      <c r="E186" s="45">
        <v>1242.3600000000001</v>
      </c>
      <c r="G186" s="15" t="s">
        <v>98</v>
      </c>
      <c r="H186" s="15" t="s">
        <v>53</v>
      </c>
      <c r="I186" s="1"/>
      <c r="J186" s="6"/>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row>
    <row r="187" spans="2:122" x14ac:dyDescent="0.25">
      <c r="B187" s="1"/>
      <c r="C187" s="1"/>
      <c r="D187" s="1"/>
      <c r="E187" s="46"/>
      <c r="H187" s="1"/>
      <c r="I187" s="1"/>
      <c r="J187" s="6"/>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row>
    <row r="188" spans="2:122" ht="23.25" x14ac:dyDescent="0.25">
      <c r="B188" s="14">
        <v>91</v>
      </c>
      <c r="C188" s="12">
        <v>6</v>
      </c>
      <c r="D188" s="102">
        <v>5</v>
      </c>
      <c r="E188" s="45" cm="1">
        <f t="array" ref="E188:E207">SUMIFS(_xlfn.ANCHORARRAY('Food Data'!G2),'Food Data'!B2:B1001,Case!G188:G207,'Food Data'!D2:D1001,Case!H188:H207)</f>
        <v>1541.22</v>
      </c>
      <c r="G188" s="15" t="s">
        <v>99</v>
      </c>
      <c r="H188" s="15" t="s">
        <v>60</v>
      </c>
      <c r="I188" s="1"/>
      <c r="J188" s="6"/>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row>
    <row r="189" spans="2:122" ht="23.25" x14ac:dyDescent="0.25">
      <c r="B189" s="14">
        <f>B188+1</f>
        <v>92</v>
      </c>
      <c r="C189" s="12">
        <v>6</v>
      </c>
      <c r="D189" s="102">
        <v>5</v>
      </c>
      <c r="E189" s="45">
        <v>771.45</v>
      </c>
      <c r="G189" s="15" t="s">
        <v>100</v>
      </c>
      <c r="H189" s="15" t="s">
        <v>53</v>
      </c>
      <c r="I189" s="1"/>
      <c r="J189" s="6"/>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row>
    <row r="190" spans="2:122" ht="23.25" x14ac:dyDescent="0.25">
      <c r="B190" s="14">
        <f>B189+1</f>
        <v>93</v>
      </c>
      <c r="C190" s="12">
        <v>6</v>
      </c>
      <c r="D190" s="102">
        <v>5</v>
      </c>
      <c r="E190" s="45">
        <v>928.63</v>
      </c>
      <c r="G190" s="15" t="s">
        <v>101</v>
      </c>
      <c r="H190" s="15" t="s">
        <v>57</v>
      </c>
      <c r="I190" s="1"/>
      <c r="J190" s="6"/>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row>
    <row r="191" spans="2:122" ht="23.25" x14ac:dyDescent="0.25">
      <c r="B191" s="14">
        <f t="shared" ref="B191:B207" si="5">B190+1</f>
        <v>94</v>
      </c>
      <c r="C191" s="12">
        <v>6</v>
      </c>
      <c r="D191" s="102">
        <v>5</v>
      </c>
      <c r="E191" s="45">
        <v>597.16000000000008</v>
      </c>
      <c r="G191" s="15" t="s">
        <v>102</v>
      </c>
      <c r="H191" s="15" t="s">
        <v>60</v>
      </c>
      <c r="I191" s="1"/>
      <c r="J191" s="6"/>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row>
    <row r="192" spans="2:122" ht="23.25" x14ac:dyDescent="0.25">
      <c r="B192" s="14">
        <f t="shared" si="5"/>
        <v>95</v>
      </c>
      <c r="C192" s="12">
        <v>6</v>
      </c>
      <c r="D192" s="102">
        <v>5</v>
      </c>
      <c r="E192" s="45">
        <v>1420.79</v>
      </c>
      <c r="G192" s="15" t="s">
        <v>103</v>
      </c>
      <c r="H192" s="15" t="s">
        <v>51</v>
      </c>
      <c r="I192" s="1"/>
      <c r="J192" s="6"/>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row>
    <row r="193" spans="2:122" ht="23.25" x14ac:dyDescent="0.25">
      <c r="B193" s="14">
        <f t="shared" si="5"/>
        <v>96</v>
      </c>
      <c r="C193" s="12">
        <v>6</v>
      </c>
      <c r="D193" s="102">
        <v>5</v>
      </c>
      <c r="E193" s="45">
        <v>994.30000000000007</v>
      </c>
      <c r="G193" s="15" t="s">
        <v>104</v>
      </c>
      <c r="H193" s="15" t="s">
        <v>51</v>
      </c>
      <c r="I193" s="1"/>
      <c r="J193" s="6"/>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row>
    <row r="194" spans="2:122" ht="23.25" x14ac:dyDescent="0.25">
      <c r="B194" s="14">
        <f t="shared" si="5"/>
        <v>97</v>
      </c>
      <c r="C194" s="12">
        <v>6</v>
      </c>
      <c r="D194" s="102">
        <v>5</v>
      </c>
      <c r="E194" s="45">
        <v>1070.51</v>
      </c>
      <c r="G194" s="15" t="s">
        <v>105</v>
      </c>
      <c r="H194" s="15" t="s">
        <v>57</v>
      </c>
      <c r="I194" s="1"/>
      <c r="J194" s="6"/>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row>
    <row r="195" spans="2:122" ht="23.25" x14ac:dyDescent="0.25">
      <c r="B195" s="14">
        <f t="shared" si="5"/>
        <v>98</v>
      </c>
      <c r="C195" s="12">
        <v>6</v>
      </c>
      <c r="D195" s="102">
        <v>5</v>
      </c>
      <c r="E195" s="45">
        <v>1247.56</v>
      </c>
      <c r="G195" s="15" t="s">
        <v>106</v>
      </c>
      <c r="H195" s="15" t="s">
        <v>57</v>
      </c>
      <c r="I195" s="1"/>
      <c r="J195" s="6"/>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row>
    <row r="196" spans="2:122" ht="23.25" x14ac:dyDescent="0.25">
      <c r="B196" s="14">
        <f t="shared" si="5"/>
        <v>99</v>
      </c>
      <c r="C196" s="12">
        <v>6</v>
      </c>
      <c r="D196" s="102">
        <v>5</v>
      </c>
      <c r="E196" s="45">
        <v>969.74</v>
      </c>
      <c r="G196" s="15" t="s">
        <v>107</v>
      </c>
      <c r="H196" s="15" t="s">
        <v>60</v>
      </c>
      <c r="I196" s="1"/>
      <c r="J196" s="6"/>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row>
    <row r="197" spans="2:122" ht="23.25" x14ac:dyDescent="0.25">
      <c r="B197" s="14">
        <f t="shared" si="5"/>
        <v>100</v>
      </c>
      <c r="C197" s="12">
        <v>6</v>
      </c>
      <c r="D197" s="102">
        <v>5</v>
      </c>
      <c r="E197" s="45">
        <v>866.01</v>
      </c>
      <c r="G197" s="15" t="s">
        <v>108</v>
      </c>
      <c r="H197" s="15" t="s">
        <v>57</v>
      </c>
      <c r="I197" s="1"/>
      <c r="J197" s="6"/>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row>
    <row r="198" spans="2:122" s="1" customFormat="1" ht="23.25" x14ac:dyDescent="0.25">
      <c r="B198" s="14">
        <f t="shared" si="5"/>
        <v>101</v>
      </c>
      <c r="C198" s="12">
        <v>6</v>
      </c>
      <c r="D198" s="102">
        <v>5</v>
      </c>
      <c r="E198" s="45">
        <v>1074.5999999999999</v>
      </c>
      <c r="F198" s="5"/>
      <c r="G198" s="15" t="s">
        <v>109</v>
      </c>
      <c r="H198" s="15" t="s">
        <v>53</v>
      </c>
      <c r="J198" s="6"/>
      <c r="N198" s="4"/>
      <c r="O198" s="4"/>
      <c r="P198" s="4"/>
      <c r="Q198" s="4"/>
      <c r="R198" s="4"/>
      <c r="S198" s="4"/>
      <c r="T198" s="4"/>
      <c r="U198" s="4"/>
      <c r="V198" s="4"/>
      <c r="W198" s="4"/>
      <c r="X198" s="4"/>
      <c r="Y198" s="4"/>
      <c r="Z198" s="4"/>
      <c r="AA198" s="4"/>
      <c r="AB198" s="4"/>
      <c r="AC198" s="4"/>
      <c r="AD198" s="4"/>
      <c r="AE198" s="4"/>
      <c r="AF198" s="4"/>
      <c r="AG198" s="4"/>
      <c r="AH198" s="4"/>
      <c r="AM198" s="4"/>
      <c r="AN198" s="4"/>
    </row>
    <row r="199" spans="2:122" s="1" customFormat="1" ht="23.25" x14ac:dyDescent="0.25">
      <c r="B199" s="14">
        <f t="shared" si="5"/>
        <v>102</v>
      </c>
      <c r="C199" s="12">
        <v>6</v>
      </c>
      <c r="D199" s="102">
        <v>5</v>
      </c>
      <c r="E199" s="45">
        <v>1235.8599999999999</v>
      </c>
      <c r="F199" s="5"/>
      <c r="G199" s="15" t="s">
        <v>110</v>
      </c>
      <c r="H199" s="15" t="s">
        <v>51</v>
      </c>
      <c r="J199" s="6"/>
      <c r="N199" s="4"/>
      <c r="O199" s="4"/>
      <c r="P199" s="4"/>
      <c r="Q199" s="4"/>
      <c r="R199" s="4"/>
      <c r="S199" s="4"/>
      <c r="T199" s="4"/>
      <c r="U199" s="4"/>
      <c r="V199" s="4"/>
      <c r="W199" s="4"/>
      <c r="X199" s="4"/>
      <c r="Y199" s="4"/>
      <c r="Z199" s="4"/>
      <c r="AA199" s="4"/>
      <c r="AB199" s="4"/>
      <c r="AC199" s="4"/>
      <c r="AD199" s="4"/>
      <c r="AE199" s="4"/>
      <c r="AF199" s="4"/>
      <c r="AG199" s="4"/>
      <c r="AH199" s="4"/>
      <c r="AM199" s="4"/>
      <c r="AN199" s="4"/>
    </row>
    <row r="200" spans="2:122" s="1" customFormat="1" ht="23.25" x14ac:dyDescent="0.25">
      <c r="B200" s="14">
        <f t="shared" si="5"/>
        <v>103</v>
      </c>
      <c r="C200" s="12">
        <v>6</v>
      </c>
      <c r="D200" s="102">
        <v>5</v>
      </c>
      <c r="E200" s="45">
        <v>1102.5999999999999</v>
      </c>
      <c r="F200" s="5"/>
      <c r="G200" s="15" t="s">
        <v>111</v>
      </c>
      <c r="H200" s="15" t="s">
        <v>53</v>
      </c>
      <c r="J200" s="6"/>
      <c r="N200" s="4"/>
      <c r="O200" s="4"/>
      <c r="P200" s="4"/>
      <c r="Q200" s="4"/>
      <c r="R200" s="4"/>
      <c r="S200" s="4"/>
      <c r="T200" s="4"/>
      <c r="U200" s="4"/>
      <c r="V200" s="4"/>
      <c r="W200" s="4"/>
      <c r="X200" s="4"/>
      <c r="Y200" s="4"/>
      <c r="Z200" s="4"/>
      <c r="AA200" s="4"/>
      <c r="AB200" s="4"/>
      <c r="AC200" s="4"/>
      <c r="AD200" s="4"/>
      <c r="AE200" s="4"/>
      <c r="AF200" s="4"/>
      <c r="AG200" s="4"/>
      <c r="AH200" s="4"/>
      <c r="AM200" s="4"/>
      <c r="AN200" s="4"/>
    </row>
    <row r="201" spans="2:122" s="1" customFormat="1" ht="23.25" x14ac:dyDescent="0.25">
      <c r="B201" s="14">
        <f t="shared" si="5"/>
        <v>104</v>
      </c>
      <c r="C201" s="12">
        <v>6</v>
      </c>
      <c r="D201" s="102">
        <v>5</v>
      </c>
      <c r="E201" s="45">
        <v>565.67999999999995</v>
      </c>
      <c r="F201" s="5"/>
      <c r="G201" s="15" t="s">
        <v>112</v>
      </c>
      <c r="H201" s="15" t="s">
        <v>60</v>
      </c>
      <c r="J201" s="6"/>
      <c r="N201" s="4"/>
      <c r="O201" s="4"/>
      <c r="P201" s="4"/>
      <c r="Q201" s="4"/>
      <c r="R201" s="4"/>
      <c r="S201" s="4"/>
      <c r="T201" s="4"/>
      <c r="U201" s="4"/>
      <c r="V201" s="4"/>
      <c r="W201" s="4"/>
      <c r="X201" s="4"/>
      <c r="Y201" s="4"/>
      <c r="Z201" s="4"/>
      <c r="AA201" s="4"/>
      <c r="AB201" s="4"/>
      <c r="AC201" s="4"/>
      <c r="AD201" s="4"/>
      <c r="AE201" s="4"/>
      <c r="AF201" s="4"/>
      <c r="AG201" s="4"/>
      <c r="AH201" s="4"/>
      <c r="AM201" s="4"/>
      <c r="AN201" s="4"/>
    </row>
    <row r="202" spans="2:122" s="1" customFormat="1" ht="23.25" x14ac:dyDescent="0.25">
      <c r="B202" s="14">
        <f t="shared" si="5"/>
        <v>105</v>
      </c>
      <c r="C202" s="12">
        <v>6</v>
      </c>
      <c r="D202" s="102">
        <v>5</v>
      </c>
      <c r="E202" s="45">
        <v>524.5</v>
      </c>
      <c r="F202" s="5"/>
      <c r="G202" s="15" t="s">
        <v>113</v>
      </c>
      <c r="H202" s="15" t="s">
        <v>53</v>
      </c>
      <c r="J202" s="6"/>
      <c r="N202" s="4"/>
      <c r="O202" s="4"/>
      <c r="P202" s="4"/>
      <c r="Q202" s="4"/>
      <c r="R202" s="4"/>
      <c r="S202" s="4"/>
      <c r="T202" s="4"/>
      <c r="U202" s="4"/>
      <c r="V202" s="4"/>
      <c r="W202" s="4"/>
      <c r="X202" s="4"/>
      <c r="Y202" s="4"/>
      <c r="Z202" s="4"/>
      <c r="AA202" s="4"/>
      <c r="AB202" s="4"/>
      <c r="AC202" s="4"/>
      <c r="AD202" s="4"/>
      <c r="AE202" s="4"/>
      <c r="AF202" s="4"/>
      <c r="AG202" s="4"/>
      <c r="AH202" s="4"/>
      <c r="AM202" s="4"/>
      <c r="AN202" s="4"/>
    </row>
    <row r="203" spans="2:122" s="1" customFormat="1" ht="23.25" x14ac:dyDescent="0.25">
      <c r="B203" s="14">
        <f t="shared" si="5"/>
        <v>106</v>
      </c>
      <c r="C203" s="12">
        <v>6</v>
      </c>
      <c r="D203" s="102">
        <v>5</v>
      </c>
      <c r="E203" s="45">
        <v>339.03</v>
      </c>
      <c r="F203" s="5"/>
      <c r="G203" s="15" t="s">
        <v>114</v>
      </c>
      <c r="H203" s="15" t="s">
        <v>51</v>
      </c>
      <c r="J203" s="6"/>
      <c r="N203" s="4"/>
      <c r="O203" s="4"/>
      <c r="P203" s="4"/>
      <c r="Q203" s="4"/>
      <c r="R203" s="4"/>
      <c r="S203" s="4"/>
      <c r="T203" s="4"/>
      <c r="U203" s="4"/>
      <c r="V203" s="4"/>
      <c r="W203" s="4"/>
      <c r="X203" s="4"/>
      <c r="Y203" s="4"/>
      <c r="Z203" s="4"/>
      <c r="AA203" s="4"/>
      <c r="AB203" s="4"/>
      <c r="AC203" s="4"/>
      <c r="AD203" s="4"/>
      <c r="AE203" s="4"/>
      <c r="AF203" s="4"/>
      <c r="AG203" s="4"/>
      <c r="AH203" s="4"/>
      <c r="AM203" s="4"/>
      <c r="AN203" s="4"/>
    </row>
    <row r="204" spans="2:122" s="1" customFormat="1" ht="23.25" x14ac:dyDescent="0.25">
      <c r="B204" s="14">
        <f t="shared" si="5"/>
        <v>107</v>
      </c>
      <c r="C204" s="12">
        <v>6</v>
      </c>
      <c r="D204" s="102">
        <v>5</v>
      </c>
      <c r="E204" s="45">
        <v>806.09999999999991</v>
      </c>
      <c r="F204" s="5"/>
      <c r="G204" s="15" t="s">
        <v>115</v>
      </c>
      <c r="H204" s="15" t="s">
        <v>51</v>
      </c>
      <c r="J204" s="6"/>
      <c r="N204" s="4"/>
      <c r="O204" s="4"/>
      <c r="P204" s="4"/>
      <c r="Q204" s="4"/>
      <c r="R204" s="4"/>
      <c r="S204" s="4"/>
      <c r="T204" s="4"/>
      <c r="U204" s="4"/>
      <c r="V204" s="4"/>
      <c r="W204" s="4"/>
      <c r="X204" s="4"/>
      <c r="Y204" s="4"/>
      <c r="Z204" s="4"/>
      <c r="AA204" s="4"/>
      <c r="AB204" s="4"/>
      <c r="AC204" s="4"/>
      <c r="AD204" s="4"/>
      <c r="AE204" s="4"/>
      <c r="AF204" s="4"/>
      <c r="AG204" s="4"/>
      <c r="AH204" s="4"/>
      <c r="AM204" s="4"/>
      <c r="AN204" s="4"/>
    </row>
    <row r="205" spans="2:122" s="1" customFormat="1" ht="23.25" x14ac:dyDescent="0.25">
      <c r="B205" s="14">
        <f t="shared" si="5"/>
        <v>108</v>
      </c>
      <c r="C205" s="12">
        <v>6</v>
      </c>
      <c r="D205" s="102">
        <v>5</v>
      </c>
      <c r="E205" s="45">
        <v>805.54</v>
      </c>
      <c r="F205" s="5"/>
      <c r="G205" s="15" t="s">
        <v>116</v>
      </c>
      <c r="H205" s="15" t="s">
        <v>53</v>
      </c>
      <c r="J205" s="6"/>
      <c r="N205" s="4"/>
      <c r="O205" s="4"/>
      <c r="P205" s="4"/>
      <c r="Q205" s="4"/>
      <c r="R205" s="4"/>
      <c r="S205" s="4"/>
      <c r="T205" s="4"/>
      <c r="U205" s="4"/>
      <c r="V205" s="4"/>
      <c r="W205" s="4"/>
      <c r="X205" s="4"/>
      <c r="Y205" s="4"/>
      <c r="Z205" s="4"/>
      <c r="AA205" s="4"/>
      <c r="AB205" s="4"/>
      <c r="AC205" s="4"/>
      <c r="AD205" s="4"/>
      <c r="AE205" s="4"/>
      <c r="AF205" s="4"/>
      <c r="AG205" s="4"/>
      <c r="AH205" s="4"/>
      <c r="AM205" s="4"/>
      <c r="AN205" s="4"/>
    </row>
    <row r="206" spans="2:122" s="1" customFormat="1" ht="23.25" x14ac:dyDescent="0.25">
      <c r="B206" s="14">
        <f t="shared" si="5"/>
        <v>109</v>
      </c>
      <c r="C206" s="12">
        <v>6</v>
      </c>
      <c r="D206" s="102">
        <v>5</v>
      </c>
      <c r="E206" s="45">
        <v>1296.6200000000001</v>
      </c>
      <c r="F206" s="5"/>
      <c r="G206" s="15" t="s">
        <v>117</v>
      </c>
      <c r="H206" s="15" t="s">
        <v>60</v>
      </c>
      <c r="J206" s="6"/>
      <c r="N206" s="4"/>
      <c r="O206" s="4"/>
      <c r="P206" s="4"/>
      <c r="Q206" s="4"/>
      <c r="R206" s="4"/>
      <c r="S206" s="4"/>
      <c r="T206" s="4"/>
      <c r="U206" s="4"/>
      <c r="V206" s="4"/>
      <c r="W206" s="4"/>
      <c r="X206" s="4"/>
      <c r="Y206" s="4"/>
      <c r="Z206" s="4"/>
      <c r="AA206" s="4"/>
      <c r="AB206" s="4"/>
      <c r="AC206" s="4"/>
      <c r="AD206" s="4"/>
      <c r="AE206" s="4"/>
      <c r="AF206" s="4"/>
      <c r="AG206" s="4"/>
      <c r="AH206" s="4"/>
      <c r="AM206" s="4"/>
      <c r="AN206" s="4"/>
    </row>
    <row r="207" spans="2:122" s="1" customFormat="1" ht="23.25" x14ac:dyDescent="0.25">
      <c r="B207" s="14">
        <f t="shared" si="5"/>
        <v>110</v>
      </c>
      <c r="C207" s="12">
        <v>6</v>
      </c>
      <c r="D207" s="102">
        <v>5</v>
      </c>
      <c r="E207" s="45">
        <v>595.13</v>
      </c>
      <c r="F207" s="5"/>
      <c r="G207" s="15" t="s">
        <v>118</v>
      </c>
      <c r="H207" s="15" t="s">
        <v>57</v>
      </c>
      <c r="J207" s="6"/>
      <c r="N207" s="4"/>
      <c r="O207" s="4"/>
      <c r="P207" s="4"/>
      <c r="Q207" s="4"/>
      <c r="R207" s="4"/>
      <c r="S207" s="4"/>
      <c r="T207" s="4"/>
      <c r="U207" s="4"/>
      <c r="V207" s="4"/>
      <c r="W207" s="4"/>
      <c r="X207" s="4"/>
      <c r="Y207" s="4"/>
      <c r="Z207" s="4"/>
      <c r="AA207" s="4"/>
      <c r="AB207" s="4"/>
      <c r="AC207" s="4"/>
      <c r="AD207" s="4"/>
      <c r="AE207" s="4"/>
      <c r="AF207" s="4"/>
      <c r="AG207" s="4"/>
      <c r="AH207" s="4"/>
      <c r="AM207" s="4"/>
      <c r="AN207" s="4"/>
    </row>
    <row r="208" spans="2:122" s="1" customFormat="1" ht="15" customHeight="1" x14ac:dyDescent="0.25">
      <c r="B208" s="5"/>
      <c r="C208" s="5"/>
      <c r="D208" s="5"/>
      <c r="E208" s="5"/>
      <c r="F208" s="5"/>
      <c r="G208" s="5"/>
      <c r="H208" s="5"/>
      <c r="I208" s="5"/>
      <c r="AA208" s="6"/>
      <c r="AH208" s="4"/>
      <c r="AI208" s="4"/>
      <c r="AJ208" s="4"/>
      <c r="AK208" s="4"/>
      <c r="AL208" s="4"/>
      <c r="AM208" s="4"/>
      <c r="AN208" s="4"/>
      <c r="AO208" s="4"/>
      <c r="AP208" s="4"/>
      <c r="AQ208" s="4"/>
      <c r="AR208" s="4"/>
      <c r="AS208" s="4"/>
      <c r="AT208" s="4"/>
      <c r="AU208" s="4"/>
      <c r="AV208" s="4"/>
      <c r="AW208" s="4"/>
      <c r="AX208" s="4"/>
      <c r="AY208" s="4"/>
      <c r="AZ208" s="4"/>
      <c r="BA208" s="4"/>
      <c r="BB208" s="4"/>
    </row>
    <row r="209" spans="2:122" ht="15" customHeight="1" thickBot="1" x14ac:dyDescent="0.3">
      <c r="O209" s="5"/>
      <c r="P209" s="5"/>
      <c r="Q209" s="16"/>
      <c r="R209" s="5"/>
      <c r="S209" s="5"/>
      <c r="AA209" s="6"/>
      <c r="AH209" s="4"/>
      <c r="AI209" s="4"/>
      <c r="AJ209" s="4"/>
      <c r="AK209" s="4"/>
      <c r="AL209" s="4"/>
      <c r="AM209" s="4"/>
      <c r="AN209" s="4"/>
      <c r="AO209" s="4"/>
      <c r="AP209" s="4"/>
      <c r="AQ209" s="4"/>
      <c r="AR209" s="4"/>
      <c r="AS209" s="4"/>
      <c r="AT209" s="4"/>
      <c r="AU209" s="4"/>
      <c r="AV209" s="4"/>
      <c r="AW209" s="4"/>
      <c r="AX209" s="4"/>
      <c r="AY209" s="4"/>
      <c r="AZ209" s="4"/>
    </row>
    <row r="210" spans="2:122" ht="19.5" customHeight="1" thickBot="1" x14ac:dyDescent="0.3">
      <c r="B210" s="103" t="s">
        <v>26</v>
      </c>
      <c r="C210" s="44" t="s">
        <v>19</v>
      </c>
      <c r="D210" s="22"/>
      <c r="O210" s="5"/>
      <c r="P210" s="5"/>
      <c r="Q210" s="16"/>
      <c r="R210" s="5"/>
      <c r="S210" s="5"/>
      <c r="AA210" s="6"/>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row>
    <row r="211" spans="2:122" ht="14.85" customHeight="1" x14ac:dyDescent="0.25">
      <c r="AA211" s="6"/>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row>
    <row r="212" spans="2:122" ht="14.85" customHeight="1" x14ac:dyDescent="0.25">
      <c r="B212" s="9" t="s">
        <v>119</v>
      </c>
      <c r="M212" s="4"/>
      <c r="AA212" s="6"/>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row>
    <row r="213" spans="2:122" ht="14.85" customHeight="1" x14ac:dyDescent="0.25">
      <c r="B213" s="35" t="s">
        <v>120</v>
      </c>
      <c r="C213" s="7"/>
      <c r="AA213" s="6"/>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row>
    <row r="214" spans="2:122" ht="14.85" customHeight="1" x14ac:dyDescent="0.25">
      <c r="B214" s="35"/>
      <c r="C214" s="7" t="s">
        <v>121</v>
      </c>
      <c r="AA214" s="6"/>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row>
    <row r="215" spans="2:122" ht="14.85" customHeight="1" thickBot="1" x14ac:dyDescent="0.3">
      <c r="B215" s="9"/>
      <c r="C215" s="4"/>
      <c r="AA215" s="6"/>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row>
    <row r="216" spans="2:122" ht="15.75" thickBot="1" x14ac:dyDescent="0.3">
      <c r="B216" s="98" t="s">
        <v>9</v>
      </c>
      <c r="C216" s="96" t="s">
        <v>2</v>
      </c>
      <c r="D216" s="97" t="s">
        <v>3</v>
      </c>
      <c r="E216" s="96" t="s">
        <v>4</v>
      </c>
      <c r="G216" s="96" t="s">
        <v>97</v>
      </c>
      <c r="H216" s="96" t="s">
        <v>50</v>
      </c>
      <c r="I216" s="1"/>
      <c r="K216" s="6"/>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row>
    <row r="217" spans="2:122" x14ac:dyDescent="0.25">
      <c r="B217" s="1"/>
      <c r="C217" s="1"/>
      <c r="D217" s="1"/>
      <c r="E217" s="1"/>
      <c r="I217" s="1"/>
      <c r="K217" s="6"/>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row>
    <row r="218" spans="2:122" ht="23.25" x14ac:dyDescent="0.25">
      <c r="B218" s="11" t="s">
        <v>122</v>
      </c>
      <c r="C218" s="12">
        <v>7</v>
      </c>
      <c r="D218" s="102">
        <v>0</v>
      </c>
      <c r="E218" s="45">
        <v>3238.1000000000004</v>
      </c>
      <c r="G218" s="15" t="s">
        <v>98</v>
      </c>
      <c r="H218" s="15" t="s">
        <v>53</v>
      </c>
      <c r="I218" s="1"/>
      <c r="K218" s="6"/>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row>
    <row r="219" spans="2:122" x14ac:dyDescent="0.25">
      <c r="B219" s="1"/>
      <c r="C219" s="1"/>
      <c r="D219" s="1"/>
      <c r="E219" s="46"/>
      <c r="I219" s="1"/>
      <c r="K219" s="6"/>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row>
    <row r="220" spans="2:122" ht="23.25" x14ac:dyDescent="0.25">
      <c r="B220" s="14">
        <v>111</v>
      </c>
      <c r="C220" s="12">
        <v>7</v>
      </c>
      <c r="D220" s="102">
        <v>6</v>
      </c>
      <c r="E220" s="45" cm="1">
        <f t="array" ref="E220:E239">SUMIFS(_xlfn.ANCHORARRAY('Food Data'!P2),'Food Data'!K2:K1001,Case!G220:G239)</f>
        <v>2928.2800000000007</v>
      </c>
      <c r="G220" s="15" t="s">
        <v>102</v>
      </c>
      <c r="H220" s="15" t="s">
        <v>51</v>
      </c>
      <c r="I220" s="1"/>
      <c r="K220" s="6"/>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row>
    <row r="221" spans="2:122" ht="23.25" x14ac:dyDescent="0.25">
      <c r="B221" s="14">
        <f>B220+1</f>
        <v>112</v>
      </c>
      <c r="C221" s="12">
        <v>7</v>
      </c>
      <c r="D221" s="102">
        <v>6</v>
      </c>
      <c r="E221" s="45">
        <v>3319.96</v>
      </c>
      <c r="G221" s="15" t="s">
        <v>112</v>
      </c>
      <c r="H221" s="15" t="s">
        <v>53</v>
      </c>
      <c r="I221" s="1"/>
      <c r="K221" s="5"/>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row>
    <row r="222" spans="2:122" ht="23.25" x14ac:dyDescent="0.25">
      <c r="B222" s="14">
        <f>B221+1</f>
        <v>113</v>
      </c>
      <c r="C222" s="12">
        <v>7</v>
      </c>
      <c r="D222" s="102">
        <v>6</v>
      </c>
      <c r="E222" s="45">
        <v>2130.84</v>
      </c>
      <c r="G222" s="15" t="s">
        <v>123</v>
      </c>
      <c r="H222" s="15" t="s">
        <v>60</v>
      </c>
      <c r="I222" s="1"/>
      <c r="K222" s="5"/>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row>
    <row r="223" spans="2:122" ht="23.25" x14ac:dyDescent="0.25">
      <c r="B223" s="14">
        <f t="shared" ref="B223:B239" si="6">B222+1</f>
        <v>114</v>
      </c>
      <c r="C223" s="12">
        <v>7</v>
      </c>
      <c r="D223" s="102">
        <v>6</v>
      </c>
      <c r="E223" s="45">
        <v>3819.3</v>
      </c>
      <c r="G223" s="15" t="s">
        <v>107</v>
      </c>
      <c r="H223" s="15" t="s">
        <v>57</v>
      </c>
      <c r="I223" s="1"/>
      <c r="K223" s="5"/>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row>
    <row r="224" spans="2:122" ht="23.25" x14ac:dyDescent="0.25">
      <c r="B224" s="14">
        <f t="shared" si="6"/>
        <v>115</v>
      </c>
      <c r="C224" s="12">
        <v>7</v>
      </c>
      <c r="D224" s="102">
        <v>6</v>
      </c>
      <c r="E224" s="45">
        <v>3965.4099999999994</v>
      </c>
      <c r="G224" s="15" t="s">
        <v>115</v>
      </c>
      <c r="H224" s="15" t="s">
        <v>57</v>
      </c>
      <c r="I224" s="1"/>
      <c r="K224" s="5"/>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row>
    <row r="225" spans="2:122" ht="23.25" x14ac:dyDescent="0.25">
      <c r="B225" s="14">
        <f t="shared" si="6"/>
        <v>116</v>
      </c>
      <c r="C225" s="12">
        <v>7</v>
      </c>
      <c r="D225" s="102">
        <v>6</v>
      </c>
      <c r="E225" s="45">
        <v>3994.119999999999</v>
      </c>
      <c r="G225" s="15" t="s">
        <v>108</v>
      </c>
      <c r="H225" s="15" t="s">
        <v>51</v>
      </c>
      <c r="I225" s="1"/>
      <c r="K225" s="5"/>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row>
    <row r="226" spans="2:122" ht="23.25" x14ac:dyDescent="0.25">
      <c r="B226" s="14">
        <f t="shared" si="6"/>
        <v>117</v>
      </c>
      <c r="C226" s="12">
        <v>7</v>
      </c>
      <c r="D226" s="102">
        <v>6</v>
      </c>
      <c r="E226" s="45">
        <v>4729.74</v>
      </c>
      <c r="G226" s="15" t="s">
        <v>110</v>
      </c>
      <c r="H226" s="15" t="s">
        <v>57</v>
      </c>
      <c r="I226" s="1"/>
      <c r="K226" s="5"/>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row>
    <row r="227" spans="2:122" ht="23.25" x14ac:dyDescent="0.25">
      <c r="B227" s="14">
        <f t="shared" si="6"/>
        <v>118</v>
      </c>
      <c r="C227" s="12">
        <v>7</v>
      </c>
      <c r="D227" s="102">
        <v>6</v>
      </c>
      <c r="E227" s="45">
        <v>3544.5500000000006</v>
      </c>
      <c r="G227" s="15" t="s">
        <v>124</v>
      </c>
      <c r="H227" s="15" t="s">
        <v>53</v>
      </c>
      <c r="I227" s="1"/>
      <c r="K227" s="5"/>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row>
    <row r="228" spans="2:122" ht="23.25" x14ac:dyDescent="0.25">
      <c r="B228" s="14">
        <f t="shared" si="6"/>
        <v>119</v>
      </c>
      <c r="C228" s="12">
        <v>7</v>
      </c>
      <c r="D228" s="102">
        <v>6</v>
      </c>
      <c r="E228" s="45">
        <v>3727.389999999999</v>
      </c>
      <c r="G228" s="15" t="s">
        <v>109</v>
      </c>
      <c r="H228" s="15" t="s">
        <v>60</v>
      </c>
      <c r="I228" s="1"/>
      <c r="K228" s="5"/>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row>
    <row r="229" spans="2:122" ht="23.25" x14ac:dyDescent="0.25">
      <c r="B229" s="14">
        <f t="shared" si="6"/>
        <v>120</v>
      </c>
      <c r="C229" s="12">
        <v>7</v>
      </c>
      <c r="D229" s="102">
        <v>6</v>
      </c>
      <c r="E229" s="45">
        <v>3603.96</v>
      </c>
      <c r="G229" s="15" t="s">
        <v>106</v>
      </c>
      <c r="H229" s="15" t="s">
        <v>60</v>
      </c>
      <c r="I229" s="1"/>
      <c r="K229" s="5"/>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row>
    <row r="230" spans="2:122" s="1" customFormat="1" ht="23.25" x14ac:dyDescent="0.25">
      <c r="B230" s="14">
        <f t="shared" si="6"/>
        <v>121</v>
      </c>
      <c r="C230" s="12">
        <v>7</v>
      </c>
      <c r="D230" s="102">
        <v>6</v>
      </c>
      <c r="E230" s="45">
        <v>3081.3800000000006</v>
      </c>
      <c r="F230" s="5"/>
      <c r="G230" s="15" t="s">
        <v>125</v>
      </c>
      <c r="H230" s="15" t="s">
        <v>60</v>
      </c>
      <c r="K230" s="5"/>
      <c r="O230" s="4"/>
      <c r="P230" s="4"/>
      <c r="Q230" s="4"/>
      <c r="R230" s="4"/>
      <c r="S230" s="4"/>
      <c r="T230" s="4"/>
      <c r="U230" s="4"/>
      <c r="V230" s="4"/>
      <c r="W230" s="4"/>
      <c r="X230" s="4"/>
      <c r="Y230" s="4"/>
      <c r="Z230" s="4"/>
      <c r="AA230" s="4"/>
      <c r="AB230" s="4"/>
      <c r="AC230" s="4"/>
      <c r="AD230" s="4"/>
      <c r="AE230" s="4"/>
      <c r="AF230" s="4"/>
      <c r="AG230" s="4"/>
      <c r="AH230" s="4"/>
      <c r="AI230" s="4"/>
      <c r="AN230" s="4"/>
      <c r="AO230" s="4"/>
    </row>
    <row r="231" spans="2:122" s="1" customFormat="1" ht="23.25" x14ac:dyDescent="0.25">
      <c r="B231" s="14">
        <f t="shared" si="6"/>
        <v>122</v>
      </c>
      <c r="C231" s="12">
        <v>7</v>
      </c>
      <c r="D231" s="102">
        <v>6</v>
      </c>
      <c r="E231" s="45">
        <v>4799.8899999999985</v>
      </c>
      <c r="F231" s="5"/>
      <c r="G231" s="15" t="s">
        <v>105</v>
      </c>
      <c r="H231" s="15" t="s">
        <v>53</v>
      </c>
      <c r="K231" s="5"/>
      <c r="O231" s="4"/>
      <c r="P231" s="4"/>
      <c r="Q231" s="4"/>
      <c r="R231" s="4"/>
      <c r="S231" s="4"/>
      <c r="T231" s="4"/>
      <c r="U231" s="4"/>
      <c r="V231" s="4"/>
      <c r="W231" s="4"/>
      <c r="X231" s="4"/>
      <c r="Y231" s="4"/>
      <c r="Z231" s="4"/>
      <c r="AA231" s="4"/>
      <c r="AB231" s="4"/>
      <c r="AC231" s="4"/>
      <c r="AD231" s="4"/>
      <c r="AE231" s="4"/>
      <c r="AF231" s="4"/>
      <c r="AG231" s="4"/>
      <c r="AH231" s="4"/>
      <c r="AI231" s="4"/>
      <c r="AN231" s="4"/>
      <c r="AO231" s="4"/>
    </row>
    <row r="232" spans="2:122" s="1" customFormat="1" ht="23.25" x14ac:dyDescent="0.25">
      <c r="B232" s="14">
        <f t="shared" si="6"/>
        <v>123</v>
      </c>
      <c r="C232" s="12">
        <v>7</v>
      </c>
      <c r="D232" s="102">
        <v>6</v>
      </c>
      <c r="E232" s="45">
        <v>2501.1799999999998</v>
      </c>
      <c r="F232" s="5"/>
      <c r="G232" s="15" t="s">
        <v>118</v>
      </c>
      <c r="H232" s="15" t="s">
        <v>51</v>
      </c>
      <c r="K232" s="5"/>
      <c r="O232" s="4"/>
      <c r="P232" s="4"/>
      <c r="Q232" s="4"/>
      <c r="R232" s="4"/>
      <c r="S232" s="4"/>
      <c r="T232" s="4"/>
      <c r="U232" s="4"/>
      <c r="V232" s="4"/>
      <c r="W232" s="4"/>
      <c r="X232" s="4"/>
      <c r="Y232" s="4"/>
      <c r="Z232" s="4"/>
      <c r="AA232" s="4"/>
      <c r="AB232" s="4"/>
      <c r="AC232" s="4"/>
      <c r="AD232" s="4"/>
      <c r="AE232" s="4"/>
      <c r="AF232" s="4"/>
      <c r="AG232" s="4"/>
      <c r="AH232" s="4"/>
      <c r="AI232" s="4"/>
      <c r="AN232" s="4"/>
      <c r="AO232" s="4"/>
    </row>
    <row r="233" spans="2:122" s="1" customFormat="1" ht="23.25" x14ac:dyDescent="0.25">
      <c r="B233" s="14">
        <f t="shared" si="6"/>
        <v>124</v>
      </c>
      <c r="C233" s="12">
        <v>7</v>
      </c>
      <c r="D233" s="102">
        <v>6</v>
      </c>
      <c r="E233" s="45">
        <v>4285.95</v>
      </c>
      <c r="F233" s="5"/>
      <c r="G233" s="15" t="s">
        <v>111</v>
      </c>
      <c r="H233" s="15" t="s">
        <v>57</v>
      </c>
      <c r="K233" s="5"/>
      <c r="O233" s="4"/>
      <c r="P233" s="4"/>
      <c r="Q233" s="4"/>
      <c r="R233" s="4"/>
      <c r="S233" s="4"/>
      <c r="T233" s="4"/>
      <c r="U233" s="4"/>
      <c r="V233" s="4"/>
      <c r="W233" s="4"/>
      <c r="X233" s="4"/>
      <c r="Y233" s="4"/>
      <c r="Z233" s="4"/>
      <c r="AA233" s="4"/>
      <c r="AB233" s="4"/>
      <c r="AC233" s="4"/>
      <c r="AD233" s="4"/>
      <c r="AE233" s="4"/>
      <c r="AF233" s="4"/>
      <c r="AG233" s="4"/>
      <c r="AH233" s="4"/>
      <c r="AI233" s="4"/>
      <c r="AN233" s="4"/>
      <c r="AO233" s="4"/>
    </row>
    <row r="234" spans="2:122" s="1" customFormat="1" ht="23.25" x14ac:dyDescent="0.25">
      <c r="B234" s="14">
        <f t="shared" si="6"/>
        <v>125</v>
      </c>
      <c r="C234" s="12">
        <v>7</v>
      </c>
      <c r="D234" s="102">
        <v>6</v>
      </c>
      <c r="E234" s="45">
        <v>3781.4800000000005</v>
      </c>
      <c r="F234" s="5"/>
      <c r="G234" s="15" t="s">
        <v>126</v>
      </c>
      <c r="H234" s="15" t="s">
        <v>51</v>
      </c>
      <c r="K234" s="5"/>
      <c r="O234" s="4"/>
      <c r="P234" s="4"/>
      <c r="Q234" s="4"/>
      <c r="R234" s="4"/>
      <c r="S234" s="4"/>
      <c r="T234" s="4"/>
      <c r="U234" s="4"/>
      <c r="V234" s="4"/>
      <c r="W234" s="4"/>
      <c r="X234" s="4"/>
      <c r="Y234" s="4"/>
      <c r="Z234" s="4"/>
      <c r="AA234" s="4"/>
      <c r="AB234" s="4"/>
      <c r="AC234" s="4"/>
      <c r="AD234" s="4"/>
      <c r="AE234" s="4"/>
      <c r="AF234" s="4"/>
      <c r="AG234" s="4"/>
      <c r="AH234" s="4"/>
      <c r="AI234" s="4"/>
      <c r="AN234" s="4"/>
      <c r="AO234" s="4"/>
    </row>
    <row r="235" spans="2:122" s="1" customFormat="1" ht="23.25" x14ac:dyDescent="0.25">
      <c r="B235" s="14">
        <f t="shared" si="6"/>
        <v>126</v>
      </c>
      <c r="C235" s="12">
        <v>7</v>
      </c>
      <c r="D235" s="102">
        <v>6</v>
      </c>
      <c r="E235" s="45">
        <v>2918.95</v>
      </c>
      <c r="F235" s="5"/>
      <c r="G235" s="15" t="s">
        <v>114</v>
      </c>
      <c r="H235" s="15" t="s">
        <v>60</v>
      </c>
      <c r="K235" s="5"/>
      <c r="O235" s="4"/>
      <c r="P235" s="4"/>
      <c r="Q235" s="4"/>
      <c r="R235" s="4"/>
      <c r="S235" s="4"/>
      <c r="T235" s="4"/>
      <c r="U235" s="4"/>
      <c r="V235" s="4"/>
      <c r="W235" s="4"/>
      <c r="X235" s="4"/>
      <c r="Y235" s="4"/>
      <c r="Z235" s="4"/>
      <c r="AA235" s="4"/>
      <c r="AB235" s="4"/>
      <c r="AC235" s="4"/>
      <c r="AD235" s="4"/>
      <c r="AE235" s="4"/>
      <c r="AF235" s="4"/>
      <c r="AG235" s="4"/>
      <c r="AH235" s="4"/>
      <c r="AI235" s="4"/>
      <c r="AN235" s="4"/>
      <c r="AO235" s="4"/>
    </row>
    <row r="236" spans="2:122" s="1" customFormat="1" ht="23.25" x14ac:dyDescent="0.25">
      <c r="B236" s="14">
        <f t="shared" si="6"/>
        <v>127</v>
      </c>
      <c r="C236" s="12">
        <v>7</v>
      </c>
      <c r="D236" s="102">
        <v>6</v>
      </c>
      <c r="E236" s="45">
        <v>4453.8200000000024</v>
      </c>
      <c r="F236" s="5"/>
      <c r="G236" s="15" t="s">
        <v>103</v>
      </c>
      <c r="H236" s="15" t="s">
        <v>53</v>
      </c>
      <c r="K236" s="5"/>
      <c r="O236" s="4"/>
      <c r="P236" s="4"/>
      <c r="Q236" s="4"/>
      <c r="R236" s="4"/>
      <c r="S236" s="4"/>
      <c r="T236" s="4"/>
      <c r="U236" s="4"/>
      <c r="V236" s="4"/>
      <c r="W236" s="4"/>
      <c r="X236" s="4"/>
      <c r="Y236" s="4"/>
      <c r="Z236" s="4"/>
      <c r="AA236" s="4"/>
      <c r="AB236" s="4"/>
      <c r="AC236" s="4"/>
      <c r="AD236" s="4"/>
      <c r="AE236" s="4"/>
      <c r="AF236" s="4"/>
      <c r="AG236" s="4"/>
      <c r="AH236" s="4"/>
      <c r="AI236" s="4"/>
      <c r="AN236" s="4"/>
      <c r="AO236" s="4"/>
    </row>
    <row r="237" spans="2:122" s="1" customFormat="1" ht="23.25" x14ac:dyDescent="0.25">
      <c r="B237" s="14">
        <f t="shared" si="6"/>
        <v>128</v>
      </c>
      <c r="C237" s="12">
        <v>7</v>
      </c>
      <c r="D237" s="102">
        <v>6</v>
      </c>
      <c r="E237" s="45">
        <v>2817.81</v>
      </c>
      <c r="F237" s="5"/>
      <c r="G237" s="15" t="s">
        <v>113</v>
      </c>
      <c r="H237" s="15" t="s">
        <v>51</v>
      </c>
      <c r="K237" s="5"/>
      <c r="O237" s="4"/>
      <c r="P237" s="4"/>
      <c r="Q237" s="4"/>
      <c r="R237" s="4"/>
      <c r="S237" s="4"/>
      <c r="T237" s="4"/>
      <c r="U237" s="4"/>
      <c r="V237" s="4"/>
      <c r="W237" s="4"/>
      <c r="X237" s="4"/>
      <c r="Y237" s="4"/>
      <c r="Z237" s="4"/>
      <c r="AA237" s="4"/>
      <c r="AB237" s="4"/>
      <c r="AC237" s="4"/>
      <c r="AD237" s="4"/>
      <c r="AE237" s="4"/>
      <c r="AF237" s="4"/>
      <c r="AG237" s="4"/>
      <c r="AH237" s="4"/>
      <c r="AI237" s="4"/>
      <c r="AN237" s="4"/>
      <c r="AO237" s="4"/>
    </row>
    <row r="238" spans="2:122" s="1" customFormat="1" ht="23.25" x14ac:dyDescent="0.25">
      <c r="B238" s="14">
        <f t="shared" si="6"/>
        <v>129</v>
      </c>
      <c r="C238" s="12">
        <v>7</v>
      </c>
      <c r="D238" s="102">
        <v>6</v>
      </c>
      <c r="E238" s="45">
        <v>3066.4500000000007</v>
      </c>
      <c r="F238" s="5"/>
      <c r="G238" s="15" t="s">
        <v>116</v>
      </c>
      <c r="H238" s="15" t="s">
        <v>53</v>
      </c>
      <c r="K238" s="5"/>
      <c r="O238" s="4"/>
      <c r="P238" s="4"/>
      <c r="Q238" s="4"/>
      <c r="R238" s="4"/>
      <c r="S238" s="4"/>
      <c r="T238" s="4"/>
      <c r="U238" s="4"/>
      <c r="V238" s="4"/>
      <c r="W238" s="4"/>
      <c r="X238" s="4"/>
      <c r="Y238" s="4"/>
      <c r="Z238" s="4"/>
      <c r="AA238" s="4"/>
      <c r="AB238" s="4"/>
      <c r="AC238" s="4"/>
      <c r="AD238" s="4"/>
      <c r="AE238" s="4"/>
      <c r="AF238" s="4"/>
      <c r="AG238" s="4"/>
      <c r="AH238" s="4"/>
      <c r="AI238" s="4"/>
      <c r="AN238" s="4"/>
      <c r="AO238" s="4"/>
    </row>
    <row r="239" spans="2:122" s="1" customFormat="1" ht="23.25" x14ac:dyDescent="0.25">
      <c r="B239" s="14">
        <f t="shared" si="6"/>
        <v>130</v>
      </c>
      <c r="C239" s="12">
        <v>7</v>
      </c>
      <c r="D239" s="102">
        <v>6</v>
      </c>
      <c r="E239" s="45">
        <v>3773.9500000000007</v>
      </c>
      <c r="F239" s="5"/>
      <c r="G239" s="15" t="s">
        <v>100</v>
      </c>
      <c r="H239" s="15" t="s">
        <v>57</v>
      </c>
      <c r="K239" s="5"/>
      <c r="O239" s="4"/>
      <c r="P239" s="4"/>
      <c r="Q239" s="4"/>
      <c r="R239" s="4"/>
      <c r="S239" s="4"/>
      <c r="T239" s="4"/>
      <c r="U239" s="4"/>
      <c r="V239" s="4"/>
      <c r="W239" s="4"/>
      <c r="X239" s="4"/>
      <c r="Y239" s="4"/>
      <c r="Z239" s="4"/>
      <c r="AA239" s="4"/>
      <c r="AB239" s="4"/>
      <c r="AC239" s="4"/>
      <c r="AD239" s="4"/>
      <c r="AE239" s="4"/>
      <c r="AF239" s="4"/>
      <c r="AG239" s="4"/>
      <c r="AH239" s="4"/>
      <c r="AI239" s="4"/>
      <c r="AN239" s="4"/>
      <c r="AO239" s="4"/>
    </row>
    <row r="240" spans="2:122" s="1" customFormat="1" ht="15" customHeight="1" x14ac:dyDescent="0.25">
      <c r="B240" s="5"/>
      <c r="C240" s="5"/>
      <c r="D240" s="5"/>
      <c r="E240" s="5"/>
      <c r="F240" s="5"/>
      <c r="G240" s="5"/>
      <c r="H240" s="5"/>
      <c r="I240" s="5"/>
      <c r="K240" s="5"/>
      <c r="AA240" s="6"/>
      <c r="AH240" s="4"/>
      <c r="AI240" s="4"/>
      <c r="AJ240" s="4"/>
      <c r="AK240" s="4"/>
      <c r="AL240" s="4"/>
      <c r="AM240" s="4"/>
      <c r="AN240" s="4"/>
      <c r="AO240" s="4"/>
      <c r="AP240" s="4"/>
      <c r="AQ240" s="4"/>
      <c r="AR240" s="4"/>
      <c r="AS240" s="4"/>
      <c r="AT240" s="4"/>
      <c r="AU240" s="4"/>
      <c r="AV240" s="4"/>
      <c r="AW240" s="4"/>
      <c r="AX240" s="4"/>
      <c r="AY240" s="4"/>
      <c r="AZ240" s="4"/>
      <c r="BA240" s="4"/>
      <c r="BB240" s="4"/>
    </row>
    <row r="241" spans="8:122" ht="15" customHeight="1" x14ac:dyDescent="0.25">
      <c r="K241" s="5"/>
      <c r="AA241" s="6"/>
      <c r="AH241" s="4"/>
      <c r="AI241" s="4"/>
      <c r="AJ241" s="4"/>
      <c r="AK241" s="4"/>
      <c r="AL241" s="4"/>
      <c r="AM241" s="4"/>
      <c r="AN241" s="4"/>
      <c r="AO241" s="4"/>
      <c r="AP241" s="4"/>
      <c r="AQ241" s="4"/>
      <c r="AR241" s="4"/>
      <c r="AS241" s="4"/>
      <c r="AT241" s="4"/>
      <c r="AU241" s="4"/>
      <c r="AV241" s="4"/>
      <c r="AW241" s="4"/>
      <c r="AX241" s="4"/>
      <c r="AY241" s="4"/>
      <c r="AZ241" s="4"/>
      <c r="BA241" s="4"/>
      <c r="BB241" s="4"/>
    </row>
    <row r="242" spans="8:122" x14ac:dyDescent="0.25">
      <c r="K242" s="5"/>
      <c r="DB242" s="4"/>
      <c r="DC242" s="4"/>
      <c r="DD242" s="4"/>
      <c r="DE242" s="4"/>
      <c r="DF242" s="4"/>
      <c r="DG242" s="4"/>
      <c r="DH242" s="4"/>
      <c r="DI242" s="4"/>
      <c r="DJ242" s="4"/>
      <c r="DK242" s="4"/>
      <c r="DL242" s="4"/>
      <c r="DM242" s="4"/>
      <c r="DN242" s="4"/>
      <c r="DO242" s="4"/>
      <c r="DP242" s="4"/>
      <c r="DQ242" s="4"/>
      <c r="DR242" s="4"/>
    </row>
    <row r="243" spans="8:122" x14ac:dyDescent="0.25">
      <c r="K243" s="5"/>
      <c r="DB243" s="4"/>
      <c r="DC243" s="4"/>
      <c r="DD243" s="4"/>
      <c r="DE243" s="4"/>
      <c r="DF243" s="4"/>
      <c r="DG243" s="4"/>
      <c r="DH243" s="4"/>
      <c r="DI243" s="4"/>
      <c r="DJ243" s="4"/>
      <c r="DK243" s="4"/>
      <c r="DL243" s="4"/>
      <c r="DM243" s="4"/>
      <c r="DN243" s="4"/>
      <c r="DO243" s="4"/>
      <c r="DP243" s="4"/>
      <c r="DQ243" s="4"/>
      <c r="DR243" s="4"/>
    </row>
    <row r="244" spans="8:122" x14ac:dyDescent="0.25">
      <c r="K244" s="5"/>
      <c r="DB244" s="4"/>
      <c r="DC244" s="4"/>
      <c r="DD244" s="4"/>
      <c r="DE244" s="4"/>
      <c r="DF244" s="4"/>
      <c r="DG244" s="4"/>
      <c r="DH244" s="4"/>
      <c r="DI244" s="4"/>
      <c r="DJ244" s="4"/>
      <c r="DK244" s="4"/>
      <c r="DL244" s="4"/>
      <c r="DM244" s="4"/>
      <c r="DN244" s="4"/>
      <c r="DO244" s="4"/>
      <c r="DP244" s="4"/>
      <c r="DQ244" s="4"/>
      <c r="DR244" s="4"/>
    </row>
    <row r="245" spans="8:122" x14ac:dyDescent="0.25">
      <c r="K245" s="5"/>
      <c r="DB245" s="4"/>
      <c r="DC245" s="4"/>
      <c r="DD245" s="4"/>
      <c r="DE245" s="4"/>
      <c r="DF245" s="4"/>
      <c r="DG245" s="4"/>
      <c r="DH245" s="4"/>
      <c r="DI245" s="4"/>
      <c r="DJ245" s="4"/>
      <c r="DK245" s="4"/>
      <c r="DL245" s="4"/>
      <c r="DM245" s="4"/>
      <c r="DN245" s="4"/>
      <c r="DO245" s="4"/>
      <c r="DP245" s="4"/>
      <c r="DQ245" s="4"/>
      <c r="DR245" s="4"/>
    </row>
    <row r="246" spans="8:122" x14ac:dyDescent="0.25">
      <c r="K246" s="5"/>
      <c r="DB246" s="4"/>
      <c r="DC246" s="4"/>
      <c r="DD246" s="4"/>
      <c r="DE246" s="4"/>
      <c r="DF246" s="4"/>
      <c r="DG246" s="4"/>
      <c r="DH246" s="4"/>
      <c r="DI246" s="4"/>
      <c r="DJ246" s="4"/>
      <c r="DK246" s="4"/>
      <c r="DL246" s="4"/>
      <c r="DM246" s="4"/>
      <c r="DN246" s="4"/>
      <c r="DO246" s="4"/>
      <c r="DP246" s="4"/>
      <c r="DQ246" s="4"/>
      <c r="DR246" s="4"/>
    </row>
    <row r="247" spans="8:122" x14ac:dyDescent="0.25">
      <c r="K247" s="5"/>
      <c r="DB247" s="4"/>
      <c r="DC247" s="4"/>
      <c r="DD247" s="4"/>
      <c r="DE247" s="4"/>
      <c r="DF247" s="4"/>
      <c r="DG247" s="4"/>
      <c r="DH247" s="4"/>
      <c r="DI247" s="4"/>
      <c r="DJ247" s="4"/>
      <c r="DK247" s="4"/>
      <c r="DL247" s="4"/>
      <c r="DM247" s="4"/>
      <c r="DN247" s="4"/>
      <c r="DO247" s="4"/>
      <c r="DP247" s="4"/>
      <c r="DQ247" s="4"/>
      <c r="DR247" s="4"/>
    </row>
    <row r="248" spans="8:122" x14ac:dyDescent="0.25">
      <c r="K248" s="5"/>
      <c r="DB248" s="4"/>
      <c r="DC248" s="4"/>
      <c r="DD248" s="4"/>
      <c r="DE248" s="4"/>
      <c r="DF248" s="4"/>
      <c r="DG248" s="4"/>
      <c r="DH248" s="4"/>
      <c r="DI248" s="4"/>
      <c r="DJ248" s="4"/>
      <c r="DK248" s="4"/>
      <c r="DL248" s="4"/>
      <c r="DM248" s="4"/>
      <c r="DN248" s="4"/>
      <c r="DO248" s="4"/>
      <c r="DP248" s="4"/>
      <c r="DQ248" s="4"/>
      <c r="DR248" s="4"/>
    </row>
    <row r="249" spans="8:122" x14ac:dyDescent="0.25">
      <c r="H249" s="4"/>
      <c r="K249" s="5"/>
      <c r="DB249" s="4"/>
      <c r="DC249" s="4"/>
      <c r="DD249" s="4"/>
      <c r="DE249" s="4"/>
      <c r="DF249" s="4"/>
      <c r="DG249" s="4"/>
      <c r="DH249" s="4"/>
      <c r="DI249" s="4"/>
      <c r="DJ249" s="4"/>
      <c r="DK249" s="4"/>
      <c r="DL249" s="4"/>
      <c r="DM249" s="4"/>
      <c r="DN249" s="4"/>
      <c r="DO249" s="4"/>
      <c r="DP249" s="4"/>
      <c r="DQ249" s="4"/>
      <c r="DR249" s="4"/>
    </row>
    <row r="250" spans="8:122" x14ac:dyDescent="0.25">
      <c r="K250" s="5"/>
      <c r="DB250" s="4"/>
      <c r="DC250" s="4"/>
      <c r="DD250" s="4"/>
      <c r="DE250" s="4"/>
      <c r="DF250" s="4"/>
      <c r="DG250" s="4"/>
      <c r="DH250" s="4"/>
      <c r="DI250" s="4"/>
      <c r="DJ250" s="4"/>
      <c r="DK250" s="4"/>
      <c r="DL250" s="4"/>
      <c r="DM250" s="4"/>
      <c r="DN250" s="4"/>
      <c r="DO250" s="4"/>
      <c r="DP250" s="4"/>
      <c r="DQ250" s="4"/>
      <c r="DR250" s="4"/>
    </row>
    <row r="251" spans="8:122" x14ac:dyDescent="0.25">
      <c r="K251" s="5"/>
      <c r="DB251" s="4"/>
      <c r="DC251" s="4"/>
      <c r="DD251" s="4"/>
      <c r="DE251" s="4"/>
      <c r="DF251" s="4"/>
      <c r="DG251" s="4"/>
      <c r="DH251" s="4"/>
      <c r="DI251" s="4"/>
      <c r="DJ251" s="4"/>
      <c r="DK251" s="4"/>
      <c r="DL251" s="4"/>
      <c r="DM251" s="4"/>
      <c r="DN251" s="4"/>
      <c r="DO251" s="4"/>
      <c r="DP251" s="4"/>
      <c r="DQ251" s="4"/>
      <c r="DR251" s="4"/>
    </row>
    <row r="252" spans="8:122" x14ac:dyDescent="0.25">
      <c r="K252" s="5"/>
      <c r="DB252" s="4"/>
      <c r="DC252" s="4"/>
      <c r="DD252" s="4"/>
      <c r="DE252" s="4"/>
      <c r="DF252" s="4"/>
      <c r="DG252" s="4"/>
      <c r="DH252" s="4"/>
      <c r="DI252" s="4"/>
      <c r="DJ252" s="4"/>
      <c r="DK252" s="4"/>
      <c r="DL252" s="4"/>
      <c r="DM252" s="4"/>
      <c r="DN252" s="4"/>
      <c r="DO252" s="4"/>
      <c r="DP252" s="4"/>
      <c r="DQ252" s="4"/>
      <c r="DR252" s="4"/>
    </row>
    <row r="253" spans="8:122" x14ac:dyDescent="0.25">
      <c r="K253" s="5"/>
      <c r="DB253" s="4"/>
      <c r="DC253" s="4"/>
      <c r="DD253" s="4"/>
      <c r="DE253" s="4"/>
      <c r="DF253" s="4"/>
      <c r="DG253" s="4"/>
      <c r="DH253" s="4"/>
      <c r="DI253" s="4"/>
      <c r="DJ253" s="4"/>
      <c r="DK253" s="4"/>
      <c r="DL253" s="4"/>
      <c r="DM253" s="4"/>
      <c r="DN253" s="4"/>
      <c r="DO253" s="4"/>
      <c r="DP253" s="4"/>
      <c r="DQ253" s="4"/>
      <c r="DR253" s="4"/>
    </row>
    <row r="254" spans="8:122" x14ac:dyDescent="0.25">
      <c r="DB254" s="4"/>
      <c r="DC254" s="4"/>
      <c r="DD254" s="4"/>
      <c r="DE254" s="4"/>
      <c r="DF254" s="4"/>
      <c r="DG254" s="4"/>
      <c r="DH254" s="4"/>
      <c r="DI254" s="4"/>
      <c r="DJ254" s="4"/>
      <c r="DK254" s="4"/>
      <c r="DL254" s="4"/>
      <c r="DM254" s="4"/>
      <c r="DN254" s="4"/>
      <c r="DO254" s="4"/>
      <c r="DP254" s="4"/>
      <c r="DQ254" s="4"/>
      <c r="DR254" s="4"/>
    </row>
    <row r="255" spans="8:122" x14ac:dyDescent="0.25">
      <c r="DB255" s="4"/>
      <c r="DC255" s="4"/>
      <c r="DD255" s="4"/>
      <c r="DE255" s="4"/>
      <c r="DF255" s="4"/>
      <c r="DG255" s="4"/>
      <c r="DH255" s="4"/>
      <c r="DI255" s="4"/>
      <c r="DJ255" s="4"/>
      <c r="DK255" s="4"/>
      <c r="DL255" s="4"/>
      <c r="DM255" s="4"/>
      <c r="DN255" s="4"/>
      <c r="DO255" s="4"/>
      <c r="DP255" s="4"/>
      <c r="DQ255" s="4"/>
      <c r="DR255" s="4"/>
    </row>
    <row r="256" spans="8:122" x14ac:dyDescent="0.25">
      <c r="DB256" s="4"/>
      <c r="DC256" s="4"/>
      <c r="DD256" s="4"/>
      <c r="DE256" s="4"/>
      <c r="DF256" s="4"/>
      <c r="DG256" s="4"/>
      <c r="DH256" s="4"/>
      <c r="DI256" s="4"/>
      <c r="DJ256" s="4"/>
      <c r="DK256" s="4"/>
      <c r="DL256" s="4"/>
      <c r="DM256" s="4"/>
      <c r="DN256" s="4"/>
      <c r="DO256" s="4"/>
      <c r="DP256" s="4"/>
      <c r="DQ256" s="4"/>
      <c r="DR256" s="4"/>
    </row>
    <row r="257" spans="106:122" x14ac:dyDescent="0.25">
      <c r="DB257" s="4"/>
      <c r="DC257" s="4"/>
      <c r="DD257" s="4"/>
      <c r="DE257" s="4"/>
      <c r="DF257" s="4"/>
      <c r="DG257" s="4"/>
      <c r="DH257" s="4"/>
      <c r="DI257" s="4"/>
      <c r="DJ257" s="4"/>
      <c r="DK257" s="4"/>
      <c r="DL257" s="4"/>
      <c r="DM257" s="4"/>
      <c r="DN257" s="4"/>
      <c r="DO257" s="4"/>
      <c r="DP257" s="4"/>
      <c r="DQ257" s="4"/>
      <c r="DR257" s="4"/>
    </row>
    <row r="258" spans="106:122" x14ac:dyDescent="0.25">
      <c r="DB258" s="4"/>
      <c r="DC258" s="4"/>
      <c r="DD258" s="4"/>
      <c r="DE258" s="4"/>
      <c r="DF258" s="4"/>
      <c r="DG258" s="4"/>
      <c r="DH258" s="4"/>
      <c r="DI258" s="4"/>
      <c r="DJ258" s="4"/>
      <c r="DK258" s="4"/>
      <c r="DL258" s="4"/>
      <c r="DM258" s="4"/>
      <c r="DN258" s="4"/>
      <c r="DO258" s="4"/>
      <c r="DP258" s="4"/>
      <c r="DQ258" s="4"/>
      <c r="DR258" s="4"/>
    </row>
    <row r="259" spans="106:122" x14ac:dyDescent="0.25">
      <c r="DB259" s="4"/>
      <c r="DC259" s="4"/>
      <c r="DD259" s="4"/>
      <c r="DE259" s="4"/>
      <c r="DF259" s="4"/>
      <c r="DG259" s="4"/>
      <c r="DH259" s="4"/>
      <c r="DI259" s="4"/>
      <c r="DJ259" s="4"/>
      <c r="DK259" s="4"/>
      <c r="DL259" s="4"/>
      <c r="DM259" s="4"/>
      <c r="DN259" s="4"/>
      <c r="DO259" s="4"/>
      <c r="DP259" s="4"/>
      <c r="DQ259" s="4"/>
      <c r="DR259" s="4"/>
    </row>
    <row r="260" spans="106:122" x14ac:dyDescent="0.25">
      <c r="DB260" s="4"/>
      <c r="DC260" s="4"/>
      <c r="DD260" s="4"/>
      <c r="DE260" s="4"/>
      <c r="DF260" s="4"/>
      <c r="DG260" s="4"/>
      <c r="DH260" s="4"/>
      <c r="DI260" s="4"/>
      <c r="DJ260" s="4"/>
      <c r="DK260" s="4"/>
      <c r="DL260" s="4"/>
      <c r="DM260" s="4"/>
      <c r="DN260" s="4"/>
      <c r="DO260" s="4"/>
      <c r="DP260" s="4"/>
      <c r="DQ260" s="4"/>
      <c r="DR260" s="4"/>
    </row>
    <row r="261" spans="106:122" x14ac:dyDescent="0.25">
      <c r="DB261" s="4"/>
      <c r="DC261" s="4"/>
      <c r="DD261" s="4"/>
      <c r="DE261" s="4"/>
      <c r="DF261" s="4"/>
      <c r="DG261" s="4"/>
      <c r="DH261" s="4"/>
      <c r="DI261" s="4"/>
      <c r="DJ261" s="4"/>
      <c r="DK261" s="4"/>
      <c r="DL261" s="4"/>
      <c r="DM261" s="4"/>
      <c r="DN261" s="4"/>
      <c r="DO261" s="4"/>
      <c r="DP261" s="4"/>
      <c r="DQ261" s="4"/>
      <c r="DR261" s="4"/>
    </row>
    <row r="262" spans="106:122" x14ac:dyDescent="0.25">
      <c r="DB262" s="4"/>
      <c r="DC262" s="4"/>
      <c r="DD262" s="4"/>
      <c r="DE262" s="4"/>
      <c r="DF262" s="4"/>
      <c r="DG262" s="4"/>
      <c r="DH262" s="4"/>
      <c r="DI262" s="4"/>
      <c r="DJ262" s="4"/>
      <c r="DK262" s="4"/>
      <c r="DL262" s="4"/>
      <c r="DM262" s="4"/>
      <c r="DN262" s="4"/>
      <c r="DO262" s="4"/>
      <c r="DP262" s="4"/>
      <c r="DQ262" s="4"/>
      <c r="DR262" s="4"/>
    </row>
    <row r="263" spans="106:122" x14ac:dyDescent="0.25">
      <c r="DB263" s="4"/>
      <c r="DC263" s="4"/>
      <c r="DD263" s="4"/>
      <c r="DE263" s="4"/>
      <c r="DF263" s="4"/>
      <c r="DG263" s="4"/>
      <c r="DH263" s="4"/>
      <c r="DI263" s="4"/>
      <c r="DJ263" s="4"/>
      <c r="DK263" s="4"/>
      <c r="DL263" s="4"/>
      <c r="DM263" s="4"/>
      <c r="DN263" s="4"/>
      <c r="DO263" s="4"/>
      <c r="DP263" s="4"/>
      <c r="DQ263" s="4"/>
      <c r="DR263" s="4"/>
    </row>
    <row r="264" spans="106:122" x14ac:dyDescent="0.25">
      <c r="DB264" s="4"/>
      <c r="DC264" s="4"/>
      <c r="DD264" s="4"/>
      <c r="DE264" s="4"/>
      <c r="DF264" s="4"/>
      <c r="DG264" s="4"/>
      <c r="DH264" s="4"/>
      <c r="DI264" s="4"/>
      <c r="DJ264" s="4"/>
      <c r="DK264" s="4"/>
      <c r="DL264" s="4"/>
      <c r="DM264" s="4"/>
      <c r="DN264" s="4"/>
      <c r="DO264" s="4"/>
      <c r="DP264" s="4"/>
      <c r="DQ264" s="4"/>
      <c r="DR264" s="4"/>
    </row>
    <row r="265" spans="106:122" x14ac:dyDescent="0.25">
      <c r="DB265" s="4"/>
      <c r="DC265" s="4"/>
      <c r="DD265" s="4"/>
      <c r="DE265" s="4"/>
      <c r="DF265" s="4"/>
      <c r="DG265" s="4"/>
      <c r="DH265" s="4"/>
      <c r="DI265" s="4"/>
      <c r="DJ265" s="4"/>
      <c r="DK265" s="4"/>
      <c r="DL265" s="4"/>
      <c r="DM265" s="4"/>
      <c r="DN265" s="4"/>
      <c r="DO265" s="4"/>
      <c r="DP265" s="4"/>
      <c r="DQ265" s="4"/>
      <c r="DR265" s="4"/>
    </row>
    <row r="266" spans="106:122" x14ac:dyDescent="0.25">
      <c r="DB266" s="4"/>
      <c r="DC266" s="4"/>
      <c r="DD266" s="4"/>
      <c r="DE266" s="4"/>
      <c r="DF266" s="4"/>
      <c r="DG266" s="4"/>
      <c r="DH266" s="4"/>
      <c r="DI266" s="4"/>
      <c r="DJ266" s="4"/>
      <c r="DK266" s="4"/>
      <c r="DL266" s="4"/>
      <c r="DM266" s="4"/>
      <c r="DN266" s="4"/>
      <c r="DO266" s="4"/>
      <c r="DP266" s="4"/>
      <c r="DQ266" s="4"/>
      <c r="DR266" s="4"/>
    </row>
    <row r="267" spans="106:122" x14ac:dyDescent="0.25">
      <c r="DB267" s="4"/>
      <c r="DC267" s="4"/>
      <c r="DD267" s="4"/>
      <c r="DE267" s="4"/>
      <c r="DF267" s="4"/>
      <c r="DG267" s="4"/>
      <c r="DH267" s="4"/>
      <c r="DI267" s="4"/>
      <c r="DJ267" s="4"/>
      <c r="DK267" s="4"/>
      <c r="DL267" s="4"/>
      <c r="DM267" s="4"/>
      <c r="DN267" s="4"/>
      <c r="DO267" s="4"/>
      <c r="DP267" s="4"/>
      <c r="DQ267" s="4"/>
      <c r="DR267" s="4"/>
    </row>
    <row r="268" spans="106:122" x14ac:dyDescent="0.25">
      <c r="DB268" s="4"/>
      <c r="DC268" s="4"/>
      <c r="DD268" s="4"/>
      <c r="DE268" s="4"/>
      <c r="DF268" s="4"/>
      <c r="DG268" s="4"/>
      <c r="DH268" s="4"/>
      <c r="DI268" s="4"/>
      <c r="DJ268" s="4"/>
      <c r="DK268" s="4"/>
      <c r="DL268" s="4"/>
      <c r="DM268" s="4"/>
      <c r="DN268" s="4"/>
      <c r="DO268" s="4"/>
      <c r="DP268" s="4"/>
      <c r="DQ268" s="4"/>
      <c r="DR268" s="4"/>
    </row>
    <row r="269" spans="106:122" x14ac:dyDescent="0.25">
      <c r="DB269" s="4"/>
      <c r="DC269" s="4"/>
      <c r="DD269" s="4"/>
      <c r="DE269" s="4"/>
      <c r="DF269" s="4"/>
      <c r="DG269" s="4"/>
      <c r="DH269" s="4"/>
      <c r="DI269" s="4"/>
      <c r="DJ269" s="4"/>
      <c r="DK269" s="4"/>
      <c r="DL269" s="4"/>
      <c r="DM269" s="4"/>
      <c r="DN269" s="4"/>
      <c r="DO269" s="4"/>
      <c r="DP269" s="4"/>
      <c r="DQ269" s="4"/>
      <c r="DR269" s="4"/>
    </row>
    <row r="270" spans="106:122" x14ac:dyDescent="0.25">
      <c r="DB270" s="4"/>
      <c r="DC270" s="4"/>
      <c r="DD270" s="4"/>
      <c r="DE270" s="4"/>
      <c r="DF270" s="4"/>
      <c r="DG270" s="4"/>
      <c r="DH270" s="4"/>
      <c r="DI270" s="4"/>
      <c r="DJ270" s="4"/>
      <c r="DK270" s="4"/>
      <c r="DL270" s="4"/>
      <c r="DM270" s="4"/>
      <c r="DN270" s="4"/>
      <c r="DO270" s="4"/>
      <c r="DP270" s="4"/>
      <c r="DQ270" s="4"/>
      <c r="DR270" s="4"/>
    </row>
    <row r="271" spans="106:122" x14ac:dyDescent="0.25">
      <c r="DB271" s="4"/>
      <c r="DC271" s="4"/>
      <c r="DD271" s="4"/>
      <c r="DE271" s="4"/>
      <c r="DF271" s="4"/>
      <c r="DG271" s="4"/>
      <c r="DH271" s="4"/>
      <c r="DI271" s="4"/>
      <c r="DJ271" s="4"/>
      <c r="DK271" s="4"/>
      <c r="DL271" s="4"/>
      <c r="DM271" s="4"/>
      <c r="DN271" s="4"/>
      <c r="DO271" s="4"/>
      <c r="DP271" s="4"/>
      <c r="DQ271" s="4"/>
      <c r="DR271" s="4"/>
    </row>
    <row r="272" spans="106:122" x14ac:dyDescent="0.25">
      <c r="DB272" s="4"/>
      <c r="DC272" s="4"/>
      <c r="DD272" s="4"/>
      <c r="DE272" s="4"/>
      <c r="DF272" s="4"/>
      <c r="DG272" s="4"/>
      <c r="DH272" s="4"/>
      <c r="DI272" s="4"/>
      <c r="DJ272" s="4"/>
      <c r="DK272" s="4"/>
      <c r="DL272" s="4"/>
      <c r="DM272" s="4"/>
      <c r="DN272" s="4"/>
      <c r="DO272" s="4"/>
      <c r="DP272" s="4"/>
      <c r="DQ272" s="4"/>
      <c r="DR272" s="4"/>
    </row>
    <row r="273" spans="8:122" x14ac:dyDescent="0.25">
      <c r="DB273" s="4"/>
      <c r="DC273" s="4"/>
      <c r="DD273" s="4"/>
      <c r="DE273" s="4"/>
      <c r="DF273" s="4"/>
      <c r="DG273" s="4"/>
      <c r="DH273" s="4"/>
      <c r="DI273" s="4"/>
      <c r="DJ273" s="4"/>
      <c r="DK273" s="4"/>
      <c r="DL273" s="4"/>
      <c r="DM273" s="4"/>
      <c r="DN273" s="4"/>
      <c r="DO273" s="4"/>
      <c r="DP273" s="4"/>
      <c r="DQ273" s="4"/>
      <c r="DR273" s="4"/>
    </row>
    <row r="274" spans="8:122" x14ac:dyDescent="0.25">
      <c r="DB274" s="4"/>
      <c r="DC274" s="4"/>
      <c r="DD274" s="4"/>
      <c r="DE274" s="4"/>
      <c r="DF274" s="4"/>
      <c r="DG274" s="4"/>
      <c r="DH274" s="4"/>
      <c r="DI274" s="4"/>
      <c r="DJ274" s="4"/>
      <c r="DK274" s="4"/>
      <c r="DL274" s="4"/>
      <c r="DM274" s="4"/>
      <c r="DN274" s="4"/>
      <c r="DO274" s="4"/>
      <c r="DP274" s="4"/>
      <c r="DQ274" s="4"/>
      <c r="DR274" s="4"/>
    </row>
    <row r="275" spans="8:122" x14ac:dyDescent="0.25">
      <c r="DB275" s="4"/>
      <c r="DC275" s="4"/>
      <c r="DD275" s="4"/>
      <c r="DE275" s="4"/>
      <c r="DF275" s="4"/>
      <c r="DG275" s="4"/>
      <c r="DH275" s="4"/>
      <c r="DI275" s="4"/>
      <c r="DJ275" s="4"/>
      <c r="DK275" s="4"/>
      <c r="DL275" s="4"/>
      <c r="DM275" s="4"/>
      <c r="DN275" s="4"/>
      <c r="DO275" s="4"/>
      <c r="DP275" s="4"/>
      <c r="DQ275" s="4"/>
      <c r="DR275" s="4"/>
    </row>
    <row r="276" spans="8:122" x14ac:dyDescent="0.25">
      <c r="DB276" s="4"/>
      <c r="DC276" s="4"/>
      <c r="DD276" s="4"/>
      <c r="DE276" s="4"/>
      <c r="DF276" s="4"/>
      <c r="DG276" s="4"/>
      <c r="DH276" s="4"/>
      <c r="DI276" s="4"/>
      <c r="DJ276" s="4"/>
      <c r="DK276" s="4"/>
      <c r="DL276" s="4"/>
      <c r="DM276" s="4"/>
      <c r="DN276" s="4"/>
      <c r="DO276" s="4"/>
      <c r="DP276" s="4"/>
      <c r="DQ276" s="4"/>
      <c r="DR276" s="4"/>
    </row>
    <row r="277" spans="8:122" x14ac:dyDescent="0.25">
      <c r="DB277" s="4"/>
      <c r="DC277" s="4"/>
      <c r="DD277" s="4"/>
      <c r="DE277" s="4"/>
      <c r="DF277" s="4"/>
      <c r="DG277" s="4"/>
      <c r="DH277" s="4"/>
      <c r="DI277" s="4"/>
      <c r="DJ277" s="4"/>
      <c r="DK277" s="4"/>
      <c r="DL277" s="4"/>
      <c r="DM277" s="4"/>
      <c r="DN277" s="4"/>
      <c r="DO277" s="4"/>
      <c r="DP277" s="4"/>
      <c r="DQ277" s="4"/>
      <c r="DR277" s="4"/>
    </row>
    <row r="278" spans="8:122" x14ac:dyDescent="0.25">
      <c r="DB278" s="4"/>
      <c r="DC278" s="4"/>
      <c r="DD278" s="4"/>
      <c r="DE278" s="4"/>
      <c r="DF278" s="4"/>
      <c r="DG278" s="4"/>
      <c r="DH278" s="4"/>
      <c r="DI278" s="4"/>
      <c r="DJ278" s="4"/>
      <c r="DK278" s="4"/>
      <c r="DL278" s="4"/>
      <c r="DM278" s="4"/>
      <c r="DN278" s="4"/>
      <c r="DO278" s="4"/>
      <c r="DP278" s="4"/>
      <c r="DQ278" s="4"/>
      <c r="DR278" s="4"/>
    </row>
    <row r="279" spans="8:122" x14ac:dyDescent="0.25">
      <c r="DB279" s="4"/>
      <c r="DC279" s="4"/>
      <c r="DD279" s="4"/>
      <c r="DE279" s="4"/>
      <c r="DF279" s="4"/>
      <c r="DG279" s="4"/>
      <c r="DH279" s="4"/>
      <c r="DI279" s="4"/>
      <c r="DJ279" s="4"/>
      <c r="DK279" s="4"/>
      <c r="DL279" s="4"/>
      <c r="DM279" s="4"/>
      <c r="DN279" s="4"/>
      <c r="DO279" s="4"/>
      <c r="DP279" s="4"/>
      <c r="DQ279" s="4"/>
      <c r="DR279" s="4"/>
    </row>
    <row r="280" spans="8:122" x14ac:dyDescent="0.25">
      <c r="DB280" s="4"/>
      <c r="DC280" s="4"/>
      <c r="DD280" s="4"/>
      <c r="DE280" s="4"/>
      <c r="DF280" s="4"/>
      <c r="DG280" s="4"/>
      <c r="DH280" s="4"/>
      <c r="DI280" s="4"/>
      <c r="DJ280" s="4"/>
      <c r="DK280" s="4"/>
      <c r="DL280" s="4"/>
      <c r="DM280" s="4"/>
      <c r="DN280" s="4"/>
      <c r="DO280" s="4"/>
      <c r="DP280" s="4"/>
      <c r="DQ280" s="4"/>
      <c r="DR280" s="4"/>
    </row>
    <row r="281" spans="8:122" x14ac:dyDescent="0.25">
      <c r="DB281" s="4"/>
      <c r="DC281" s="4"/>
      <c r="DD281" s="4"/>
      <c r="DE281" s="4"/>
      <c r="DF281" s="4"/>
      <c r="DG281" s="4"/>
      <c r="DH281" s="4"/>
      <c r="DI281" s="4"/>
      <c r="DJ281" s="4"/>
      <c r="DK281" s="4"/>
      <c r="DL281" s="4"/>
      <c r="DM281" s="4"/>
      <c r="DN281" s="4"/>
      <c r="DO281" s="4"/>
      <c r="DP281" s="4"/>
      <c r="DQ281" s="4"/>
      <c r="DR281" s="4"/>
    </row>
    <row r="282" spans="8:122" x14ac:dyDescent="0.25">
      <c r="DB282" s="4"/>
      <c r="DC282" s="4"/>
      <c r="DD282" s="4"/>
      <c r="DE282" s="4"/>
      <c r="DF282" s="4"/>
      <c r="DG282" s="4"/>
      <c r="DH282" s="4"/>
      <c r="DI282" s="4"/>
      <c r="DJ282" s="4"/>
      <c r="DK282" s="4"/>
      <c r="DL282" s="4"/>
      <c r="DM282" s="4"/>
      <c r="DN282" s="4"/>
      <c r="DO282" s="4"/>
      <c r="DP282" s="4"/>
      <c r="DQ282" s="4"/>
      <c r="DR282" s="4"/>
    </row>
    <row r="283" spans="8:122" x14ac:dyDescent="0.25">
      <c r="DB283" s="4"/>
      <c r="DC283" s="4"/>
      <c r="DD283" s="4"/>
      <c r="DE283" s="4"/>
      <c r="DF283" s="4"/>
      <c r="DG283" s="4"/>
      <c r="DH283" s="4"/>
      <c r="DI283" s="4"/>
      <c r="DJ283" s="4"/>
      <c r="DK283" s="4"/>
      <c r="DL283" s="4"/>
      <c r="DM283" s="4"/>
      <c r="DN283" s="4"/>
      <c r="DO283" s="4"/>
      <c r="DP283" s="4"/>
      <c r="DQ283" s="4"/>
      <c r="DR283" s="4"/>
    </row>
    <row r="284" spans="8:122" x14ac:dyDescent="0.25">
      <c r="DB284" s="4"/>
      <c r="DC284" s="4"/>
      <c r="DD284" s="4"/>
      <c r="DE284" s="4"/>
      <c r="DF284" s="4"/>
      <c r="DG284" s="4"/>
      <c r="DH284" s="4"/>
      <c r="DI284" s="4"/>
      <c r="DJ284" s="4"/>
      <c r="DK284" s="4"/>
      <c r="DL284" s="4"/>
      <c r="DM284" s="4"/>
      <c r="DN284" s="4"/>
      <c r="DO284" s="4"/>
      <c r="DP284" s="4"/>
      <c r="DQ284" s="4"/>
      <c r="DR284" s="4"/>
    </row>
    <row r="285" spans="8:122" x14ac:dyDescent="0.25">
      <c r="DB285" s="4"/>
      <c r="DC285" s="4"/>
      <c r="DD285" s="4"/>
      <c r="DE285" s="4"/>
      <c r="DF285" s="4"/>
      <c r="DG285" s="4"/>
      <c r="DH285" s="4"/>
      <c r="DI285" s="4"/>
      <c r="DJ285" s="4"/>
      <c r="DK285" s="4"/>
      <c r="DL285" s="4"/>
      <c r="DM285" s="4"/>
      <c r="DN285" s="4"/>
      <c r="DO285" s="4"/>
      <c r="DP285" s="4"/>
      <c r="DQ285" s="4"/>
      <c r="DR285" s="4"/>
    </row>
    <row r="286" spans="8:122" x14ac:dyDescent="0.25">
      <c r="DB286" s="4"/>
      <c r="DC286" s="4"/>
      <c r="DD286" s="4"/>
      <c r="DE286" s="4"/>
      <c r="DF286" s="4"/>
      <c r="DG286" s="4"/>
      <c r="DH286" s="4"/>
      <c r="DI286" s="4"/>
      <c r="DJ286" s="4"/>
      <c r="DK286" s="4"/>
      <c r="DL286" s="4"/>
      <c r="DM286" s="4"/>
      <c r="DN286" s="4"/>
      <c r="DO286" s="4"/>
      <c r="DP286" s="4"/>
      <c r="DQ286" s="4"/>
      <c r="DR286" s="4"/>
    </row>
    <row r="287" spans="8:122" x14ac:dyDescent="0.25">
      <c r="H287" s="4"/>
      <c r="DB287" s="4"/>
      <c r="DC287" s="4"/>
      <c r="DD287" s="4"/>
      <c r="DE287" s="4"/>
      <c r="DF287" s="4"/>
      <c r="DG287" s="4"/>
      <c r="DH287" s="4"/>
      <c r="DI287" s="4"/>
      <c r="DJ287" s="4"/>
      <c r="DK287" s="4"/>
      <c r="DL287" s="4"/>
      <c r="DM287" s="4"/>
      <c r="DN287" s="4"/>
      <c r="DO287" s="4"/>
      <c r="DP287" s="4"/>
      <c r="DQ287" s="4"/>
      <c r="DR287" s="4"/>
    </row>
    <row r="288" spans="8:122" x14ac:dyDescent="0.25">
      <c r="DB288" s="4"/>
      <c r="DC288" s="4"/>
      <c r="DD288" s="4"/>
      <c r="DE288" s="4"/>
      <c r="DF288" s="4"/>
      <c r="DG288" s="4"/>
      <c r="DH288" s="4"/>
      <c r="DI288" s="4"/>
      <c r="DJ288" s="4"/>
      <c r="DK288" s="4"/>
      <c r="DL288" s="4"/>
      <c r="DM288" s="4"/>
      <c r="DN288" s="4"/>
      <c r="DO288" s="4"/>
      <c r="DP288" s="4"/>
      <c r="DQ288" s="4"/>
      <c r="DR288" s="4"/>
    </row>
    <row r="289" spans="1:2406" x14ac:dyDescent="0.25">
      <c r="DB289" s="4"/>
      <c r="DC289" s="4"/>
      <c r="DD289" s="4"/>
      <c r="DE289" s="4"/>
      <c r="DF289" s="4"/>
      <c r="DG289" s="4"/>
      <c r="DH289" s="4"/>
      <c r="DI289" s="4"/>
      <c r="DJ289" s="4"/>
      <c r="DK289" s="4"/>
      <c r="DL289" s="4"/>
      <c r="DM289" s="4"/>
      <c r="DN289" s="4"/>
      <c r="DO289" s="4"/>
      <c r="DP289" s="4"/>
      <c r="DQ289" s="4"/>
      <c r="DR289" s="4"/>
    </row>
    <row r="290" spans="1:2406" x14ac:dyDescent="0.25">
      <c r="G290" s="6"/>
      <c r="DB290" s="4"/>
      <c r="DC290" s="4"/>
      <c r="DD290" s="4"/>
      <c r="DE290" s="4"/>
      <c r="DF290" s="4"/>
      <c r="DG290" s="4"/>
      <c r="DH290" s="4"/>
      <c r="DI290" s="4"/>
      <c r="DJ290" s="4"/>
      <c r="DK290" s="4"/>
      <c r="DL290" s="4"/>
      <c r="DM290" s="4"/>
      <c r="DN290" s="4"/>
      <c r="DO290" s="4"/>
      <c r="DP290" s="4"/>
      <c r="DQ290" s="4"/>
      <c r="DR290" s="4"/>
    </row>
    <row r="291" spans="1:2406" s="16" customFormat="1" x14ac:dyDescent="0.25">
      <c r="A291" s="1"/>
      <c r="B291" s="5"/>
      <c r="C291" s="5"/>
      <c r="D291" s="5"/>
      <c r="E291" s="5"/>
      <c r="F291" s="5"/>
      <c r="G291" s="6"/>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row>
    <row r="292" spans="1:2406" s="16" customFormat="1" x14ac:dyDescent="0.25">
      <c r="A292" s="1"/>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row>
    <row r="293" spans="1:2406" s="16" customFormat="1" x14ac:dyDescent="0.25">
      <c r="A293" s="1"/>
      <c r="B293" s="5"/>
      <c r="C293" s="5"/>
      <c r="D293" s="5"/>
      <c r="E293" s="5"/>
      <c r="F293" s="5"/>
      <c r="G293" s="5"/>
      <c r="H293" s="5"/>
      <c r="I293" s="5"/>
      <c r="J293" s="5"/>
      <c r="K293" s="5"/>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HM293" s="6"/>
      <c r="HN293" s="6"/>
      <c r="HO293" s="6"/>
      <c r="HP293" s="6"/>
      <c r="HQ293" s="6"/>
      <c r="HR293" s="6"/>
      <c r="HS293" s="6"/>
      <c r="HT293" s="6"/>
      <c r="HU293" s="6"/>
      <c r="HV293" s="6"/>
      <c r="HW293" s="6"/>
      <c r="HX293" s="6"/>
      <c r="HY293" s="6"/>
      <c r="HZ293" s="6"/>
      <c r="IA293" s="6"/>
      <c r="IB293" s="6"/>
      <c r="IC293" s="6"/>
      <c r="ID293" s="6"/>
      <c r="IE293" s="6"/>
      <c r="IF293" s="6"/>
      <c r="IG293" s="6"/>
      <c r="IH293" s="6"/>
      <c r="II293" s="6"/>
      <c r="IJ293" s="6"/>
      <c r="IK293" s="6"/>
      <c r="IL293" s="6"/>
      <c r="IM293" s="6"/>
      <c r="IN293" s="6"/>
      <c r="IO293" s="6"/>
      <c r="IP293" s="6"/>
      <c r="IQ293" s="6"/>
      <c r="IR293" s="6"/>
      <c r="IS293" s="6"/>
      <c r="IT293" s="6"/>
      <c r="IU293" s="6"/>
      <c r="IV293" s="6"/>
      <c r="IW293" s="6"/>
      <c r="IX293" s="6"/>
      <c r="IY293" s="6"/>
      <c r="IZ293" s="6"/>
      <c r="JA293" s="6"/>
      <c r="JB293" s="6"/>
      <c r="JC293" s="6"/>
      <c r="JD293" s="6"/>
      <c r="JE293" s="6"/>
      <c r="JF293" s="6"/>
      <c r="JG293" s="6"/>
      <c r="JH293" s="6"/>
      <c r="JI293" s="6"/>
      <c r="JJ293" s="6"/>
      <c r="JK293" s="6"/>
      <c r="JL293" s="6"/>
      <c r="JM293" s="6"/>
      <c r="JN293" s="6"/>
      <c r="JO293" s="6"/>
      <c r="JP293" s="6"/>
      <c r="JQ293" s="6"/>
      <c r="JR293" s="6"/>
      <c r="JS293" s="6"/>
      <c r="JT293" s="6"/>
      <c r="JU293" s="6"/>
      <c r="JV293" s="6"/>
      <c r="JW293" s="6"/>
      <c r="JX293" s="6"/>
      <c r="JY293" s="6"/>
      <c r="JZ293" s="6"/>
      <c r="KA293" s="6"/>
      <c r="KB293" s="6"/>
      <c r="KC293" s="6"/>
      <c r="KD293" s="6"/>
      <c r="KE293" s="6"/>
      <c r="KF293" s="6"/>
      <c r="KG293" s="6"/>
      <c r="KH293" s="6"/>
      <c r="KI293" s="6"/>
      <c r="KJ293" s="6"/>
      <c r="KK293" s="6"/>
      <c r="KL293" s="6"/>
      <c r="KM293" s="6"/>
      <c r="KN293" s="6"/>
      <c r="KO293" s="6"/>
      <c r="KP293" s="6"/>
      <c r="KQ293" s="6"/>
      <c r="KR293" s="6"/>
      <c r="KS293" s="6"/>
      <c r="KT293" s="6"/>
      <c r="KU293" s="6"/>
      <c r="KV293" s="6"/>
      <c r="KW293" s="6"/>
      <c r="KX293" s="6"/>
      <c r="KY293" s="6"/>
      <c r="KZ293" s="6"/>
      <c r="LA293" s="6"/>
      <c r="LB293" s="6"/>
      <c r="LC293" s="6"/>
      <c r="LD293" s="6"/>
      <c r="LE293" s="6"/>
      <c r="LF293" s="6"/>
      <c r="LG293" s="6"/>
      <c r="LH293" s="6"/>
      <c r="LI293" s="6"/>
      <c r="LJ293" s="6"/>
      <c r="LK293" s="6"/>
      <c r="LL293" s="6"/>
      <c r="LM293" s="6"/>
      <c r="LN293" s="6"/>
      <c r="LO293" s="6"/>
      <c r="LP293" s="6"/>
      <c r="LQ293" s="6"/>
      <c r="LR293" s="6"/>
      <c r="LS293" s="6"/>
      <c r="LT293" s="6"/>
      <c r="LU293" s="6"/>
      <c r="LV293" s="6"/>
      <c r="LW293" s="6"/>
      <c r="LX293" s="6"/>
      <c r="LY293" s="6"/>
      <c r="LZ293" s="6"/>
      <c r="MA293" s="6"/>
      <c r="MB293" s="6"/>
      <c r="MC293" s="6"/>
      <c r="MD293" s="6"/>
      <c r="ME293" s="6"/>
      <c r="MF293" s="6"/>
      <c r="MG293" s="6"/>
      <c r="MH293" s="6"/>
      <c r="MI293" s="6"/>
      <c r="MJ293" s="6"/>
      <c r="MK293" s="6"/>
      <c r="ML293" s="6"/>
      <c r="MM293" s="6"/>
      <c r="MN293" s="6"/>
      <c r="MO293" s="6"/>
      <c r="MP293" s="6"/>
      <c r="MQ293" s="6"/>
      <c r="MR293" s="6"/>
      <c r="MS293" s="6"/>
      <c r="MT293" s="6"/>
      <c r="MU293" s="6"/>
      <c r="MV293" s="6"/>
      <c r="MW293" s="6"/>
      <c r="MX293" s="6"/>
      <c r="MY293" s="6"/>
      <c r="MZ293" s="6"/>
      <c r="NA293" s="6"/>
      <c r="NB293" s="6"/>
      <c r="NC293" s="6"/>
      <c r="ND293" s="6"/>
      <c r="NE293" s="6"/>
      <c r="NF293" s="6"/>
      <c r="NG293" s="6"/>
      <c r="NH293" s="6"/>
      <c r="NI293" s="6"/>
      <c r="NJ293" s="6"/>
      <c r="NK293" s="6"/>
      <c r="NL293" s="6"/>
      <c r="NM293" s="6"/>
      <c r="NN293" s="6"/>
      <c r="NO293" s="6"/>
      <c r="NP293" s="6"/>
      <c r="NQ293" s="6"/>
      <c r="NR293" s="6"/>
      <c r="NS293" s="6"/>
      <c r="NT293" s="6"/>
      <c r="NU293" s="6"/>
      <c r="NV293" s="6"/>
      <c r="NW293" s="6"/>
      <c r="NX293" s="6"/>
      <c r="NY293" s="6"/>
      <c r="NZ293" s="6"/>
      <c r="OA293" s="6"/>
      <c r="OB293" s="6"/>
      <c r="OC293" s="6"/>
      <c r="OD293" s="6"/>
      <c r="OE293" s="6"/>
      <c r="OF293" s="6"/>
      <c r="OG293" s="6"/>
      <c r="OH293" s="6"/>
      <c r="OI293" s="6"/>
      <c r="OJ293" s="6"/>
      <c r="OK293" s="6"/>
      <c r="OL293" s="6"/>
      <c r="OM293" s="6"/>
      <c r="ON293" s="6"/>
      <c r="OO293" s="6"/>
      <c r="OP293" s="6"/>
      <c r="OQ293" s="6"/>
      <c r="OR293" s="6"/>
      <c r="OS293" s="6"/>
      <c r="OT293" s="6"/>
      <c r="OU293" s="6"/>
      <c r="OV293" s="6"/>
      <c r="OW293" s="6"/>
      <c r="OX293" s="6"/>
      <c r="OY293" s="6"/>
      <c r="OZ293" s="6"/>
      <c r="PA293" s="6"/>
      <c r="PB293" s="6"/>
      <c r="PC293" s="6"/>
      <c r="PD293" s="6"/>
      <c r="PE293" s="6"/>
      <c r="PF293" s="6"/>
      <c r="PG293" s="6"/>
      <c r="PH293" s="6"/>
      <c r="PI293" s="6"/>
      <c r="PJ293" s="6"/>
      <c r="PK293" s="6"/>
      <c r="PL293" s="6"/>
      <c r="PM293" s="6"/>
      <c r="PN293" s="6"/>
      <c r="PO293" s="6"/>
      <c r="PP293" s="6"/>
      <c r="PQ293" s="6"/>
      <c r="PR293" s="6"/>
      <c r="PS293" s="6"/>
      <c r="PT293" s="6"/>
      <c r="PU293" s="6"/>
      <c r="PV293" s="6"/>
      <c r="PW293" s="6"/>
      <c r="PX293" s="6"/>
      <c r="PY293" s="6"/>
      <c r="PZ293" s="6"/>
      <c r="QA293" s="6"/>
      <c r="QB293" s="6"/>
      <c r="QC293" s="6"/>
      <c r="QD293" s="6"/>
      <c r="QE293" s="6"/>
      <c r="QF293" s="6"/>
      <c r="QG293" s="6"/>
      <c r="QH293" s="6"/>
      <c r="QI293" s="6"/>
      <c r="QJ293" s="6"/>
      <c r="QK293" s="6"/>
      <c r="QL293" s="6"/>
      <c r="QM293" s="6"/>
      <c r="QN293" s="6"/>
      <c r="QO293" s="6"/>
      <c r="QP293" s="6"/>
      <c r="QQ293" s="6"/>
      <c r="QR293" s="6"/>
      <c r="QS293" s="6"/>
      <c r="QT293" s="6"/>
      <c r="QU293" s="6"/>
      <c r="QV293" s="6"/>
      <c r="QW293" s="6"/>
      <c r="QX293" s="6"/>
      <c r="QY293" s="6"/>
      <c r="QZ293" s="6"/>
      <c r="RA293" s="6"/>
      <c r="RB293" s="6"/>
      <c r="RC293" s="6"/>
      <c r="RD293" s="6"/>
      <c r="RE293" s="6"/>
      <c r="RF293" s="6"/>
      <c r="RG293" s="6"/>
      <c r="RH293" s="6"/>
      <c r="RI293" s="6"/>
      <c r="RJ293" s="6"/>
      <c r="RK293" s="6"/>
      <c r="RL293" s="6"/>
      <c r="RM293" s="6"/>
      <c r="RN293" s="6"/>
      <c r="RO293" s="6"/>
      <c r="RP293" s="6"/>
      <c r="RQ293" s="6"/>
      <c r="RR293" s="6"/>
      <c r="RS293" s="6"/>
      <c r="RT293" s="6"/>
      <c r="RU293" s="6"/>
      <c r="RV293" s="6"/>
      <c r="RW293" s="6"/>
      <c r="RX293" s="6"/>
      <c r="RY293" s="6"/>
      <c r="RZ293" s="6"/>
      <c r="SA293" s="6"/>
      <c r="SB293" s="6"/>
      <c r="SC293" s="6"/>
      <c r="SD293" s="6"/>
      <c r="SE293" s="6"/>
      <c r="SF293" s="6"/>
      <c r="SG293" s="6"/>
      <c r="SH293" s="6"/>
      <c r="SI293" s="6"/>
      <c r="SJ293" s="6"/>
      <c r="SK293" s="6"/>
      <c r="SL293" s="6"/>
      <c r="SM293" s="6"/>
      <c r="SN293" s="6"/>
      <c r="SO293" s="6"/>
      <c r="SP293" s="6"/>
      <c r="SQ293" s="6"/>
      <c r="SR293" s="6"/>
      <c r="SS293" s="6"/>
      <c r="ST293" s="6"/>
      <c r="SU293" s="6"/>
      <c r="SV293" s="6"/>
      <c r="SW293" s="6"/>
      <c r="SX293" s="6"/>
      <c r="SY293" s="6"/>
      <c r="SZ293" s="6"/>
      <c r="TA293" s="6"/>
      <c r="TB293" s="6"/>
      <c r="TC293" s="6"/>
      <c r="TD293" s="6"/>
      <c r="TE293" s="6"/>
      <c r="TF293" s="6"/>
      <c r="TG293" s="6"/>
      <c r="TH293" s="6"/>
      <c r="TI293" s="6"/>
      <c r="TJ293" s="6"/>
      <c r="TK293" s="6"/>
      <c r="TL293" s="6"/>
      <c r="TM293" s="6"/>
      <c r="TN293" s="6"/>
      <c r="TO293" s="6"/>
      <c r="TP293" s="6"/>
      <c r="TQ293" s="6"/>
      <c r="TR293" s="6"/>
      <c r="TS293" s="6"/>
      <c r="TT293" s="6"/>
      <c r="TU293" s="6"/>
      <c r="TV293" s="6"/>
      <c r="TW293" s="6"/>
      <c r="TX293" s="6"/>
      <c r="TY293" s="6"/>
      <c r="TZ293" s="6"/>
      <c r="UA293" s="6"/>
      <c r="UB293" s="6"/>
      <c r="UC293" s="6"/>
      <c r="UD293" s="6"/>
      <c r="UE293" s="6"/>
      <c r="UF293" s="6"/>
      <c r="UG293" s="6"/>
      <c r="UH293" s="6"/>
      <c r="UI293" s="6"/>
      <c r="UJ293" s="6"/>
      <c r="UK293" s="6"/>
      <c r="UL293" s="6"/>
      <c r="UM293" s="6"/>
      <c r="UN293" s="6"/>
      <c r="UO293" s="6"/>
      <c r="UP293" s="6"/>
      <c r="UQ293" s="6"/>
      <c r="UR293" s="6"/>
      <c r="US293" s="6"/>
      <c r="UT293" s="6"/>
      <c r="UU293" s="6"/>
      <c r="UV293" s="6"/>
      <c r="UW293" s="6"/>
      <c r="UX293" s="6"/>
      <c r="UY293" s="6"/>
      <c r="UZ293" s="6"/>
      <c r="VA293" s="6"/>
      <c r="VB293" s="6"/>
      <c r="VC293" s="6"/>
      <c r="VD293" s="6"/>
      <c r="VE293" s="6"/>
      <c r="VF293" s="6"/>
      <c r="VG293" s="6"/>
      <c r="VH293" s="6"/>
      <c r="VI293" s="6"/>
      <c r="VJ293" s="6"/>
      <c r="VK293" s="6"/>
      <c r="VL293" s="6"/>
      <c r="VM293" s="6"/>
      <c r="VN293" s="6"/>
      <c r="VO293" s="6"/>
      <c r="VP293" s="6"/>
      <c r="VQ293" s="6"/>
      <c r="VR293" s="6"/>
      <c r="VS293" s="6"/>
      <c r="VT293" s="6"/>
      <c r="VU293" s="6"/>
      <c r="VV293" s="6"/>
      <c r="VW293" s="6"/>
      <c r="VX293" s="6"/>
      <c r="VY293" s="6"/>
      <c r="VZ293" s="6"/>
      <c r="WA293" s="6"/>
      <c r="WB293" s="6"/>
      <c r="WC293" s="6"/>
      <c r="WD293" s="6"/>
      <c r="WE293" s="6"/>
      <c r="WF293" s="6"/>
      <c r="WG293" s="6"/>
      <c r="WH293" s="6"/>
      <c r="WI293" s="6"/>
      <c r="WJ293" s="6"/>
      <c r="WK293" s="6"/>
      <c r="WL293" s="6"/>
      <c r="WM293" s="6"/>
      <c r="WN293" s="6"/>
      <c r="WO293" s="6"/>
      <c r="WP293" s="6"/>
      <c r="WQ293" s="6"/>
      <c r="WR293" s="6"/>
      <c r="WS293" s="6"/>
      <c r="WT293" s="6"/>
      <c r="WU293" s="6"/>
      <c r="WV293" s="6"/>
      <c r="WW293" s="6"/>
      <c r="WX293" s="6"/>
      <c r="WY293" s="6"/>
      <c r="WZ293" s="6"/>
      <c r="XA293" s="6"/>
      <c r="XB293" s="6"/>
      <c r="XC293" s="6"/>
      <c r="XD293" s="6"/>
      <c r="XE293" s="6"/>
      <c r="XF293" s="6"/>
      <c r="XG293" s="6"/>
      <c r="XH293" s="6"/>
      <c r="XI293" s="6"/>
      <c r="XJ293" s="6"/>
      <c r="XK293" s="6"/>
      <c r="XL293" s="6"/>
      <c r="XM293" s="6"/>
      <c r="XN293" s="6"/>
      <c r="XO293" s="6"/>
      <c r="XP293" s="6"/>
      <c r="XQ293" s="6"/>
      <c r="XR293" s="6"/>
      <c r="XS293" s="6"/>
      <c r="XT293" s="6"/>
      <c r="XU293" s="6"/>
      <c r="XV293" s="6"/>
      <c r="XW293" s="6"/>
      <c r="XX293" s="6"/>
      <c r="XY293" s="6"/>
      <c r="XZ293" s="6"/>
      <c r="YA293" s="6"/>
      <c r="YB293" s="6"/>
      <c r="YC293" s="6"/>
      <c r="YD293" s="6"/>
      <c r="YE293" s="6"/>
      <c r="YF293" s="6"/>
      <c r="YG293" s="6"/>
      <c r="YH293" s="6"/>
      <c r="YI293" s="6"/>
      <c r="YJ293" s="6"/>
      <c r="YK293" s="6"/>
      <c r="YL293" s="6"/>
      <c r="YM293" s="6"/>
      <c r="YN293" s="6"/>
      <c r="YO293" s="6"/>
      <c r="YP293" s="6"/>
      <c r="YQ293" s="6"/>
      <c r="YR293" s="6"/>
      <c r="YS293" s="6"/>
      <c r="YT293" s="6"/>
      <c r="YU293" s="6"/>
      <c r="YV293" s="6"/>
      <c r="YW293" s="6"/>
      <c r="YX293" s="6"/>
      <c r="YY293" s="6"/>
      <c r="YZ293" s="6"/>
      <c r="ZA293" s="6"/>
      <c r="ZB293" s="6"/>
      <c r="ZC293" s="6"/>
      <c r="ZD293" s="6"/>
      <c r="ZE293" s="6"/>
      <c r="ZF293" s="6"/>
      <c r="ZG293" s="6"/>
      <c r="ZH293" s="6"/>
      <c r="ZI293" s="6"/>
      <c r="ZJ293" s="6"/>
      <c r="ZK293" s="6"/>
      <c r="ZL293" s="6"/>
      <c r="ZM293" s="6"/>
      <c r="ZN293" s="6"/>
      <c r="ZO293" s="6"/>
      <c r="ZP293" s="6"/>
      <c r="ZQ293" s="6"/>
      <c r="ZR293" s="6"/>
      <c r="ZS293" s="6"/>
      <c r="ZT293" s="6"/>
      <c r="ZU293" s="6"/>
      <c r="ZV293" s="6"/>
      <c r="ZW293" s="6"/>
      <c r="ZX293" s="6"/>
      <c r="ZY293" s="6"/>
      <c r="ZZ293" s="6"/>
      <c r="AAA293" s="6"/>
      <c r="AAB293" s="6"/>
      <c r="AAC293" s="6"/>
      <c r="AAD293" s="6"/>
      <c r="AAE293" s="6"/>
      <c r="AAF293" s="6"/>
      <c r="AAG293" s="6"/>
      <c r="AAH293" s="6"/>
      <c r="AAI293" s="6"/>
      <c r="AAJ293" s="6"/>
      <c r="AAK293" s="6"/>
      <c r="AAL293" s="6"/>
      <c r="AAM293" s="6"/>
      <c r="AAN293" s="6"/>
      <c r="AAO293" s="6"/>
      <c r="AAP293" s="6"/>
      <c r="AAQ293" s="6"/>
      <c r="AAR293" s="6"/>
      <c r="AAS293" s="6"/>
      <c r="AAT293" s="6"/>
      <c r="AAU293" s="6"/>
      <c r="AAV293" s="6"/>
      <c r="AAW293" s="6"/>
      <c r="AAX293" s="6"/>
      <c r="AAY293" s="6"/>
      <c r="AAZ293" s="6"/>
      <c r="ABA293" s="6"/>
      <c r="ABB293" s="6"/>
      <c r="ABC293" s="6"/>
      <c r="ABD293" s="6"/>
      <c r="ABE293" s="6"/>
      <c r="ABF293" s="6"/>
      <c r="ABG293" s="6"/>
      <c r="ABH293" s="6"/>
      <c r="ABI293" s="6"/>
      <c r="ABJ293" s="6"/>
      <c r="ABK293" s="6"/>
      <c r="ABL293" s="6"/>
      <c r="ABM293" s="6"/>
      <c r="ABN293" s="6"/>
      <c r="ABO293" s="6"/>
      <c r="ABP293" s="6"/>
      <c r="ABQ293" s="6"/>
      <c r="ABR293" s="6"/>
      <c r="ABS293" s="6"/>
      <c r="ABT293" s="6"/>
      <c r="ABU293" s="6"/>
      <c r="ABV293" s="6"/>
      <c r="ABW293" s="6"/>
      <c r="ABX293" s="6"/>
      <c r="ABY293" s="6"/>
      <c r="ABZ293" s="6"/>
      <c r="ACA293" s="6"/>
      <c r="ACB293" s="6"/>
      <c r="ACC293" s="6"/>
      <c r="ACD293" s="6"/>
      <c r="ACE293" s="6"/>
      <c r="ACF293" s="6"/>
      <c r="ACG293" s="6"/>
      <c r="ACH293" s="6"/>
      <c r="ACI293" s="6"/>
      <c r="ACJ293" s="6"/>
      <c r="ACK293" s="6"/>
      <c r="ACL293" s="6"/>
      <c r="ACM293" s="6"/>
      <c r="ACN293" s="6"/>
      <c r="ACO293" s="6"/>
      <c r="ACP293" s="6"/>
      <c r="ACQ293" s="6"/>
      <c r="ACR293" s="6"/>
      <c r="ACS293" s="6"/>
      <c r="ACT293" s="6"/>
      <c r="ACU293" s="6"/>
      <c r="ACV293" s="6"/>
      <c r="ACW293" s="6"/>
      <c r="ACX293" s="6"/>
      <c r="ACY293" s="6"/>
      <c r="ACZ293" s="6"/>
      <c r="ADA293" s="6"/>
      <c r="ADB293" s="6"/>
      <c r="ADC293" s="6"/>
      <c r="ADD293" s="6"/>
      <c r="ADE293" s="6"/>
      <c r="ADF293" s="6"/>
      <c r="ADG293" s="6"/>
      <c r="ADH293" s="6"/>
      <c r="ADI293" s="6"/>
      <c r="ADJ293" s="6"/>
      <c r="ADK293" s="6"/>
      <c r="ADL293" s="6"/>
      <c r="ADM293" s="6"/>
      <c r="ADN293" s="6"/>
      <c r="ADO293" s="6"/>
      <c r="ADP293" s="6"/>
      <c r="ADQ293" s="6"/>
      <c r="ADR293" s="6"/>
      <c r="ADS293" s="6"/>
      <c r="ADT293" s="6"/>
      <c r="ADU293" s="6"/>
      <c r="ADV293" s="6"/>
      <c r="ADW293" s="6"/>
      <c r="ADX293" s="6"/>
      <c r="ADY293" s="6"/>
      <c r="ADZ293" s="6"/>
      <c r="AEA293" s="6"/>
      <c r="AEB293" s="6"/>
      <c r="AEC293" s="6"/>
      <c r="AED293" s="6"/>
      <c r="AEE293" s="6"/>
      <c r="AEF293" s="6"/>
      <c r="AEG293" s="6"/>
      <c r="AEH293" s="6"/>
      <c r="AEI293" s="6"/>
      <c r="AEJ293" s="6"/>
      <c r="AEK293" s="6"/>
      <c r="AEL293" s="6"/>
      <c r="AEM293" s="6"/>
      <c r="AEN293" s="6"/>
      <c r="AEO293" s="6"/>
      <c r="AEP293" s="6"/>
      <c r="AEQ293" s="6"/>
      <c r="AER293" s="6"/>
      <c r="AES293" s="6"/>
      <c r="AET293" s="6"/>
      <c r="AEU293" s="6"/>
      <c r="AEV293" s="6"/>
      <c r="AEW293" s="6"/>
      <c r="AEX293" s="6"/>
      <c r="AEY293" s="6"/>
      <c r="AEZ293" s="6"/>
      <c r="AFA293" s="6"/>
      <c r="AFB293" s="6"/>
      <c r="AFC293" s="6"/>
      <c r="AFD293" s="6"/>
      <c r="AFE293" s="6"/>
      <c r="AFF293" s="6"/>
      <c r="AFG293" s="6"/>
      <c r="AFH293" s="6"/>
      <c r="AFI293" s="6"/>
      <c r="AFJ293" s="6"/>
      <c r="AFK293" s="6"/>
      <c r="AFL293" s="6"/>
      <c r="AFM293" s="6"/>
      <c r="AFN293" s="6"/>
      <c r="AFO293" s="6"/>
      <c r="AFP293" s="6"/>
      <c r="AFQ293" s="6"/>
      <c r="AFR293" s="6"/>
      <c r="AFS293" s="6"/>
      <c r="AFT293" s="6"/>
      <c r="AFU293" s="6"/>
      <c r="AFV293" s="6"/>
      <c r="AFW293" s="6"/>
      <c r="AFX293" s="6"/>
      <c r="AFY293" s="6"/>
      <c r="AFZ293" s="6"/>
      <c r="AGA293" s="6"/>
      <c r="AGB293" s="6"/>
      <c r="AGC293" s="6"/>
      <c r="AGD293" s="6"/>
      <c r="AGE293" s="6"/>
      <c r="AGF293" s="6"/>
      <c r="AGG293" s="6"/>
      <c r="AGH293" s="6"/>
      <c r="AGI293" s="6"/>
      <c r="AGJ293" s="6"/>
      <c r="AGK293" s="6"/>
      <c r="AGL293" s="6"/>
      <c r="AGM293" s="6"/>
      <c r="AGN293" s="6"/>
      <c r="AGO293" s="6"/>
      <c r="AGP293" s="6"/>
      <c r="AGQ293" s="6"/>
      <c r="AGR293" s="6"/>
      <c r="AGS293" s="6"/>
      <c r="AGT293" s="6"/>
      <c r="AGU293" s="6"/>
      <c r="AGV293" s="6"/>
      <c r="AGW293" s="6"/>
      <c r="AGX293" s="6"/>
      <c r="AGY293" s="6"/>
      <c r="AGZ293" s="6"/>
      <c r="AHA293" s="6"/>
      <c r="AHB293" s="6"/>
      <c r="AHC293" s="6"/>
      <c r="AHD293" s="6"/>
      <c r="AHE293" s="6"/>
      <c r="AHF293" s="6"/>
      <c r="AHG293" s="6"/>
      <c r="AHH293" s="6"/>
      <c r="AHI293" s="6"/>
      <c r="AHJ293" s="6"/>
      <c r="AHK293" s="6"/>
      <c r="AHL293" s="6"/>
      <c r="AHM293" s="6"/>
      <c r="AHN293" s="6"/>
      <c r="AHO293" s="6"/>
      <c r="AHP293" s="6"/>
      <c r="AHQ293" s="6"/>
      <c r="AHR293" s="6"/>
      <c r="AHS293" s="6"/>
      <c r="AHT293" s="6"/>
      <c r="AHU293" s="6"/>
      <c r="AHV293" s="6"/>
      <c r="AHW293" s="6"/>
      <c r="AHX293" s="6"/>
      <c r="AHY293" s="6"/>
      <c r="AHZ293" s="6"/>
      <c r="AIA293" s="6"/>
      <c r="AIB293" s="6"/>
      <c r="AIC293" s="6"/>
      <c r="AID293" s="6"/>
      <c r="AIE293" s="6"/>
      <c r="AIF293" s="6"/>
      <c r="AIG293" s="6"/>
      <c r="AIH293" s="6"/>
      <c r="AII293" s="6"/>
      <c r="AIJ293" s="6"/>
      <c r="AIK293" s="6"/>
      <c r="AIL293" s="6"/>
      <c r="AIM293" s="6"/>
      <c r="AIN293" s="6"/>
      <c r="AIO293" s="6"/>
      <c r="AIP293" s="6"/>
      <c r="AIQ293" s="6"/>
      <c r="AIR293" s="6"/>
      <c r="AIS293" s="6"/>
      <c r="AIT293" s="6"/>
      <c r="AIU293" s="6"/>
      <c r="AIV293" s="6"/>
      <c r="AIW293" s="6"/>
      <c r="AIX293" s="6"/>
      <c r="AIY293" s="6"/>
      <c r="AIZ293" s="6"/>
      <c r="AJA293" s="6"/>
      <c r="AJB293" s="6"/>
      <c r="AJC293" s="6"/>
      <c r="AJD293" s="6"/>
      <c r="AJE293" s="6"/>
      <c r="AJF293" s="6"/>
      <c r="AJG293" s="6"/>
      <c r="AJH293" s="6"/>
      <c r="AJI293" s="6"/>
      <c r="AJJ293" s="6"/>
      <c r="AJK293" s="6"/>
      <c r="AJL293" s="6"/>
      <c r="AJM293" s="6"/>
      <c r="AJN293" s="6"/>
      <c r="AJO293" s="6"/>
      <c r="AJP293" s="6"/>
      <c r="AJQ293" s="6"/>
      <c r="AJR293" s="6"/>
      <c r="AJS293" s="6"/>
      <c r="AJT293" s="6"/>
      <c r="AJU293" s="6"/>
      <c r="AJV293" s="6"/>
      <c r="AJW293" s="6"/>
      <c r="AJX293" s="6"/>
      <c r="AJY293" s="6"/>
      <c r="AJZ293" s="6"/>
      <c r="AKA293" s="6"/>
      <c r="AKB293" s="6"/>
      <c r="AKC293" s="6"/>
      <c r="AKD293" s="6"/>
      <c r="AKE293" s="6"/>
      <c r="AKF293" s="6"/>
      <c r="AKG293" s="6"/>
      <c r="AKH293" s="6"/>
      <c r="AKI293" s="6"/>
      <c r="AKJ293" s="6"/>
      <c r="AKK293" s="6"/>
      <c r="AKL293" s="6"/>
      <c r="AKM293" s="6"/>
      <c r="AKN293" s="6"/>
      <c r="AKO293" s="6"/>
      <c r="AKP293" s="6"/>
      <c r="AKQ293" s="6"/>
      <c r="AKR293" s="6"/>
      <c r="AKS293" s="6"/>
      <c r="AKT293" s="6"/>
      <c r="AKU293" s="6"/>
      <c r="AKV293" s="6"/>
      <c r="AKW293" s="6"/>
      <c r="AKX293" s="6"/>
      <c r="AKY293" s="6"/>
      <c r="AKZ293" s="6"/>
      <c r="ALA293" s="6"/>
      <c r="ALB293" s="6"/>
      <c r="ALC293" s="6"/>
      <c r="ALD293" s="6"/>
      <c r="ALE293" s="6"/>
      <c r="ALF293" s="6"/>
      <c r="ALG293" s="6"/>
      <c r="ALH293" s="6"/>
      <c r="ALI293" s="6"/>
      <c r="ALJ293" s="6"/>
      <c r="ALK293" s="6"/>
      <c r="ALL293" s="6"/>
      <c r="ALM293" s="6"/>
      <c r="ALN293" s="6"/>
      <c r="ALO293" s="6"/>
      <c r="ALP293" s="6"/>
      <c r="ALQ293" s="6"/>
      <c r="ALR293" s="6"/>
      <c r="ALS293" s="6"/>
      <c r="ALT293" s="6"/>
      <c r="ALU293" s="6"/>
      <c r="ALV293" s="6"/>
      <c r="ALW293" s="6"/>
      <c r="ALX293" s="6"/>
      <c r="ALY293" s="6"/>
      <c r="ALZ293" s="6"/>
      <c r="AMA293" s="6"/>
      <c r="AMB293" s="6"/>
      <c r="AMC293" s="6"/>
      <c r="AMD293" s="6"/>
      <c r="AME293" s="6"/>
      <c r="AMF293" s="6"/>
      <c r="AMG293" s="6"/>
      <c r="AMH293" s="6"/>
      <c r="AMI293" s="6"/>
      <c r="AMJ293" s="6"/>
      <c r="AMK293" s="6"/>
      <c r="AML293" s="6"/>
      <c r="AMM293" s="6"/>
      <c r="AMN293" s="6"/>
      <c r="AMO293" s="6"/>
      <c r="AMP293" s="6"/>
      <c r="AMQ293" s="6"/>
      <c r="AMR293" s="6"/>
      <c r="AMS293" s="6"/>
      <c r="AMT293" s="6"/>
      <c r="AMU293" s="6"/>
      <c r="AMV293" s="6"/>
      <c r="AMW293" s="6"/>
      <c r="AMX293" s="6"/>
      <c r="AMY293" s="6"/>
      <c r="AMZ293" s="6"/>
      <c r="ANA293" s="6"/>
      <c r="ANB293" s="6"/>
      <c r="ANC293" s="6"/>
      <c r="AND293" s="6"/>
      <c r="ANE293" s="6"/>
      <c r="ANF293" s="6"/>
      <c r="ANG293" s="6"/>
      <c r="ANH293" s="6"/>
      <c r="ANI293" s="6"/>
      <c r="ANJ293" s="6"/>
      <c r="ANK293" s="6"/>
      <c r="ANL293" s="6"/>
      <c r="ANM293" s="6"/>
      <c r="ANN293" s="6"/>
      <c r="ANO293" s="6"/>
      <c r="ANP293" s="6"/>
      <c r="ANQ293" s="6"/>
      <c r="ANR293" s="6"/>
      <c r="ANS293" s="6"/>
      <c r="ANT293" s="6"/>
      <c r="ANU293" s="6"/>
      <c r="ANV293" s="6"/>
      <c r="ANW293" s="6"/>
      <c r="ANX293" s="6"/>
      <c r="ANY293" s="6"/>
      <c r="ANZ293" s="6"/>
      <c r="AOA293" s="6"/>
      <c r="AOB293" s="6"/>
      <c r="AOC293" s="6"/>
      <c r="AOD293" s="6"/>
      <c r="AOE293" s="6"/>
      <c r="AOF293" s="6"/>
      <c r="AOG293" s="6"/>
      <c r="AOH293" s="6"/>
      <c r="AOI293" s="6"/>
      <c r="AOJ293" s="6"/>
      <c r="AOK293" s="6"/>
      <c r="AOL293" s="6"/>
      <c r="AOM293" s="6"/>
      <c r="AON293" s="6"/>
      <c r="AOO293" s="6"/>
      <c r="AOP293" s="6"/>
      <c r="AOQ293" s="6"/>
      <c r="AOR293" s="6"/>
      <c r="AOS293" s="6"/>
      <c r="AOT293" s="6"/>
      <c r="AOU293" s="6"/>
      <c r="AOV293" s="6"/>
      <c r="AOW293" s="6"/>
      <c r="AOX293" s="6"/>
      <c r="AOY293" s="6"/>
      <c r="AOZ293" s="6"/>
      <c r="APA293" s="6"/>
      <c r="APB293" s="6"/>
      <c r="APC293" s="6"/>
      <c r="APD293" s="6"/>
      <c r="APE293" s="6"/>
      <c r="APF293" s="6"/>
      <c r="APG293" s="6"/>
      <c r="APH293" s="6"/>
      <c r="API293" s="6"/>
      <c r="APJ293" s="6"/>
      <c r="APK293" s="6"/>
      <c r="APL293" s="6"/>
      <c r="APM293" s="6"/>
      <c r="APN293" s="6"/>
      <c r="APO293" s="6"/>
      <c r="APP293" s="6"/>
      <c r="APQ293" s="6"/>
      <c r="APR293" s="6"/>
      <c r="APS293" s="6"/>
      <c r="APT293" s="6"/>
      <c r="APU293" s="6"/>
      <c r="APV293" s="6"/>
      <c r="APW293" s="6"/>
      <c r="APX293" s="6"/>
      <c r="APY293" s="6"/>
      <c r="APZ293" s="6"/>
      <c r="AQA293" s="6"/>
      <c r="AQB293" s="6"/>
      <c r="AQC293" s="6"/>
      <c r="AQD293" s="6"/>
      <c r="AQE293" s="6"/>
      <c r="AQF293" s="6"/>
      <c r="AQG293" s="6"/>
      <c r="AQH293" s="6"/>
      <c r="AQI293" s="6"/>
      <c r="AQJ293" s="6"/>
      <c r="AQK293" s="6"/>
      <c r="AQL293" s="6"/>
      <c r="AQM293" s="6"/>
      <c r="AQN293" s="6"/>
      <c r="AQO293" s="6"/>
      <c r="AQP293" s="6"/>
      <c r="AQQ293" s="6"/>
      <c r="AQR293" s="6"/>
      <c r="AQS293" s="6"/>
      <c r="AQT293" s="6"/>
      <c r="AQU293" s="6"/>
      <c r="AQV293" s="6"/>
      <c r="AQW293" s="6"/>
      <c r="AQX293" s="6"/>
      <c r="AQY293" s="6"/>
      <c r="AQZ293" s="6"/>
      <c r="ARA293" s="6"/>
      <c r="ARB293" s="6"/>
      <c r="ARC293" s="6"/>
      <c r="ARD293" s="6"/>
      <c r="ARE293" s="6"/>
      <c r="ARF293" s="6"/>
      <c r="ARG293" s="6"/>
      <c r="ARH293" s="6"/>
      <c r="ARI293" s="6"/>
      <c r="ARJ293" s="6"/>
      <c r="ARK293" s="6"/>
      <c r="ARL293" s="6"/>
      <c r="ARM293" s="6"/>
      <c r="ARN293" s="6"/>
      <c r="ARO293" s="6"/>
      <c r="ARP293" s="6"/>
      <c r="ARQ293" s="6"/>
      <c r="ARR293" s="6"/>
      <c r="ARS293" s="6"/>
      <c r="ART293" s="6"/>
      <c r="ARU293" s="6"/>
      <c r="ARV293" s="6"/>
      <c r="ARW293" s="6"/>
      <c r="ARX293" s="6"/>
      <c r="ARY293" s="6"/>
      <c r="ARZ293" s="6"/>
      <c r="ASA293" s="6"/>
      <c r="ASB293" s="6"/>
      <c r="ASC293" s="6"/>
      <c r="ASD293" s="6"/>
      <c r="ASE293" s="6"/>
      <c r="ASF293" s="6"/>
      <c r="ASG293" s="6"/>
      <c r="ASH293" s="6"/>
      <c r="ASI293" s="6"/>
      <c r="ASJ293" s="6"/>
      <c r="ASK293" s="6"/>
      <c r="ASL293" s="6"/>
      <c r="ASM293" s="6"/>
      <c r="ASN293" s="6"/>
      <c r="ASO293" s="6"/>
      <c r="ASP293" s="6"/>
      <c r="ASQ293" s="6"/>
      <c r="ASR293" s="6"/>
      <c r="ASS293" s="6"/>
      <c r="AST293" s="6"/>
      <c r="ASU293" s="6"/>
      <c r="ASV293" s="6"/>
      <c r="ASW293" s="6"/>
      <c r="ASX293" s="6"/>
      <c r="ASY293" s="6"/>
      <c r="ASZ293" s="6"/>
      <c r="ATA293" s="6"/>
      <c r="ATB293" s="6"/>
      <c r="ATC293" s="6"/>
      <c r="ATD293" s="6"/>
      <c r="ATE293" s="6"/>
      <c r="ATF293" s="6"/>
      <c r="ATG293" s="6"/>
      <c r="ATH293" s="6"/>
      <c r="ATI293" s="6"/>
      <c r="ATJ293" s="6"/>
      <c r="ATK293" s="6"/>
      <c r="ATL293" s="6"/>
      <c r="ATM293" s="6"/>
      <c r="ATN293" s="6"/>
      <c r="ATO293" s="6"/>
      <c r="ATP293" s="6"/>
      <c r="ATQ293" s="6"/>
      <c r="ATR293" s="6"/>
      <c r="ATS293" s="6"/>
      <c r="ATT293" s="6"/>
      <c r="ATU293" s="6"/>
      <c r="ATV293" s="6"/>
      <c r="ATW293" s="6"/>
      <c r="ATX293" s="6"/>
      <c r="ATY293" s="6"/>
      <c r="ATZ293" s="6"/>
      <c r="AUA293" s="6"/>
      <c r="AUB293" s="6"/>
      <c r="AUC293" s="6"/>
      <c r="AUD293" s="6"/>
      <c r="AUE293" s="6"/>
      <c r="AUF293" s="6"/>
      <c r="AUG293" s="6"/>
      <c r="AUH293" s="6"/>
      <c r="AUI293" s="6"/>
      <c r="AUJ293" s="6"/>
      <c r="AUK293" s="6"/>
      <c r="AUL293" s="6"/>
      <c r="AUM293" s="6"/>
      <c r="AUN293" s="6"/>
      <c r="AUO293" s="6"/>
      <c r="AUP293" s="6"/>
      <c r="AUQ293" s="6"/>
      <c r="AUR293" s="6"/>
      <c r="AUS293" s="6"/>
      <c r="AUT293" s="6"/>
      <c r="AUU293" s="6"/>
      <c r="AUV293" s="6"/>
      <c r="AUW293" s="6"/>
      <c r="AUX293" s="6"/>
      <c r="AUY293" s="6"/>
      <c r="AUZ293" s="6"/>
      <c r="AVA293" s="6"/>
      <c r="AVB293" s="6"/>
      <c r="AVC293" s="6"/>
      <c r="AVD293" s="6"/>
      <c r="AVE293" s="6"/>
      <c r="AVF293" s="6"/>
      <c r="AVG293" s="6"/>
      <c r="AVH293" s="6"/>
      <c r="AVI293" s="6"/>
      <c r="AVJ293" s="6"/>
      <c r="AVK293" s="6"/>
      <c r="AVL293" s="6"/>
      <c r="AVM293" s="6"/>
      <c r="AVN293" s="6"/>
      <c r="AVO293" s="6"/>
      <c r="AVP293" s="6"/>
      <c r="AVQ293" s="6"/>
      <c r="AVR293" s="6"/>
      <c r="AVS293" s="6"/>
      <c r="AVT293" s="6"/>
      <c r="AVU293" s="6"/>
      <c r="AVV293" s="6"/>
      <c r="AVW293" s="6"/>
      <c r="AVX293" s="6"/>
      <c r="AVY293" s="6"/>
      <c r="AVZ293" s="6"/>
      <c r="AWA293" s="6"/>
      <c r="AWB293" s="6"/>
      <c r="AWC293" s="6"/>
      <c r="AWD293" s="6"/>
      <c r="AWE293" s="6"/>
      <c r="AWF293" s="6"/>
      <c r="AWG293" s="6"/>
      <c r="AWH293" s="6"/>
      <c r="AWI293" s="6"/>
      <c r="AWJ293" s="6"/>
      <c r="AWK293" s="6"/>
      <c r="AWL293" s="6"/>
      <c r="AWM293" s="6"/>
      <c r="AWN293" s="6"/>
      <c r="AWO293" s="6"/>
      <c r="AWP293" s="6"/>
      <c r="AWQ293" s="6"/>
      <c r="AWR293" s="6"/>
      <c r="AWS293" s="6"/>
      <c r="AWT293" s="6"/>
      <c r="AWU293" s="6"/>
      <c r="AWV293" s="6"/>
      <c r="AWW293" s="6"/>
      <c r="AWX293" s="6"/>
      <c r="AWY293" s="6"/>
      <c r="AWZ293" s="6"/>
      <c r="AXA293" s="6"/>
      <c r="AXB293" s="6"/>
      <c r="AXC293" s="6"/>
      <c r="AXD293" s="6"/>
      <c r="AXE293" s="6"/>
      <c r="AXF293" s="6"/>
      <c r="AXG293" s="6"/>
      <c r="AXH293" s="6"/>
      <c r="AXI293" s="6"/>
      <c r="AXJ293" s="6"/>
      <c r="AXK293" s="6"/>
      <c r="AXL293" s="6"/>
      <c r="AXM293" s="6"/>
      <c r="AXN293" s="6"/>
      <c r="AXO293" s="6"/>
      <c r="AXP293" s="6"/>
      <c r="AXQ293" s="6"/>
      <c r="AXR293" s="6"/>
      <c r="AXS293" s="6"/>
      <c r="AXT293" s="6"/>
      <c r="AXU293" s="6"/>
      <c r="AXV293" s="6"/>
      <c r="AXW293" s="6"/>
      <c r="AXX293" s="6"/>
      <c r="AXY293" s="6"/>
      <c r="AXZ293" s="6"/>
      <c r="AYA293" s="6"/>
      <c r="AYB293" s="6"/>
      <c r="AYC293" s="6"/>
      <c r="AYD293" s="6"/>
      <c r="AYE293" s="6"/>
      <c r="AYF293" s="6"/>
      <c r="AYG293" s="6"/>
      <c r="AYH293" s="6"/>
      <c r="AYI293" s="6"/>
      <c r="AYJ293" s="6"/>
      <c r="AYK293" s="6"/>
      <c r="AYL293" s="6"/>
      <c r="AYM293" s="6"/>
      <c r="AYN293" s="6"/>
      <c r="AYO293" s="6"/>
      <c r="AYP293" s="6"/>
      <c r="AYQ293" s="6"/>
      <c r="AYR293" s="6"/>
      <c r="AYS293" s="6"/>
      <c r="AYT293" s="6"/>
      <c r="AYU293" s="6"/>
      <c r="AYV293" s="6"/>
      <c r="AYW293" s="6"/>
      <c r="AYX293" s="6"/>
      <c r="AYY293" s="6"/>
      <c r="AYZ293" s="6"/>
      <c r="AZA293" s="6"/>
      <c r="AZB293" s="6"/>
      <c r="AZC293" s="6"/>
      <c r="AZD293" s="6"/>
      <c r="AZE293" s="6"/>
      <c r="AZF293" s="6"/>
      <c r="AZG293" s="6"/>
      <c r="AZH293" s="6"/>
      <c r="AZI293" s="6"/>
      <c r="AZJ293" s="6"/>
      <c r="AZK293" s="6"/>
      <c r="AZL293" s="6"/>
      <c r="AZM293" s="6"/>
      <c r="AZN293" s="6"/>
      <c r="AZO293" s="6"/>
      <c r="AZP293" s="6"/>
      <c r="AZQ293" s="6"/>
      <c r="AZR293" s="6"/>
      <c r="AZS293" s="6"/>
      <c r="AZT293" s="6"/>
      <c r="AZU293" s="6"/>
      <c r="AZV293" s="6"/>
      <c r="AZW293" s="6"/>
      <c r="AZX293" s="6"/>
      <c r="AZY293" s="6"/>
      <c r="AZZ293" s="6"/>
      <c r="BAA293" s="6"/>
      <c r="BAB293" s="6"/>
      <c r="BAC293" s="6"/>
      <c r="BAD293" s="6"/>
      <c r="BAE293" s="6"/>
      <c r="BAF293" s="6"/>
      <c r="BAG293" s="6"/>
      <c r="BAH293" s="6"/>
      <c r="BAI293" s="6"/>
      <c r="BAJ293" s="6"/>
      <c r="BAK293" s="6"/>
      <c r="BAL293" s="6"/>
      <c r="BAM293" s="6"/>
      <c r="BAN293" s="6"/>
      <c r="BAO293" s="6"/>
      <c r="BAP293" s="6"/>
      <c r="BAQ293" s="6"/>
      <c r="BAR293" s="6"/>
      <c r="BAS293" s="6"/>
      <c r="BAT293" s="6"/>
      <c r="BAU293" s="6"/>
      <c r="BAV293" s="6"/>
      <c r="BAW293" s="6"/>
      <c r="BAX293" s="6"/>
      <c r="BAY293" s="6"/>
      <c r="BAZ293" s="6"/>
      <c r="BBA293" s="6"/>
      <c r="BBB293" s="6"/>
      <c r="BBC293" s="6"/>
      <c r="BBD293" s="6"/>
      <c r="BBE293" s="6"/>
      <c r="BBF293" s="6"/>
      <c r="BBG293" s="6"/>
      <c r="BBH293" s="6"/>
      <c r="BBI293" s="6"/>
      <c r="BBJ293" s="6"/>
      <c r="BBK293" s="6"/>
      <c r="BBL293" s="6"/>
      <c r="BBM293" s="6"/>
      <c r="BBN293" s="6"/>
      <c r="BBO293" s="6"/>
      <c r="BBP293" s="6"/>
      <c r="BBQ293" s="6"/>
      <c r="BBR293" s="6"/>
      <c r="BBS293" s="6"/>
      <c r="BBT293" s="6"/>
      <c r="BBU293" s="6"/>
      <c r="BBV293" s="6"/>
      <c r="BBW293" s="6"/>
      <c r="BBX293" s="6"/>
      <c r="BBY293" s="6"/>
      <c r="BBZ293" s="6"/>
      <c r="BCA293" s="6"/>
      <c r="BCB293" s="6"/>
      <c r="BCC293" s="6"/>
      <c r="BCD293" s="6"/>
      <c r="BCE293" s="6"/>
      <c r="BCF293" s="6"/>
      <c r="BCG293" s="6"/>
      <c r="BCH293" s="6"/>
      <c r="BCI293" s="6"/>
      <c r="BCJ293" s="6"/>
      <c r="BCK293" s="6"/>
      <c r="BCL293" s="6"/>
      <c r="BCM293" s="6"/>
      <c r="BCN293" s="6"/>
      <c r="BCO293" s="6"/>
      <c r="BCP293" s="6"/>
      <c r="BCQ293" s="6"/>
      <c r="BCR293" s="6"/>
      <c r="BCS293" s="6"/>
      <c r="BCT293" s="6"/>
      <c r="BCU293" s="6"/>
      <c r="BCV293" s="6"/>
      <c r="BCW293" s="6"/>
      <c r="BCX293" s="6"/>
      <c r="BCY293" s="6"/>
      <c r="BCZ293" s="6"/>
      <c r="BDA293" s="6"/>
      <c r="BDB293" s="6"/>
      <c r="BDC293" s="6"/>
      <c r="BDD293" s="6"/>
      <c r="BDE293" s="6"/>
      <c r="BDF293" s="6"/>
      <c r="BDG293" s="6"/>
      <c r="BDH293" s="6"/>
      <c r="BDI293" s="6"/>
      <c r="BDJ293" s="6"/>
      <c r="BDK293" s="6"/>
      <c r="BDL293" s="6"/>
      <c r="BDM293" s="6"/>
      <c r="BDN293" s="6"/>
      <c r="BDO293" s="6"/>
      <c r="BDP293" s="6"/>
      <c r="BDQ293" s="6"/>
      <c r="BDR293" s="6"/>
      <c r="BDS293" s="6"/>
      <c r="BDT293" s="6"/>
      <c r="BDU293" s="6"/>
      <c r="BDV293" s="6"/>
      <c r="BDW293" s="6"/>
      <c r="BDX293" s="6"/>
      <c r="BDY293" s="6"/>
      <c r="BDZ293" s="6"/>
      <c r="BEA293" s="6"/>
      <c r="BEB293" s="6"/>
      <c r="BEC293" s="6"/>
      <c r="BED293" s="6"/>
      <c r="BEE293" s="6"/>
      <c r="BEF293" s="6"/>
      <c r="BEG293" s="6"/>
      <c r="BEH293" s="6"/>
      <c r="BEI293" s="6"/>
      <c r="BEJ293" s="6"/>
      <c r="BEK293" s="6"/>
      <c r="BEL293" s="6"/>
      <c r="BEM293" s="6"/>
      <c r="BEN293" s="6"/>
      <c r="BEO293" s="6"/>
      <c r="BEP293" s="6"/>
      <c r="BEQ293" s="6"/>
      <c r="BER293" s="6"/>
      <c r="BES293" s="6"/>
      <c r="BET293" s="6"/>
      <c r="BEU293" s="6"/>
      <c r="BEV293" s="6"/>
      <c r="BEW293" s="6"/>
      <c r="BEX293" s="6"/>
      <c r="BEY293" s="6"/>
      <c r="BEZ293" s="6"/>
      <c r="BFA293" s="6"/>
      <c r="BFB293" s="6"/>
      <c r="BFC293" s="6"/>
      <c r="BFD293" s="6"/>
      <c r="BFE293" s="6"/>
      <c r="BFF293" s="6"/>
      <c r="BFG293" s="6"/>
      <c r="BFH293" s="6"/>
      <c r="BFI293" s="6"/>
      <c r="BFJ293" s="6"/>
      <c r="BFK293" s="6"/>
      <c r="BFL293" s="6"/>
      <c r="BFM293" s="6"/>
      <c r="BFN293" s="6"/>
      <c r="BFO293" s="6"/>
      <c r="BFP293" s="6"/>
      <c r="BFQ293" s="6"/>
      <c r="BFR293" s="6"/>
      <c r="BFS293" s="6"/>
      <c r="BFT293" s="6"/>
      <c r="BFU293" s="6"/>
      <c r="BFV293" s="6"/>
      <c r="BFW293" s="6"/>
      <c r="BFX293" s="6"/>
      <c r="BFY293" s="6"/>
      <c r="BFZ293" s="6"/>
      <c r="BGA293" s="6"/>
      <c r="BGB293" s="6"/>
      <c r="BGC293" s="6"/>
      <c r="BGD293" s="6"/>
      <c r="BGE293" s="6"/>
      <c r="BGF293" s="6"/>
      <c r="BGG293" s="6"/>
      <c r="BGH293" s="6"/>
      <c r="BGI293" s="6"/>
      <c r="BGJ293" s="6"/>
      <c r="BGK293" s="6"/>
      <c r="BGL293" s="6"/>
      <c r="BGM293" s="6"/>
      <c r="BGN293" s="6"/>
      <c r="BGO293" s="6"/>
      <c r="BGP293" s="6"/>
      <c r="BGQ293" s="6"/>
      <c r="BGR293" s="6"/>
      <c r="BGS293" s="6"/>
      <c r="BGT293" s="6"/>
      <c r="BGU293" s="6"/>
      <c r="BGV293" s="6"/>
      <c r="BGW293" s="6"/>
      <c r="BGX293" s="6"/>
      <c r="BGY293" s="6"/>
      <c r="BGZ293" s="6"/>
      <c r="BHA293" s="6"/>
      <c r="BHB293" s="6"/>
      <c r="BHC293" s="6"/>
      <c r="BHD293" s="6"/>
      <c r="BHE293" s="6"/>
      <c r="BHF293" s="6"/>
      <c r="BHG293" s="6"/>
      <c r="BHH293" s="6"/>
      <c r="BHI293" s="6"/>
      <c r="BHJ293" s="6"/>
      <c r="BHK293" s="6"/>
      <c r="BHL293" s="6"/>
      <c r="BHM293" s="6"/>
      <c r="BHN293" s="6"/>
      <c r="BHO293" s="6"/>
      <c r="BHP293" s="6"/>
      <c r="BHQ293" s="6"/>
      <c r="BHR293" s="6"/>
      <c r="BHS293" s="6"/>
      <c r="BHT293" s="6"/>
      <c r="BHU293" s="6"/>
      <c r="BHV293" s="6"/>
      <c r="BHW293" s="6"/>
      <c r="BHX293" s="6"/>
      <c r="BHY293" s="6"/>
      <c r="BHZ293" s="6"/>
      <c r="BIA293" s="6"/>
      <c r="BIB293" s="6"/>
      <c r="BIC293" s="6"/>
      <c r="BID293" s="6"/>
      <c r="BIE293" s="6"/>
      <c r="BIF293" s="6"/>
      <c r="BIG293" s="6"/>
      <c r="BIH293" s="6"/>
      <c r="BII293" s="6"/>
      <c r="BIJ293" s="6"/>
      <c r="BIK293" s="6"/>
      <c r="BIL293" s="6"/>
      <c r="BIM293" s="6"/>
      <c r="BIN293" s="6"/>
      <c r="BIO293" s="6"/>
      <c r="BIP293" s="6"/>
      <c r="BIQ293" s="6"/>
      <c r="BIR293" s="6"/>
      <c r="BIS293" s="6"/>
      <c r="BIT293" s="6"/>
      <c r="BIU293" s="6"/>
      <c r="BIV293" s="6"/>
      <c r="BIW293" s="6"/>
      <c r="BIX293" s="6"/>
      <c r="BIY293" s="6"/>
      <c r="BIZ293" s="6"/>
      <c r="BJA293" s="6"/>
      <c r="BJB293" s="6"/>
      <c r="BJC293" s="6"/>
      <c r="BJD293" s="6"/>
      <c r="BJE293" s="6"/>
      <c r="BJF293" s="6"/>
      <c r="BJG293" s="6"/>
      <c r="BJH293" s="6"/>
      <c r="BJI293" s="6"/>
      <c r="BJJ293" s="6"/>
      <c r="BJK293" s="6"/>
      <c r="BJL293" s="6"/>
      <c r="BJM293" s="6"/>
      <c r="BJN293" s="6"/>
      <c r="BJO293" s="6"/>
      <c r="BJP293" s="6"/>
      <c r="BJQ293" s="6"/>
      <c r="BJR293" s="6"/>
      <c r="BJS293" s="6"/>
      <c r="BJT293" s="6"/>
      <c r="BJU293" s="6"/>
      <c r="BJV293" s="6"/>
      <c r="BJW293" s="6"/>
      <c r="BJX293" s="6"/>
      <c r="BJY293" s="6"/>
      <c r="BJZ293" s="6"/>
      <c r="BKA293" s="6"/>
      <c r="BKB293" s="6"/>
      <c r="BKC293" s="6"/>
      <c r="BKD293" s="6"/>
      <c r="BKE293" s="6"/>
      <c r="BKF293" s="6"/>
      <c r="BKG293" s="6"/>
      <c r="BKH293" s="6"/>
      <c r="BKI293" s="6"/>
      <c r="BKJ293" s="6"/>
      <c r="BKK293" s="6"/>
      <c r="BKL293" s="6"/>
      <c r="BKM293" s="6"/>
      <c r="BKN293" s="6"/>
      <c r="BKO293" s="6"/>
      <c r="BKP293" s="6"/>
      <c r="BKQ293" s="6"/>
      <c r="BKR293" s="6"/>
      <c r="BKS293" s="6"/>
      <c r="BKT293" s="6"/>
      <c r="BKU293" s="6"/>
      <c r="BKV293" s="6"/>
      <c r="BKW293" s="6"/>
      <c r="BKX293" s="6"/>
      <c r="BKY293" s="6"/>
      <c r="BKZ293" s="6"/>
      <c r="BLA293" s="6"/>
      <c r="BLB293" s="6"/>
      <c r="BLC293" s="6"/>
      <c r="BLD293" s="6"/>
      <c r="BLE293" s="6"/>
      <c r="BLF293" s="6"/>
      <c r="BLG293" s="6"/>
      <c r="BLH293" s="6"/>
      <c r="BLI293" s="6"/>
      <c r="BLJ293" s="6"/>
      <c r="BLK293" s="6"/>
      <c r="BLL293" s="6"/>
      <c r="BLM293" s="6"/>
      <c r="BLN293" s="6"/>
      <c r="BLO293" s="6"/>
      <c r="BLP293" s="6"/>
      <c r="BLQ293" s="6"/>
      <c r="BLR293" s="6"/>
      <c r="BLS293" s="6"/>
      <c r="BLT293" s="6"/>
      <c r="BLU293" s="6"/>
      <c r="BLV293" s="6"/>
      <c r="BLW293" s="6"/>
      <c r="BLX293" s="6"/>
      <c r="BLY293" s="6"/>
      <c r="BLZ293" s="6"/>
      <c r="BMA293" s="6"/>
      <c r="BMB293" s="6"/>
      <c r="BMC293" s="6"/>
      <c r="BMD293" s="6"/>
      <c r="BME293" s="6"/>
      <c r="BMF293" s="6"/>
      <c r="BMG293" s="6"/>
      <c r="BMH293" s="6"/>
      <c r="BMI293" s="6"/>
      <c r="BMJ293" s="6"/>
      <c r="BMK293" s="6"/>
      <c r="BML293" s="6"/>
      <c r="BMM293" s="6"/>
      <c r="BMN293" s="6"/>
      <c r="BMO293" s="6"/>
      <c r="BMP293" s="6"/>
      <c r="BMQ293" s="6"/>
      <c r="BMR293" s="6"/>
      <c r="BMS293" s="6"/>
      <c r="BMT293" s="6"/>
      <c r="BMU293" s="6"/>
      <c r="BMV293" s="6"/>
      <c r="BMW293" s="6"/>
      <c r="BMX293" s="6"/>
      <c r="BMY293" s="6"/>
      <c r="BMZ293" s="6"/>
      <c r="BNA293" s="6"/>
      <c r="BNB293" s="6"/>
      <c r="BNC293" s="6"/>
      <c r="BND293" s="6"/>
      <c r="BNE293" s="6"/>
      <c r="BNF293" s="6"/>
      <c r="BNG293" s="6"/>
      <c r="BNH293" s="6"/>
      <c r="BNI293" s="6"/>
      <c r="BNJ293" s="6"/>
      <c r="BNK293" s="6"/>
      <c r="BNL293" s="6"/>
      <c r="BNM293" s="6"/>
      <c r="BNN293" s="6"/>
      <c r="BNO293" s="6"/>
      <c r="BNP293" s="6"/>
      <c r="BNQ293" s="6"/>
      <c r="BNR293" s="6"/>
      <c r="BNS293" s="6"/>
      <c r="BNT293" s="6"/>
      <c r="BNU293" s="6"/>
      <c r="BNV293" s="6"/>
      <c r="BNW293" s="6"/>
      <c r="BNX293" s="6"/>
      <c r="BNY293" s="6"/>
      <c r="BNZ293" s="6"/>
      <c r="BOA293" s="6"/>
      <c r="BOB293" s="6"/>
      <c r="BOC293" s="6"/>
      <c r="BOD293" s="6"/>
      <c r="BOE293" s="6"/>
      <c r="BOF293" s="6"/>
      <c r="BOG293" s="6"/>
      <c r="BOH293" s="6"/>
      <c r="BOI293" s="6"/>
      <c r="BOJ293" s="6"/>
      <c r="BOK293" s="6"/>
      <c r="BOL293" s="6"/>
      <c r="BOM293" s="6"/>
      <c r="BON293" s="6"/>
      <c r="BOO293" s="6"/>
      <c r="BOP293" s="6"/>
      <c r="BOQ293" s="6"/>
      <c r="BOR293" s="6"/>
      <c r="BOS293" s="6"/>
      <c r="BOT293" s="6"/>
      <c r="BOU293" s="6"/>
      <c r="BOV293" s="6"/>
      <c r="BOW293" s="6"/>
      <c r="BOX293" s="6"/>
      <c r="BOY293" s="6"/>
      <c r="BOZ293" s="6"/>
      <c r="BPA293" s="6"/>
      <c r="BPB293" s="6"/>
      <c r="BPC293" s="6"/>
      <c r="BPD293" s="6"/>
      <c r="BPE293" s="6"/>
      <c r="BPF293" s="6"/>
      <c r="BPG293" s="6"/>
      <c r="BPH293" s="6"/>
      <c r="BPI293" s="6"/>
      <c r="BPJ293" s="6"/>
      <c r="BPK293" s="6"/>
      <c r="BPL293" s="6"/>
      <c r="BPM293" s="6"/>
      <c r="BPN293" s="6"/>
      <c r="BPO293" s="6"/>
      <c r="BPP293" s="6"/>
      <c r="BPQ293" s="6"/>
      <c r="BPR293" s="6"/>
      <c r="BPS293" s="6"/>
      <c r="BPT293" s="6"/>
      <c r="BPU293" s="6"/>
      <c r="BPV293" s="6"/>
      <c r="BPW293" s="6"/>
      <c r="BPX293" s="6"/>
      <c r="BPY293" s="6"/>
      <c r="BPZ293" s="6"/>
      <c r="BQA293" s="6"/>
      <c r="BQB293" s="6"/>
      <c r="BQC293" s="6"/>
      <c r="BQD293" s="6"/>
      <c r="BQE293" s="6"/>
      <c r="BQF293" s="6"/>
      <c r="BQG293" s="6"/>
      <c r="BQH293" s="6"/>
      <c r="BQI293" s="6"/>
      <c r="BQJ293" s="6"/>
      <c r="BQK293" s="6"/>
      <c r="BQL293" s="6"/>
      <c r="BQM293" s="6"/>
      <c r="BQN293" s="6"/>
      <c r="BQO293" s="6"/>
      <c r="BQP293" s="6"/>
      <c r="BQQ293" s="6"/>
      <c r="BQR293" s="6"/>
      <c r="BQS293" s="6"/>
      <c r="BQT293" s="6"/>
      <c r="BQU293" s="6"/>
      <c r="BQV293" s="6"/>
      <c r="BQW293" s="6"/>
      <c r="BQX293" s="6"/>
      <c r="BQY293" s="6"/>
      <c r="BQZ293" s="6"/>
      <c r="BRA293" s="6"/>
      <c r="BRB293" s="6"/>
      <c r="BRC293" s="6"/>
      <c r="BRD293" s="6"/>
      <c r="BRE293" s="6"/>
      <c r="BRF293" s="6"/>
      <c r="BRG293" s="6"/>
      <c r="BRH293" s="6"/>
      <c r="BRI293" s="6"/>
      <c r="BRJ293" s="6"/>
      <c r="BRK293" s="6"/>
      <c r="BRL293" s="6"/>
      <c r="BRM293" s="6"/>
      <c r="BRN293" s="6"/>
      <c r="BRO293" s="6"/>
      <c r="BRP293" s="6"/>
      <c r="BRQ293" s="6"/>
      <c r="BRR293" s="6"/>
      <c r="BRS293" s="6"/>
      <c r="BRT293" s="6"/>
      <c r="BRU293" s="6"/>
      <c r="BRV293" s="6"/>
      <c r="BRW293" s="6"/>
      <c r="BRX293" s="6"/>
      <c r="BRY293" s="6"/>
      <c r="BRZ293" s="6"/>
      <c r="BSA293" s="6"/>
      <c r="BSB293" s="6"/>
      <c r="BSC293" s="6"/>
      <c r="BSD293" s="6"/>
      <c r="BSE293" s="6"/>
      <c r="BSF293" s="6"/>
      <c r="BSG293" s="6"/>
      <c r="BSH293" s="6"/>
      <c r="BSI293" s="6"/>
      <c r="BSJ293" s="6"/>
      <c r="BSK293" s="6"/>
      <c r="BSL293" s="6"/>
      <c r="BSM293" s="6"/>
      <c r="BSN293" s="6"/>
      <c r="BSO293" s="6"/>
      <c r="BSP293" s="6"/>
      <c r="BSQ293" s="6"/>
      <c r="BSR293" s="6"/>
      <c r="BSS293" s="6"/>
      <c r="BST293" s="6"/>
      <c r="BSU293" s="6"/>
      <c r="BSV293" s="6"/>
      <c r="BSW293" s="6"/>
      <c r="BSX293" s="6"/>
      <c r="BSY293" s="6"/>
      <c r="BSZ293" s="6"/>
      <c r="BTA293" s="6"/>
      <c r="BTB293" s="6"/>
      <c r="BTC293" s="6"/>
      <c r="BTD293" s="6"/>
      <c r="BTE293" s="6"/>
      <c r="BTF293" s="6"/>
      <c r="BTG293" s="6"/>
      <c r="BTH293" s="6"/>
      <c r="BTI293" s="6"/>
      <c r="BTJ293" s="6"/>
      <c r="BTK293" s="6"/>
      <c r="BTL293" s="6"/>
      <c r="BTM293" s="6"/>
      <c r="BTN293" s="6"/>
      <c r="BTO293" s="6"/>
      <c r="BTP293" s="6"/>
      <c r="BTQ293" s="6"/>
      <c r="BTR293" s="6"/>
      <c r="BTS293" s="6"/>
      <c r="BTT293" s="6"/>
      <c r="BTU293" s="6"/>
      <c r="BTV293" s="6"/>
      <c r="BTW293" s="6"/>
      <c r="BTX293" s="6"/>
      <c r="BTY293" s="6"/>
      <c r="BTZ293" s="6"/>
      <c r="BUA293" s="6"/>
      <c r="BUB293" s="6"/>
      <c r="BUC293" s="6"/>
      <c r="BUD293" s="6"/>
      <c r="BUE293" s="6"/>
      <c r="BUF293" s="6"/>
      <c r="BUG293" s="6"/>
      <c r="BUH293" s="6"/>
      <c r="BUI293" s="6"/>
      <c r="BUJ293" s="6"/>
      <c r="BUK293" s="6"/>
      <c r="BUL293" s="6"/>
      <c r="BUM293" s="6"/>
      <c r="BUN293" s="6"/>
      <c r="BUO293" s="6"/>
      <c r="BUP293" s="6"/>
      <c r="BUQ293" s="6"/>
      <c r="BUR293" s="6"/>
      <c r="BUS293" s="6"/>
      <c r="BUT293" s="6"/>
      <c r="BUU293" s="6"/>
      <c r="BUV293" s="6"/>
      <c r="BUW293" s="6"/>
      <c r="BUX293" s="6"/>
      <c r="BUY293" s="6"/>
      <c r="BUZ293" s="6"/>
      <c r="BVA293" s="6"/>
      <c r="BVB293" s="6"/>
      <c r="BVC293" s="6"/>
      <c r="BVD293" s="6"/>
      <c r="BVE293" s="6"/>
      <c r="BVF293" s="6"/>
      <c r="BVG293" s="6"/>
      <c r="BVH293" s="6"/>
      <c r="BVI293" s="6"/>
      <c r="BVJ293" s="6"/>
      <c r="BVK293" s="6"/>
      <c r="BVL293" s="6"/>
      <c r="BVM293" s="6"/>
      <c r="BVN293" s="6"/>
      <c r="BVO293" s="6"/>
      <c r="BVP293" s="6"/>
      <c r="BVQ293" s="6"/>
      <c r="BVR293" s="6"/>
      <c r="BVS293" s="6"/>
      <c r="BVT293" s="6"/>
      <c r="BVU293" s="6"/>
      <c r="BVV293" s="6"/>
      <c r="BVW293" s="6"/>
      <c r="BVX293" s="6"/>
      <c r="BVY293" s="6"/>
      <c r="BVZ293" s="6"/>
      <c r="BWA293" s="6"/>
      <c r="BWB293" s="6"/>
      <c r="BWC293" s="6"/>
      <c r="BWD293" s="6"/>
      <c r="BWE293" s="6"/>
      <c r="BWF293" s="6"/>
      <c r="BWG293" s="6"/>
      <c r="BWH293" s="6"/>
      <c r="BWI293" s="6"/>
      <c r="BWJ293" s="6"/>
      <c r="BWK293" s="6"/>
      <c r="BWL293" s="6"/>
      <c r="BWM293" s="6"/>
      <c r="BWN293" s="6"/>
      <c r="BWO293" s="6"/>
      <c r="BWP293" s="6"/>
      <c r="BWQ293" s="6"/>
      <c r="BWR293" s="6"/>
      <c r="BWS293" s="6"/>
      <c r="BWT293" s="6"/>
      <c r="BWU293" s="6"/>
      <c r="BWV293" s="6"/>
      <c r="BWW293" s="6"/>
      <c r="BWX293" s="6"/>
      <c r="BWY293" s="6"/>
      <c r="BWZ293" s="6"/>
      <c r="BXA293" s="6"/>
      <c r="BXB293" s="6"/>
      <c r="BXC293" s="6"/>
      <c r="BXD293" s="6"/>
      <c r="BXE293" s="6"/>
      <c r="BXF293" s="6"/>
      <c r="BXG293" s="6"/>
      <c r="BXH293" s="6"/>
      <c r="BXI293" s="6"/>
      <c r="BXJ293" s="6"/>
      <c r="BXK293" s="6"/>
      <c r="BXL293" s="6"/>
      <c r="BXM293" s="6"/>
      <c r="BXN293" s="6"/>
      <c r="BXO293" s="6"/>
      <c r="BXP293" s="6"/>
      <c r="BXQ293" s="6"/>
      <c r="BXR293" s="6"/>
      <c r="BXS293" s="6"/>
      <c r="BXT293" s="6"/>
      <c r="BXU293" s="6"/>
      <c r="BXV293" s="6"/>
      <c r="BXW293" s="6"/>
      <c r="BXX293" s="6"/>
      <c r="BXY293" s="6"/>
      <c r="BXZ293" s="6"/>
      <c r="BYA293" s="6"/>
      <c r="BYB293" s="6"/>
      <c r="BYC293" s="6"/>
      <c r="BYD293" s="6"/>
      <c r="BYE293" s="6"/>
      <c r="BYF293" s="6"/>
      <c r="BYG293" s="6"/>
      <c r="BYH293" s="6"/>
      <c r="BYI293" s="6"/>
      <c r="BYJ293" s="6"/>
      <c r="BYK293" s="6"/>
      <c r="BYL293" s="6"/>
      <c r="BYM293" s="6"/>
      <c r="BYN293" s="6"/>
      <c r="BYO293" s="6"/>
      <c r="BYP293" s="6"/>
      <c r="BYQ293" s="6"/>
      <c r="BYR293" s="6"/>
      <c r="BYS293" s="6"/>
      <c r="BYT293" s="6"/>
      <c r="BYU293" s="6"/>
      <c r="BYV293" s="6"/>
      <c r="BYW293" s="6"/>
      <c r="BYX293" s="6"/>
      <c r="BYY293" s="6"/>
      <c r="BYZ293" s="6"/>
      <c r="BZA293" s="6"/>
      <c r="BZB293" s="6"/>
      <c r="BZC293" s="6"/>
      <c r="BZD293" s="6"/>
      <c r="BZE293" s="6"/>
      <c r="BZF293" s="6"/>
      <c r="BZG293" s="6"/>
      <c r="BZH293" s="6"/>
      <c r="BZI293" s="6"/>
      <c r="BZJ293" s="6"/>
      <c r="BZK293" s="6"/>
      <c r="BZL293" s="6"/>
      <c r="BZM293" s="6"/>
      <c r="BZN293" s="6"/>
      <c r="BZO293" s="6"/>
      <c r="BZP293" s="6"/>
      <c r="BZQ293" s="6"/>
      <c r="BZR293" s="6"/>
      <c r="BZS293" s="6"/>
      <c r="BZT293" s="6"/>
      <c r="BZU293" s="6"/>
      <c r="BZV293" s="6"/>
      <c r="BZW293" s="6"/>
      <c r="BZX293" s="6"/>
      <c r="BZY293" s="6"/>
      <c r="BZZ293" s="6"/>
      <c r="CAA293" s="6"/>
      <c r="CAB293" s="6"/>
      <c r="CAC293" s="6"/>
      <c r="CAD293" s="6"/>
      <c r="CAE293" s="6"/>
      <c r="CAF293" s="6"/>
      <c r="CAG293" s="6"/>
      <c r="CAH293" s="6"/>
      <c r="CAI293" s="6"/>
      <c r="CAJ293" s="6"/>
      <c r="CAK293" s="6"/>
      <c r="CAL293" s="6"/>
      <c r="CAM293" s="6"/>
      <c r="CAN293" s="6"/>
      <c r="CAO293" s="6"/>
      <c r="CAP293" s="6"/>
      <c r="CAQ293" s="6"/>
      <c r="CAR293" s="6"/>
      <c r="CAS293" s="6"/>
      <c r="CAT293" s="6"/>
      <c r="CAU293" s="6"/>
      <c r="CAV293" s="6"/>
      <c r="CAW293" s="6"/>
      <c r="CAX293" s="6"/>
      <c r="CAY293" s="6"/>
      <c r="CAZ293" s="6"/>
      <c r="CBA293" s="6"/>
      <c r="CBB293" s="6"/>
      <c r="CBC293" s="6"/>
      <c r="CBD293" s="6"/>
      <c r="CBE293" s="6"/>
      <c r="CBF293" s="6"/>
      <c r="CBG293" s="6"/>
      <c r="CBH293" s="6"/>
      <c r="CBI293" s="6"/>
      <c r="CBJ293" s="6"/>
      <c r="CBK293" s="6"/>
      <c r="CBL293" s="6"/>
      <c r="CBM293" s="6"/>
      <c r="CBN293" s="6"/>
      <c r="CBO293" s="6"/>
      <c r="CBP293" s="6"/>
      <c r="CBQ293" s="6"/>
      <c r="CBR293" s="6"/>
      <c r="CBS293" s="6"/>
      <c r="CBT293" s="6"/>
      <c r="CBU293" s="6"/>
      <c r="CBV293" s="6"/>
      <c r="CBW293" s="6"/>
      <c r="CBX293" s="6"/>
      <c r="CBY293" s="6"/>
      <c r="CBZ293" s="6"/>
      <c r="CCA293" s="6"/>
      <c r="CCB293" s="6"/>
      <c r="CCC293" s="6"/>
      <c r="CCD293" s="6"/>
      <c r="CCE293" s="6"/>
      <c r="CCF293" s="6"/>
      <c r="CCG293" s="6"/>
      <c r="CCH293" s="6"/>
      <c r="CCI293" s="6"/>
      <c r="CCJ293" s="6"/>
      <c r="CCK293" s="6"/>
      <c r="CCL293" s="6"/>
      <c r="CCM293" s="6"/>
      <c r="CCN293" s="6"/>
      <c r="CCO293" s="6"/>
      <c r="CCP293" s="6"/>
      <c r="CCQ293" s="6"/>
      <c r="CCR293" s="6"/>
      <c r="CCS293" s="6"/>
      <c r="CCT293" s="6"/>
      <c r="CCU293" s="6"/>
      <c r="CCV293" s="6"/>
      <c r="CCW293" s="6"/>
      <c r="CCX293" s="6"/>
      <c r="CCY293" s="6"/>
      <c r="CCZ293" s="6"/>
      <c r="CDA293" s="6"/>
      <c r="CDB293" s="6"/>
      <c r="CDC293" s="6"/>
      <c r="CDD293" s="6"/>
      <c r="CDE293" s="6"/>
      <c r="CDF293" s="6"/>
      <c r="CDG293" s="6"/>
      <c r="CDH293" s="6"/>
      <c r="CDI293" s="6"/>
      <c r="CDJ293" s="6"/>
      <c r="CDK293" s="6"/>
      <c r="CDL293" s="6"/>
      <c r="CDM293" s="6"/>
      <c r="CDN293" s="6"/>
      <c r="CDO293" s="6"/>
      <c r="CDP293" s="6"/>
      <c r="CDQ293" s="6"/>
      <c r="CDR293" s="6"/>
      <c r="CDS293" s="6"/>
      <c r="CDT293" s="6"/>
      <c r="CDU293" s="6"/>
      <c r="CDV293" s="6"/>
      <c r="CDW293" s="6"/>
      <c r="CDX293" s="6"/>
      <c r="CDY293" s="6"/>
      <c r="CDZ293" s="6"/>
      <c r="CEA293" s="6"/>
      <c r="CEB293" s="6"/>
      <c r="CEC293" s="6"/>
      <c r="CED293" s="6"/>
      <c r="CEE293" s="6"/>
      <c r="CEF293" s="6"/>
      <c r="CEG293" s="6"/>
      <c r="CEH293" s="6"/>
      <c r="CEI293" s="6"/>
      <c r="CEJ293" s="6"/>
      <c r="CEK293" s="6"/>
      <c r="CEL293" s="6"/>
      <c r="CEM293" s="6"/>
      <c r="CEN293" s="6"/>
      <c r="CEO293" s="6"/>
      <c r="CEP293" s="6"/>
      <c r="CEQ293" s="6"/>
      <c r="CER293" s="6"/>
      <c r="CES293" s="6"/>
      <c r="CET293" s="6"/>
      <c r="CEU293" s="6"/>
      <c r="CEV293" s="6"/>
      <c r="CEW293" s="6"/>
      <c r="CEX293" s="6"/>
      <c r="CEY293" s="6"/>
      <c r="CEZ293" s="6"/>
      <c r="CFA293" s="6"/>
      <c r="CFB293" s="6"/>
      <c r="CFC293" s="6"/>
      <c r="CFD293" s="6"/>
      <c r="CFE293" s="6"/>
      <c r="CFF293" s="6"/>
      <c r="CFG293" s="6"/>
      <c r="CFH293" s="6"/>
      <c r="CFI293" s="6"/>
      <c r="CFJ293" s="6"/>
      <c r="CFK293" s="6"/>
      <c r="CFL293" s="6"/>
      <c r="CFM293" s="6"/>
      <c r="CFN293" s="6"/>
      <c r="CFO293" s="6"/>
      <c r="CFP293" s="6"/>
      <c r="CFQ293" s="6"/>
      <c r="CFR293" s="6"/>
      <c r="CFS293" s="6"/>
      <c r="CFT293" s="6"/>
      <c r="CFU293" s="6"/>
      <c r="CFV293" s="6"/>
      <c r="CFW293" s="6"/>
      <c r="CFX293" s="6"/>
      <c r="CFY293" s="6"/>
      <c r="CFZ293" s="6"/>
      <c r="CGA293" s="6"/>
      <c r="CGB293" s="6"/>
      <c r="CGC293" s="6"/>
      <c r="CGD293" s="6"/>
      <c r="CGE293" s="6"/>
      <c r="CGF293" s="6"/>
      <c r="CGG293" s="6"/>
      <c r="CGH293" s="6"/>
      <c r="CGI293" s="6"/>
      <c r="CGJ293" s="6"/>
      <c r="CGK293" s="6"/>
      <c r="CGL293" s="6"/>
      <c r="CGM293" s="6"/>
      <c r="CGN293" s="6"/>
      <c r="CGO293" s="6"/>
      <c r="CGP293" s="6"/>
      <c r="CGQ293" s="6"/>
      <c r="CGR293" s="6"/>
      <c r="CGS293" s="6"/>
      <c r="CGT293" s="6"/>
      <c r="CGU293" s="6"/>
      <c r="CGV293" s="6"/>
      <c r="CGW293" s="6"/>
      <c r="CGX293" s="6"/>
      <c r="CGY293" s="6"/>
      <c r="CGZ293" s="6"/>
      <c r="CHA293" s="6"/>
      <c r="CHB293" s="6"/>
      <c r="CHC293" s="6"/>
      <c r="CHD293" s="6"/>
      <c r="CHE293" s="6"/>
      <c r="CHF293" s="6"/>
      <c r="CHG293" s="6"/>
      <c r="CHH293" s="6"/>
      <c r="CHI293" s="6"/>
      <c r="CHJ293" s="6"/>
      <c r="CHK293" s="6"/>
      <c r="CHL293" s="6"/>
      <c r="CHM293" s="6"/>
      <c r="CHN293" s="6"/>
      <c r="CHO293" s="6"/>
      <c r="CHP293" s="6"/>
      <c r="CHQ293" s="6"/>
      <c r="CHR293" s="6"/>
      <c r="CHS293" s="6"/>
      <c r="CHT293" s="6"/>
      <c r="CHU293" s="6"/>
      <c r="CHV293" s="6"/>
      <c r="CHW293" s="6"/>
      <c r="CHX293" s="6"/>
      <c r="CHY293" s="6"/>
      <c r="CHZ293" s="6"/>
      <c r="CIA293" s="6"/>
      <c r="CIB293" s="6"/>
      <c r="CIC293" s="6"/>
      <c r="CID293" s="6"/>
      <c r="CIE293" s="6"/>
      <c r="CIF293" s="6"/>
      <c r="CIG293" s="6"/>
      <c r="CIH293" s="6"/>
      <c r="CII293" s="6"/>
      <c r="CIJ293" s="6"/>
      <c r="CIK293" s="6"/>
      <c r="CIL293" s="6"/>
      <c r="CIM293" s="6"/>
      <c r="CIN293" s="6"/>
      <c r="CIO293" s="6"/>
      <c r="CIP293" s="6"/>
      <c r="CIQ293" s="6"/>
      <c r="CIR293" s="6"/>
      <c r="CIS293" s="6"/>
      <c r="CIT293" s="6"/>
      <c r="CIU293" s="6"/>
      <c r="CIV293" s="6"/>
      <c r="CIW293" s="6"/>
      <c r="CIX293" s="6"/>
      <c r="CIY293" s="6"/>
      <c r="CIZ293" s="6"/>
      <c r="CJA293" s="6"/>
      <c r="CJB293" s="6"/>
      <c r="CJC293" s="6"/>
      <c r="CJD293" s="6"/>
      <c r="CJE293" s="6"/>
      <c r="CJF293" s="6"/>
      <c r="CJG293" s="6"/>
      <c r="CJH293" s="6"/>
      <c r="CJI293" s="6"/>
      <c r="CJJ293" s="6"/>
      <c r="CJK293" s="6"/>
      <c r="CJL293" s="6"/>
      <c r="CJM293" s="6"/>
      <c r="CJN293" s="6"/>
      <c r="CJO293" s="6"/>
      <c r="CJP293" s="6"/>
      <c r="CJQ293" s="6"/>
      <c r="CJR293" s="6"/>
      <c r="CJS293" s="6"/>
      <c r="CJT293" s="6"/>
      <c r="CJU293" s="6"/>
      <c r="CJV293" s="6"/>
      <c r="CJW293" s="6"/>
      <c r="CJX293" s="6"/>
      <c r="CJY293" s="6"/>
      <c r="CJZ293" s="6"/>
      <c r="CKA293" s="6"/>
      <c r="CKB293" s="6"/>
      <c r="CKC293" s="6"/>
      <c r="CKD293" s="6"/>
      <c r="CKE293" s="6"/>
      <c r="CKF293" s="6"/>
      <c r="CKG293" s="6"/>
      <c r="CKH293" s="6"/>
      <c r="CKI293" s="6"/>
      <c r="CKJ293" s="6"/>
      <c r="CKK293" s="6"/>
      <c r="CKL293" s="6"/>
      <c r="CKM293" s="6"/>
      <c r="CKN293" s="6"/>
      <c r="CKO293" s="6"/>
      <c r="CKP293" s="6"/>
      <c r="CKQ293" s="6"/>
      <c r="CKR293" s="6"/>
      <c r="CKS293" s="6"/>
      <c r="CKT293" s="6"/>
      <c r="CKU293" s="6"/>
      <c r="CKV293" s="6"/>
      <c r="CKW293" s="6"/>
      <c r="CKX293" s="6"/>
      <c r="CKY293" s="6"/>
      <c r="CKZ293" s="6"/>
      <c r="CLA293" s="6"/>
      <c r="CLB293" s="6"/>
      <c r="CLC293" s="6"/>
      <c r="CLD293" s="6"/>
      <c r="CLE293" s="6"/>
      <c r="CLF293" s="6"/>
      <c r="CLG293" s="6"/>
      <c r="CLH293" s="6"/>
      <c r="CLI293" s="6"/>
      <c r="CLJ293" s="6"/>
      <c r="CLK293" s="6"/>
      <c r="CLL293" s="6"/>
      <c r="CLM293" s="6"/>
      <c r="CLN293" s="6"/>
      <c r="CLO293" s="6"/>
      <c r="CLP293" s="6"/>
      <c r="CLQ293" s="6"/>
      <c r="CLR293" s="6"/>
      <c r="CLS293" s="6"/>
      <c r="CLT293" s="6"/>
      <c r="CLU293" s="6"/>
      <c r="CLV293" s="6"/>
      <c r="CLW293" s="6"/>
      <c r="CLX293" s="6"/>
      <c r="CLY293" s="6"/>
      <c r="CLZ293" s="6"/>
      <c r="CMA293" s="6"/>
      <c r="CMB293" s="6"/>
      <c r="CMC293" s="6"/>
      <c r="CMD293" s="6"/>
      <c r="CME293" s="6"/>
      <c r="CMF293" s="6"/>
      <c r="CMG293" s="6"/>
      <c r="CMH293" s="6"/>
      <c r="CMI293" s="6"/>
      <c r="CMJ293" s="6"/>
      <c r="CMK293" s="6"/>
      <c r="CML293" s="6"/>
      <c r="CMM293" s="6"/>
      <c r="CMN293" s="6"/>
      <c r="CMO293" s="6"/>
      <c r="CMP293" s="6"/>
      <c r="CMQ293" s="6"/>
      <c r="CMR293" s="6"/>
      <c r="CMS293" s="6"/>
      <c r="CMT293" s="6"/>
      <c r="CMU293" s="6"/>
      <c r="CMV293" s="6"/>
      <c r="CMW293" s="6"/>
      <c r="CMX293" s="6"/>
      <c r="CMY293" s="6"/>
      <c r="CMZ293" s="6"/>
      <c r="CNA293" s="6"/>
      <c r="CNB293" s="6"/>
      <c r="CNC293" s="6"/>
      <c r="CND293" s="6"/>
      <c r="CNE293" s="6"/>
      <c r="CNF293" s="6"/>
      <c r="CNG293" s="6"/>
      <c r="CNH293" s="6"/>
      <c r="CNI293" s="6"/>
      <c r="CNJ293" s="6"/>
      <c r="CNK293" s="6"/>
      <c r="CNL293" s="6"/>
    </row>
    <row r="294" spans="1:2406" s="16" customFormat="1" x14ac:dyDescent="0.25">
      <c r="A294" s="1"/>
      <c r="B294" s="5"/>
      <c r="C294" s="5"/>
      <c r="D294" s="5"/>
      <c r="E294" s="5"/>
      <c r="F294" s="5"/>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c r="HH294" s="6"/>
      <c r="HI294" s="6"/>
      <c r="HJ294" s="6"/>
      <c r="HK294" s="6"/>
      <c r="HL294" s="6"/>
      <c r="HM294" s="6"/>
      <c r="HN294" s="6"/>
      <c r="HO294" s="6"/>
      <c r="HP294" s="6"/>
      <c r="HQ294" s="6"/>
      <c r="HR294" s="6"/>
      <c r="HS294" s="6"/>
      <c r="HT294" s="6"/>
      <c r="HU294" s="6"/>
      <c r="HV294" s="6"/>
      <c r="HW294" s="6"/>
      <c r="HX294" s="6"/>
      <c r="HY294" s="6"/>
      <c r="HZ294" s="6"/>
      <c r="IA294" s="6"/>
      <c r="IB294" s="6"/>
      <c r="IC294" s="6"/>
      <c r="ID294" s="6"/>
      <c r="IE294" s="6"/>
      <c r="IF294" s="6"/>
      <c r="IG294" s="6"/>
      <c r="IH294" s="6"/>
      <c r="II294" s="6"/>
      <c r="IJ294" s="6"/>
      <c r="IK294" s="6"/>
      <c r="IL294" s="6"/>
      <c r="IM294" s="6"/>
      <c r="IN294" s="6"/>
      <c r="IO294" s="6"/>
      <c r="IP294" s="6"/>
      <c r="IQ294" s="6"/>
      <c r="IR294" s="6"/>
      <c r="IS294" s="6"/>
      <c r="IT294" s="6"/>
      <c r="IU294" s="6"/>
      <c r="IV294" s="6"/>
      <c r="IW294" s="6"/>
      <c r="IX294" s="6"/>
      <c r="IY294" s="6"/>
      <c r="IZ294" s="6"/>
      <c r="JA294" s="6"/>
      <c r="JB294" s="6"/>
      <c r="JC294" s="6"/>
      <c r="JD294" s="6"/>
      <c r="JE294" s="6"/>
      <c r="JF294" s="6"/>
      <c r="JG294" s="6"/>
      <c r="JH294" s="6"/>
      <c r="JI294" s="6"/>
      <c r="JJ294" s="6"/>
      <c r="JK294" s="6"/>
      <c r="JL294" s="6"/>
      <c r="JM294" s="6"/>
      <c r="JN294" s="6"/>
      <c r="JO294" s="6"/>
      <c r="JP294" s="6"/>
      <c r="JQ294" s="6"/>
      <c r="JR294" s="6"/>
      <c r="JS294" s="6"/>
      <c r="JT294" s="6"/>
      <c r="JU294" s="6"/>
      <c r="JV294" s="6"/>
      <c r="JW294" s="6"/>
      <c r="JX294" s="6"/>
      <c r="JY294" s="6"/>
      <c r="JZ294" s="6"/>
      <c r="KA294" s="6"/>
      <c r="KB294" s="6"/>
      <c r="KC294" s="6"/>
      <c r="KD294" s="6"/>
      <c r="KE294" s="6"/>
      <c r="KF294" s="6"/>
      <c r="KG294" s="6"/>
      <c r="KH294" s="6"/>
      <c r="KI294" s="6"/>
      <c r="KJ294" s="6"/>
      <c r="KK294" s="6"/>
      <c r="KL294" s="6"/>
      <c r="KM294" s="6"/>
      <c r="KN294" s="6"/>
      <c r="KO294" s="6"/>
      <c r="KP294" s="6"/>
      <c r="KQ294" s="6"/>
      <c r="KR294" s="6"/>
      <c r="KS294" s="6"/>
      <c r="KT294" s="6"/>
      <c r="KU294" s="6"/>
      <c r="KV294" s="6"/>
      <c r="KW294" s="6"/>
      <c r="KX294" s="6"/>
      <c r="KY294" s="6"/>
      <c r="KZ294" s="6"/>
      <c r="LA294" s="6"/>
      <c r="LB294" s="6"/>
      <c r="LC294" s="6"/>
      <c r="LD294" s="6"/>
      <c r="LE294" s="6"/>
      <c r="LF294" s="6"/>
      <c r="LG294" s="6"/>
      <c r="LH294" s="6"/>
      <c r="LI294" s="6"/>
      <c r="LJ294" s="6"/>
      <c r="LK294" s="6"/>
      <c r="LL294" s="6"/>
      <c r="LM294" s="6"/>
      <c r="LN294" s="6"/>
      <c r="LO294" s="6"/>
      <c r="LP294" s="6"/>
      <c r="LQ294" s="6"/>
      <c r="LR294" s="6"/>
      <c r="LS294" s="6"/>
      <c r="LT294" s="6"/>
      <c r="LU294" s="6"/>
      <c r="LV294" s="6"/>
      <c r="LW294" s="6"/>
      <c r="LX294" s="6"/>
      <c r="LY294" s="6"/>
      <c r="LZ294" s="6"/>
      <c r="MA294" s="6"/>
      <c r="MB294" s="6"/>
      <c r="MC294" s="6"/>
      <c r="MD294" s="6"/>
      <c r="ME294" s="6"/>
      <c r="MF294" s="6"/>
      <c r="MG294" s="6"/>
      <c r="MH294" s="6"/>
      <c r="MI294" s="6"/>
      <c r="MJ294" s="6"/>
      <c r="MK294" s="6"/>
      <c r="ML294" s="6"/>
      <c r="MM294" s="6"/>
      <c r="MN294" s="6"/>
      <c r="MO294" s="6"/>
      <c r="MP294" s="6"/>
      <c r="MQ294" s="6"/>
      <c r="MR294" s="6"/>
      <c r="MS294" s="6"/>
      <c r="MT294" s="6"/>
      <c r="MU294" s="6"/>
      <c r="MV294" s="6"/>
      <c r="MW294" s="6"/>
      <c r="MX294" s="6"/>
      <c r="MY294" s="6"/>
      <c r="MZ294" s="6"/>
      <c r="NA294" s="6"/>
      <c r="NB294" s="6"/>
      <c r="NC294" s="6"/>
      <c r="ND294" s="6"/>
      <c r="NE294" s="6"/>
      <c r="NF294" s="6"/>
      <c r="NG294" s="6"/>
      <c r="NH294" s="6"/>
      <c r="NI294" s="6"/>
      <c r="NJ294" s="6"/>
      <c r="NK294" s="6"/>
      <c r="NL294" s="6"/>
      <c r="NM294" s="6"/>
      <c r="NN294" s="6"/>
      <c r="NO294" s="6"/>
      <c r="NP294" s="6"/>
      <c r="NQ294" s="6"/>
      <c r="NR294" s="6"/>
      <c r="NS294" s="6"/>
      <c r="NT294" s="6"/>
      <c r="NU294" s="6"/>
      <c r="NV294" s="6"/>
      <c r="NW294" s="6"/>
      <c r="NX294" s="6"/>
      <c r="NY294" s="6"/>
      <c r="NZ294" s="6"/>
      <c r="OA294" s="6"/>
      <c r="OB294" s="6"/>
      <c r="OC294" s="6"/>
      <c r="OD294" s="6"/>
      <c r="OE294" s="6"/>
      <c r="OF294" s="6"/>
      <c r="OG294" s="6"/>
      <c r="OH294" s="6"/>
      <c r="OI294" s="6"/>
      <c r="OJ294" s="6"/>
      <c r="OK294" s="6"/>
      <c r="OL294" s="6"/>
      <c r="OM294" s="6"/>
      <c r="ON294" s="6"/>
      <c r="OO294" s="6"/>
      <c r="OP294" s="6"/>
      <c r="OQ294" s="6"/>
      <c r="OR294" s="6"/>
      <c r="OS294" s="6"/>
      <c r="OT294" s="6"/>
      <c r="OU294" s="6"/>
      <c r="OV294" s="6"/>
      <c r="OW294" s="6"/>
      <c r="OX294" s="6"/>
      <c r="OY294" s="6"/>
      <c r="OZ294" s="6"/>
      <c r="PA294" s="6"/>
      <c r="PB294" s="6"/>
      <c r="PC294" s="6"/>
      <c r="PD294" s="6"/>
      <c r="PE294" s="6"/>
      <c r="PF294" s="6"/>
      <c r="PG294" s="6"/>
      <c r="PH294" s="6"/>
      <c r="PI294" s="6"/>
      <c r="PJ294" s="6"/>
      <c r="PK294" s="6"/>
      <c r="PL294" s="6"/>
      <c r="PM294" s="6"/>
      <c r="PN294" s="6"/>
      <c r="PO294" s="6"/>
      <c r="PP294" s="6"/>
      <c r="PQ294" s="6"/>
      <c r="PR294" s="6"/>
      <c r="PS294" s="6"/>
      <c r="PT294" s="6"/>
      <c r="PU294" s="6"/>
      <c r="PV294" s="6"/>
      <c r="PW294" s="6"/>
      <c r="PX294" s="6"/>
      <c r="PY294" s="6"/>
      <c r="PZ294" s="6"/>
      <c r="QA294" s="6"/>
      <c r="QB294" s="6"/>
      <c r="QC294" s="6"/>
      <c r="QD294" s="6"/>
      <c r="QE294" s="6"/>
      <c r="QF294" s="6"/>
      <c r="QG294" s="6"/>
      <c r="QH294" s="6"/>
      <c r="QI294" s="6"/>
      <c r="QJ294" s="6"/>
      <c r="QK294" s="6"/>
      <c r="QL294" s="6"/>
      <c r="QM294" s="6"/>
      <c r="QN294" s="6"/>
      <c r="QO294" s="6"/>
      <c r="QP294" s="6"/>
      <c r="QQ294" s="6"/>
      <c r="QR294" s="6"/>
      <c r="QS294" s="6"/>
      <c r="QT294" s="6"/>
      <c r="QU294" s="6"/>
      <c r="QV294" s="6"/>
      <c r="QW294" s="6"/>
      <c r="QX294" s="6"/>
      <c r="QY294" s="6"/>
      <c r="QZ294" s="6"/>
      <c r="RA294" s="6"/>
      <c r="RB294" s="6"/>
      <c r="RC294" s="6"/>
      <c r="RD294" s="6"/>
      <c r="RE294" s="6"/>
      <c r="RF294" s="6"/>
      <c r="RG294" s="6"/>
      <c r="RH294" s="6"/>
      <c r="RI294" s="6"/>
      <c r="RJ294" s="6"/>
      <c r="RK294" s="6"/>
      <c r="RL294" s="6"/>
      <c r="RM294" s="6"/>
      <c r="RN294" s="6"/>
      <c r="RO294" s="6"/>
      <c r="RP294" s="6"/>
      <c r="RQ294" s="6"/>
      <c r="RR294" s="6"/>
      <c r="RS294" s="6"/>
      <c r="RT294" s="6"/>
      <c r="RU294" s="6"/>
      <c r="RV294" s="6"/>
      <c r="RW294" s="6"/>
      <c r="RX294" s="6"/>
      <c r="RY294" s="6"/>
      <c r="RZ294" s="6"/>
      <c r="SA294" s="6"/>
      <c r="SB294" s="6"/>
      <c r="SC294" s="6"/>
      <c r="SD294" s="6"/>
      <c r="SE294" s="6"/>
      <c r="SF294" s="6"/>
      <c r="SG294" s="6"/>
      <c r="SH294" s="6"/>
      <c r="SI294" s="6"/>
      <c r="SJ294" s="6"/>
      <c r="SK294" s="6"/>
      <c r="SL294" s="6"/>
      <c r="SM294" s="6"/>
      <c r="SN294" s="6"/>
      <c r="SO294" s="6"/>
      <c r="SP294" s="6"/>
      <c r="SQ294" s="6"/>
      <c r="SR294" s="6"/>
      <c r="SS294" s="6"/>
      <c r="ST294" s="6"/>
      <c r="SU294" s="6"/>
      <c r="SV294" s="6"/>
      <c r="SW294" s="6"/>
      <c r="SX294" s="6"/>
      <c r="SY294" s="6"/>
      <c r="SZ294" s="6"/>
      <c r="TA294" s="6"/>
      <c r="TB294" s="6"/>
      <c r="TC294" s="6"/>
      <c r="TD294" s="6"/>
      <c r="TE294" s="6"/>
      <c r="TF294" s="6"/>
      <c r="TG294" s="6"/>
      <c r="TH294" s="6"/>
      <c r="TI294" s="6"/>
      <c r="TJ294" s="6"/>
      <c r="TK294" s="6"/>
      <c r="TL294" s="6"/>
      <c r="TM294" s="6"/>
      <c r="TN294" s="6"/>
      <c r="TO294" s="6"/>
      <c r="TP294" s="6"/>
      <c r="TQ294" s="6"/>
      <c r="TR294" s="6"/>
      <c r="TS294" s="6"/>
      <c r="TT294" s="6"/>
      <c r="TU294" s="6"/>
      <c r="TV294" s="6"/>
      <c r="TW294" s="6"/>
      <c r="TX294" s="6"/>
      <c r="TY294" s="6"/>
      <c r="TZ294" s="6"/>
      <c r="UA294" s="6"/>
      <c r="UB294" s="6"/>
      <c r="UC294" s="6"/>
      <c r="UD294" s="6"/>
      <c r="UE294" s="6"/>
      <c r="UF294" s="6"/>
      <c r="UG294" s="6"/>
      <c r="UH294" s="6"/>
      <c r="UI294" s="6"/>
      <c r="UJ294" s="6"/>
      <c r="UK294" s="6"/>
      <c r="UL294" s="6"/>
      <c r="UM294" s="6"/>
      <c r="UN294" s="6"/>
      <c r="UO294" s="6"/>
      <c r="UP294" s="6"/>
      <c r="UQ294" s="6"/>
      <c r="UR294" s="6"/>
      <c r="US294" s="6"/>
      <c r="UT294" s="6"/>
      <c r="UU294" s="6"/>
      <c r="UV294" s="6"/>
      <c r="UW294" s="6"/>
      <c r="UX294" s="6"/>
      <c r="UY294" s="6"/>
      <c r="UZ294" s="6"/>
      <c r="VA294" s="6"/>
      <c r="VB294" s="6"/>
      <c r="VC294" s="6"/>
      <c r="VD294" s="6"/>
      <c r="VE294" s="6"/>
      <c r="VF294" s="6"/>
      <c r="VG294" s="6"/>
      <c r="VH294" s="6"/>
      <c r="VI294" s="6"/>
      <c r="VJ294" s="6"/>
      <c r="VK294" s="6"/>
      <c r="VL294" s="6"/>
      <c r="VM294" s="6"/>
      <c r="VN294" s="6"/>
      <c r="VO294" s="6"/>
      <c r="VP294" s="6"/>
      <c r="VQ294" s="6"/>
      <c r="VR294" s="6"/>
      <c r="VS294" s="6"/>
      <c r="VT294" s="6"/>
      <c r="VU294" s="6"/>
      <c r="VV294" s="6"/>
      <c r="VW294" s="6"/>
      <c r="VX294" s="6"/>
      <c r="VY294" s="6"/>
      <c r="VZ294" s="6"/>
      <c r="WA294" s="6"/>
      <c r="WB294" s="6"/>
      <c r="WC294" s="6"/>
      <c r="WD294" s="6"/>
      <c r="WE294" s="6"/>
      <c r="WF294" s="6"/>
      <c r="WG294" s="6"/>
      <c r="WH294" s="6"/>
      <c r="WI294" s="6"/>
      <c r="WJ294" s="6"/>
      <c r="WK294" s="6"/>
      <c r="WL294" s="6"/>
      <c r="WM294" s="6"/>
      <c r="WN294" s="6"/>
      <c r="WO294" s="6"/>
      <c r="WP294" s="6"/>
      <c r="WQ294" s="6"/>
      <c r="WR294" s="6"/>
      <c r="WS294" s="6"/>
      <c r="WT294" s="6"/>
      <c r="WU294" s="6"/>
      <c r="WV294" s="6"/>
      <c r="WW294" s="6"/>
      <c r="WX294" s="6"/>
      <c r="WY294" s="6"/>
      <c r="WZ294" s="6"/>
      <c r="XA294" s="6"/>
      <c r="XB294" s="6"/>
      <c r="XC294" s="6"/>
      <c r="XD294" s="6"/>
      <c r="XE294" s="6"/>
      <c r="XF294" s="6"/>
      <c r="XG294" s="6"/>
      <c r="XH294" s="6"/>
      <c r="XI294" s="6"/>
      <c r="XJ294" s="6"/>
      <c r="XK294" s="6"/>
      <c r="XL294" s="6"/>
      <c r="XM294" s="6"/>
      <c r="XN294" s="6"/>
      <c r="XO294" s="6"/>
      <c r="XP294" s="6"/>
      <c r="XQ294" s="6"/>
      <c r="XR294" s="6"/>
      <c r="XS294" s="6"/>
      <c r="XT294" s="6"/>
      <c r="XU294" s="6"/>
      <c r="XV294" s="6"/>
      <c r="XW294" s="6"/>
      <c r="XX294" s="6"/>
      <c r="XY294" s="6"/>
      <c r="XZ294" s="6"/>
      <c r="YA294" s="6"/>
      <c r="YB294" s="6"/>
      <c r="YC294" s="6"/>
      <c r="YD294" s="6"/>
      <c r="YE294" s="6"/>
      <c r="YF294" s="6"/>
      <c r="YG294" s="6"/>
      <c r="YH294" s="6"/>
      <c r="YI294" s="6"/>
      <c r="YJ294" s="6"/>
      <c r="YK294" s="6"/>
      <c r="YL294" s="6"/>
      <c r="YM294" s="6"/>
      <c r="YN294" s="6"/>
      <c r="YO294" s="6"/>
      <c r="YP294" s="6"/>
      <c r="YQ294" s="6"/>
      <c r="YR294" s="6"/>
      <c r="YS294" s="6"/>
      <c r="YT294" s="6"/>
      <c r="YU294" s="6"/>
      <c r="YV294" s="6"/>
      <c r="YW294" s="6"/>
      <c r="YX294" s="6"/>
      <c r="YY294" s="6"/>
      <c r="YZ294" s="6"/>
      <c r="ZA294" s="6"/>
      <c r="ZB294" s="6"/>
      <c r="ZC294" s="6"/>
      <c r="ZD294" s="6"/>
      <c r="ZE294" s="6"/>
      <c r="ZF294" s="6"/>
      <c r="ZG294" s="6"/>
      <c r="ZH294" s="6"/>
      <c r="ZI294" s="6"/>
      <c r="ZJ294" s="6"/>
      <c r="ZK294" s="6"/>
      <c r="ZL294" s="6"/>
      <c r="ZM294" s="6"/>
      <c r="ZN294" s="6"/>
      <c r="ZO294" s="6"/>
      <c r="ZP294" s="6"/>
      <c r="ZQ294" s="6"/>
      <c r="ZR294" s="6"/>
      <c r="ZS294" s="6"/>
      <c r="ZT294" s="6"/>
      <c r="ZU294" s="6"/>
      <c r="ZV294" s="6"/>
      <c r="ZW294" s="6"/>
      <c r="ZX294" s="6"/>
      <c r="ZY294" s="6"/>
      <c r="ZZ294" s="6"/>
      <c r="AAA294" s="6"/>
      <c r="AAB294" s="6"/>
      <c r="AAC294" s="6"/>
      <c r="AAD294" s="6"/>
      <c r="AAE294" s="6"/>
      <c r="AAF294" s="6"/>
      <c r="AAG294" s="6"/>
      <c r="AAH294" s="6"/>
      <c r="AAI294" s="6"/>
      <c r="AAJ294" s="6"/>
      <c r="AAK294" s="6"/>
      <c r="AAL294" s="6"/>
      <c r="AAM294" s="6"/>
      <c r="AAN294" s="6"/>
      <c r="AAO294" s="6"/>
      <c r="AAP294" s="6"/>
      <c r="AAQ294" s="6"/>
      <c r="AAR294" s="6"/>
      <c r="AAS294" s="6"/>
      <c r="AAT294" s="6"/>
      <c r="AAU294" s="6"/>
      <c r="AAV294" s="6"/>
      <c r="AAW294" s="6"/>
      <c r="AAX294" s="6"/>
      <c r="AAY294" s="6"/>
      <c r="AAZ294" s="6"/>
      <c r="ABA294" s="6"/>
      <c r="ABB294" s="6"/>
      <c r="ABC294" s="6"/>
      <c r="ABD294" s="6"/>
      <c r="ABE294" s="6"/>
      <c r="ABF294" s="6"/>
      <c r="ABG294" s="6"/>
      <c r="ABH294" s="6"/>
      <c r="ABI294" s="6"/>
      <c r="ABJ294" s="6"/>
      <c r="ABK294" s="6"/>
      <c r="ABL294" s="6"/>
      <c r="ABM294" s="6"/>
      <c r="ABN294" s="6"/>
      <c r="ABO294" s="6"/>
      <c r="ABP294" s="6"/>
      <c r="ABQ294" s="6"/>
      <c r="ABR294" s="6"/>
      <c r="ABS294" s="6"/>
      <c r="ABT294" s="6"/>
      <c r="ABU294" s="6"/>
      <c r="ABV294" s="6"/>
      <c r="ABW294" s="6"/>
      <c r="ABX294" s="6"/>
      <c r="ABY294" s="6"/>
      <c r="ABZ294" s="6"/>
      <c r="ACA294" s="6"/>
      <c r="ACB294" s="6"/>
      <c r="ACC294" s="6"/>
      <c r="ACD294" s="6"/>
      <c r="ACE294" s="6"/>
      <c r="ACF294" s="6"/>
      <c r="ACG294" s="6"/>
      <c r="ACH294" s="6"/>
      <c r="ACI294" s="6"/>
      <c r="ACJ294" s="6"/>
      <c r="ACK294" s="6"/>
      <c r="ACL294" s="6"/>
      <c r="ACM294" s="6"/>
      <c r="ACN294" s="6"/>
      <c r="ACO294" s="6"/>
      <c r="ACP294" s="6"/>
      <c r="ACQ294" s="6"/>
      <c r="ACR294" s="6"/>
      <c r="ACS294" s="6"/>
      <c r="ACT294" s="6"/>
      <c r="ACU294" s="6"/>
      <c r="ACV294" s="6"/>
      <c r="ACW294" s="6"/>
      <c r="ACX294" s="6"/>
      <c r="ACY294" s="6"/>
      <c r="ACZ294" s="6"/>
      <c r="ADA294" s="6"/>
      <c r="ADB294" s="6"/>
      <c r="ADC294" s="6"/>
      <c r="ADD294" s="6"/>
      <c r="ADE294" s="6"/>
      <c r="ADF294" s="6"/>
      <c r="ADG294" s="6"/>
      <c r="ADH294" s="6"/>
      <c r="ADI294" s="6"/>
      <c r="ADJ294" s="6"/>
      <c r="ADK294" s="6"/>
      <c r="ADL294" s="6"/>
      <c r="ADM294" s="6"/>
      <c r="ADN294" s="6"/>
      <c r="ADO294" s="6"/>
      <c r="ADP294" s="6"/>
      <c r="ADQ294" s="6"/>
      <c r="ADR294" s="6"/>
      <c r="ADS294" s="6"/>
      <c r="ADT294" s="6"/>
      <c r="ADU294" s="6"/>
      <c r="ADV294" s="6"/>
      <c r="ADW294" s="6"/>
      <c r="ADX294" s="6"/>
      <c r="ADY294" s="6"/>
      <c r="ADZ294" s="6"/>
      <c r="AEA294" s="6"/>
      <c r="AEB294" s="6"/>
      <c r="AEC294" s="6"/>
      <c r="AED294" s="6"/>
      <c r="AEE294" s="6"/>
      <c r="AEF294" s="6"/>
      <c r="AEG294" s="6"/>
      <c r="AEH294" s="6"/>
      <c r="AEI294" s="6"/>
      <c r="AEJ294" s="6"/>
      <c r="AEK294" s="6"/>
      <c r="AEL294" s="6"/>
      <c r="AEM294" s="6"/>
      <c r="AEN294" s="6"/>
      <c r="AEO294" s="6"/>
      <c r="AEP294" s="6"/>
      <c r="AEQ294" s="6"/>
      <c r="AER294" s="6"/>
      <c r="AES294" s="6"/>
      <c r="AET294" s="6"/>
      <c r="AEU294" s="6"/>
      <c r="AEV294" s="6"/>
      <c r="AEW294" s="6"/>
      <c r="AEX294" s="6"/>
      <c r="AEY294" s="6"/>
      <c r="AEZ294" s="6"/>
      <c r="AFA294" s="6"/>
      <c r="AFB294" s="6"/>
      <c r="AFC294" s="6"/>
      <c r="AFD294" s="6"/>
      <c r="AFE294" s="6"/>
      <c r="AFF294" s="6"/>
      <c r="AFG294" s="6"/>
      <c r="AFH294" s="6"/>
      <c r="AFI294" s="6"/>
      <c r="AFJ294" s="6"/>
      <c r="AFK294" s="6"/>
      <c r="AFL294" s="6"/>
      <c r="AFM294" s="6"/>
      <c r="AFN294" s="6"/>
      <c r="AFO294" s="6"/>
      <c r="AFP294" s="6"/>
      <c r="AFQ294" s="6"/>
      <c r="AFR294" s="6"/>
      <c r="AFS294" s="6"/>
      <c r="AFT294" s="6"/>
      <c r="AFU294" s="6"/>
      <c r="AFV294" s="6"/>
      <c r="AFW294" s="6"/>
      <c r="AFX294" s="6"/>
      <c r="AFY294" s="6"/>
      <c r="AFZ294" s="6"/>
      <c r="AGA294" s="6"/>
      <c r="AGB294" s="6"/>
      <c r="AGC294" s="6"/>
      <c r="AGD294" s="6"/>
      <c r="AGE294" s="6"/>
      <c r="AGF294" s="6"/>
      <c r="AGG294" s="6"/>
      <c r="AGH294" s="6"/>
      <c r="AGI294" s="6"/>
      <c r="AGJ294" s="6"/>
      <c r="AGK294" s="6"/>
      <c r="AGL294" s="6"/>
      <c r="AGM294" s="6"/>
      <c r="AGN294" s="6"/>
      <c r="AGO294" s="6"/>
      <c r="AGP294" s="6"/>
      <c r="AGQ294" s="6"/>
      <c r="AGR294" s="6"/>
      <c r="AGS294" s="6"/>
      <c r="AGT294" s="6"/>
      <c r="AGU294" s="6"/>
      <c r="AGV294" s="6"/>
      <c r="AGW294" s="6"/>
      <c r="AGX294" s="6"/>
      <c r="AGY294" s="6"/>
      <c r="AGZ294" s="6"/>
      <c r="AHA294" s="6"/>
      <c r="AHB294" s="6"/>
      <c r="AHC294" s="6"/>
      <c r="AHD294" s="6"/>
      <c r="AHE294" s="6"/>
      <c r="AHF294" s="6"/>
      <c r="AHG294" s="6"/>
      <c r="AHH294" s="6"/>
      <c r="AHI294" s="6"/>
      <c r="AHJ294" s="6"/>
      <c r="AHK294" s="6"/>
      <c r="AHL294" s="6"/>
      <c r="AHM294" s="6"/>
      <c r="AHN294" s="6"/>
      <c r="AHO294" s="6"/>
      <c r="AHP294" s="6"/>
      <c r="AHQ294" s="6"/>
      <c r="AHR294" s="6"/>
      <c r="AHS294" s="6"/>
      <c r="AHT294" s="6"/>
      <c r="AHU294" s="6"/>
      <c r="AHV294" s="6"/>
      <c r="AHW294" s="6"/>
      <c r="AHX294" s="6"/>
      <c r="AHY294" s="6"/>
      <c r="AHZ294" s="6"/>
      <c r="AIA294" s="6"/>
      <c r="AIB294" s="6"/>
      <c r="AIC294" s="6"/>
      <c r="AID294" s="6"/>
      <c r="AIE294" s="6"/>
      <c r="AIF294" s="6"/>
      <c r="AIG294" s="6"/>
      <c r="AIH294" s="6"/>
      <c r="AII294" s="6"/>
      <c r="AIJ294" s="6"/>
      <c r="AIK294" s="6"/>
      <c r="AIL294" s="6"/>
      <c r="AIM294" s="6"/>
      <c r="AIN294" s="6"/>
      <c r="AIO294" s="6"/>
      <c r="AIP294" s="6"/>
      <c r="AIQ294" s="6"/>
      <c r="AIR294" s="6"/>
      <c r="AIS294" s="6"/>
      <c r="AIT294" s="6"/>
      <c r="AIU294" s="6"/>
      <c r="AIV294" s="6"/>
      <c r="AIW294" s="6"/>
      <c r="AIX294" s="6"/>
      <c r="AIY294" s="6"/>
      <c r="AIZ294" s="6"/>
      <c r="AJA294" s="6"/>
      <c r="AJB294" s="6"/>
      <c r="AJC294" s="6"/>
      <c r="AJD294" s="6"/>
      <c r="AJE294" s="6"/>
      <c r="AJF294" s="6"/>
      <c r="AJG294" s="6"/>
      <c r="AJH294" s="6"/>
      <c r="AJI294" s="6"/>
      <c r="AJJ294" s="6"/>
      <c r="AJK294" s="6"/>
      <c r="AJL294" s="6"/>
      <c r="AJM294" s="6"/>
      <c r="AJN294" s="6"/>
      <c r="AJO294" s="6"/>
      <c r="AJP294" s="6"/>
      <c r="AJQ294" s="6"/>
      <c r="AJR294" s="6"/>
      <c r="AJS294" s="6"/>
      <c r="AJT294" s="6"/>
      <c r="AJU294" s="6"/>
      <c r="AJV294" s="6"/>
      <c r="AJW294" s="6"/>
      <c r="AJX294" s="6"/>
      <c r="AJY294" s="6"/>
      <c r="AJZ294" s="6"/>
      <c r="AKA294" s="6"/>
      <c r="AKB294" s="6"/>
      <c r="AKC294" s="6"/>
      <c r="AKD294" s="6"/>
      <c r="AKE294" s="6"/>
      <c r="AKF294" s="6"/>
      <c r="AKG294" s="6"/>
      <c r="AKH294" s="6"/>
      <c r="AKI294" s="6"/>
      <c r="AKJ294" s="6"/>
      <c r="AKK294" s="6"/>
      <c r="AKL294" s="6"/>
      <c r="AKM294" s="6"/>
      <c r="AKN294" s="6"/>
      <c r="AKO294" s="6"/>
      <c r="AKP294" s="6"/>
      <c r="AKQ294" s="6"/>
      <c r="AKR294" s="6"/>
      <c r="AKS294" s="6"/>
      <c r="AKT294" s="6"/>
      <c r="AKU294" s="6"/>
      <c r="AKV294" s="6"/>
      <c r="AKW294" s="6"/>
      <c r="AKX294" s="6"/>
      <c r="AKY294" s="6"/>
      <c r="AKZ294" s="6"/>
      <c r="ALA294" s="6"/>
      <c r="ALB294" s="6"/>
      <c r="ALC294" s="6"/>
      <c r="ALD294" s="6"/>
      <c r="ALE294" s="6"/>
      <c r="ALF294" s="6"/>
      <c r="ALG294" s="6"/>
      <c r="ALH294" s="6"/>
      <c r="ALI294" s="6"/>
      <c r="ALJ294" s="6"/>
      <c r="ALK294" s="6"/>
      <c r="ALL294" s="6"/>
      <c r="ALM294" s="6"/>
      <c r="ALN294" s="6"/>
      <c r="ALO294" s="6"/>
      <c r="ALP294" s="6"/>
      <c r="ALQ294" s="6"/>
      <c r="ALR294" s="6"/>
      <c r="ALS294" s="6"/>
      <c r="ALT294" s="6"/>
      <c r="ALU294" s="6"/>
      <c r="ALV294" s="6"/>
      <c r="ALW294" s="6"/>
      <c r="ALX294" s="6"/>
      <c r="ALY294" s="6"/>
      <c r="ALZ294" s="6"/>
      <c r="AMA294" s="6"/>
      <c r="AMB294" s="6"/>
      <c r="AMC294" s="6"/>
      <c r="AMD294" s="6"/>
      <c r="AME294" s="6"/>
      <c r="AMF294" s="6"/>
      <c r="AMG294" s="6"/>
      <c r="AMH294" s="6"/>
      <c r="AMI294" s="6"/>
      <c r="AMJ294" s="6"/>
      <c r="AMK294" s="6"/>
      <c r="AML294" s="6"/>
      <c r="AMM294" s="6"/>
      <c r="AMN294" s="6"/>
      <c r="AMO294" s="6"/>
      <c r="AMP294" s="6"/>
      <c r="AMQ294" s="6"/>
      <c r="AMR294" s="6"/>
      <c r="AMS294" s="6"/>
      <c r="AMT294" s="6"/>
      <c r="AMU294" s="6"/>
      <c r="AMV294" s="6"/>
      <c r="AMW294" s="6"/>
      <c r="AMX294" s="6"/>
      <c r="AMY294" s="6"/>
      <c r="AMZ294" s="6"/>
      <c r="ANA294" s="6"/>
      <c r="ANB294" s="6"/>
      <c r="ANC294" s="6"/>
      <c r="AND294" s="6"/>
      <c r="ANE294" s="6"/>
      <c r="ANF294" s="6"/>
      <c r="ANG294" s="6"/>
      <c r="ANH294" s="6"/>
      <c r="ANI294" s="6"/>
      <c r="ANJ294" s="6"/>
      <c r="ANK294" s="6"/>
      <c r="ANL294" s="6"/>
      <c r="ANM294" s="6"/>
      <c r="ANN294" s="6"/>
      <c r="ANO294" s="6"/>
      <c r="ANP294" s="6"/>
      <c r="ANQ294" s="6"/>
      <c r="ANR294" s="6"/>
      <c r="ANS294" s="6"/>
      <c r="ANT294" s="6"/>
      <c r="ANU294" s="6"/>
      <c r="ANV294" s="6"/>
      <c r="ANW294" s="6"/>
      <c r="ANX294" s="6"/>
      <c r="ANY294" s="6"/>
      <c r="ANZ294" s="6"/>
      <c r="AOA294" s="6"/>
      <c r="AOB294" s="6"/>
      <c r="AOC294" s="6"/>
      <c r="AOD294" s="6"/>
      <c r="AOE294" s="6"/>
      <c r="AOF294" s="6"/>
      <c r="AOG294" s="6"/>
      <c r="AOH294" s="6"/>
      <c r="AOI294" s="6"/>
      <c r="AOJ294" s="6"/>
      <c r="AOK294" s="6"/>
      <c r="AOL294" s="6"/>
      <c r="AOM294" s="6"/>
      <c r="AON294" s="6"/>
      <c r="AOO294" s="6"/>
      <c r="AOP294" s="6"/>
      <c r="AOQ294" s="6"/>
      <c r="AOR294" s="6"/>
      <c r="AOS294" s="6"/>
      <c r="AOT294" s="6"/>
      <c r="AOU294" s="6"/>
      <c r="AOV294" s="6"/>
      <c r="AOW294" s="6"/>
      <c r="AOX294" s="6"/>
      <c r="AOY294" s="6"/>
      <c r="AOZ294" s="6"/>
      <c r="APA294" s="6"/>
      <c r="APB294" s="6"/>
      <c r="APC294" s="6"/>
      <c r="APD294" s="6"/>
      <c r="APE294" s="6"/>
      <c r="APF294" s="6"/>
      <c r="APG294" s="6"/>
      <c r="APH294" s="6"/>
      <c r="API294" s="6"/>
      <c r="APJ294" s="6"/>
      <c r="APK294" s="6"/>
      <c r="APL294" s="6"/>
      <c r="APM294" s="6"/>
      <c r="APN294" s="6"/>
      <c r="APO294" s="6"/>
      <c r="APP294" s="6"/>
      <c r="APQ294" s="6"/>
      <c r="APR294" s="6"/>
      <c r="APS294" s="6"/>
      <c r="APT294" s="6"/>
      <c r="APU294" s="6"/>
      <c r="APV294" s="6"/>
      <c r="APW294" s="6"/>
      <c r="APX294" s="6"/>
      <c r="APY294" s="6"/>
      <c r="APZ294" s="6"/>
      <c r="AQA294" s="6"/>
      <c r="AQB294" s="6"/>
      <c r="AQC294" s="6"/>
      <c r="AQD294" s="6"/>
      <c r="AQE294" s="6"/>
      <c r="AQF294" s="6"/>
      <c r="AQG294" s="6"/>
      <c r="AQH294" s="6"/>
      <c r="AQI294" s="6"/>
      <c r="AQJ294" s="6"/>
      <c r="AQK294" s="6"/>
      <c r="AQL294" s="6"/>
      <c r="AQM294" s="6"/>
      <c r="AQN294" s="6"/>
      <c r="AQO294" s="6"/>
      <c r="AQP294" s="6"/>
      <c r="AQQ294" s="6"/>
      <c r="AQR294" s="6"/>
      <c r="AQS294" s="6"/>
      <c r="AQT294" s="6"/>
      <c r="AQU294" s="6"/>
      <c r="AQV294" s="6"/>
      <c r="AQW294" s="6"/>
      <c r="AQX294" s="6"/>
      <c r="AQY294" s="6"/>
      <c r="AQZ294" s="6"/>
      <c r="ARA294" s="6"/>
      <c r="ARB294" s="6"/>
      <c r="ARC294" s="6"/>
      <c r="ARD294" s="6"/>
      <c r="ARE294" s="6"/>
      <c r="ARF294" s="6"/>
      <c r="ARG294" s="6"/>
      <c r="ARH294" s="6"/>
      <c r="ARI294" s="6"/>
      <c r="ARJ294" s="6"/>
      <c r="ARK294" s="6"/>
      <c r="ARL294" s="6"/>
      <c r="ARM294" s="6"/>
      <c r="ARN294" s="6"/>
      <c r="ARO294" s="6"/>
      <c r="ARP294" s="6"/>
      <c r="ARQ294" s="6"/>
      <c r="ARR294" s="6"/>
      <c r="ARS294" s="6"/>
      <c r="ART294" s="6"/>
      <c r="ARU294" s="6"/>
      <c r="ARV294" s="6"/>
      <c r="ARW294" s="6"/>
      <c r="ARX294" s="6"/>
      <c r="ARY294" s="6"/>
      <c r="ARZ294" s="6"/>
      <c r="ASA294" s="6"/>
      <c r="ASB294" s="6"/>
      <c r="ASC294" s="6"/>
      <c r="ASD294" s="6"/>
      <c r="ASE294" s="6"/>
      <c r="ASF294" s="6"/>
      <c r="ASG294" s="6"/>
      <c r="ASH294" s="6"/>
      <c r="ASI294" s="6"/>
      <c r="ASJ294" s="6"/>
      <c r="ASK294" s="6"/>
      <c r="ASL294" s="6"/>
      <c r="ASM294" s="6"/>
      <c r="ASN294" s="6"/>
      <c r="ASO294" s="6"/>
      <c r="ASP294" s="6"/>
      <c r="ASQ294" s="6"/>
      <c r="ASR294" s="6"/>
      <c r="ASS294" s="6"/>
      <c r="AST294" s="6"/>
      <c r="ASU294" s="6"/>
      <c r="ASV294" s="6"/>
      <c r="ASW294" s="6"/>
      <c r="ASX294" s="6"/>
      <c r="ASY294" s="6"/>
      <c r="ASZ294" s="6"/>
      <c r="ATA294" s="6"/>
      <c r="ATB294" s="6"/>
      <c r="ATC294" s="6"/>
      <c r="ATD294" s="6"/>
      <c r="ATE294" s="6"/>
      <c r="ATF294" s="6"/>
      <c r="ATG294" s="6"/>
      <c r="ATH294" s="6"/>
      <c r="ATI294" s="6"/>
      <c r="ATJ294" s="6"/>
      <c r="ATK294" s="6"/>
      <c r="ATL294" s="6"/>
      <c r="ATM294" s="6"/>
      <c r="ATN294" s="6"/>
      <c r="ATO294" s="6"/>
      <c r="ATP294" s="6"/>
      <c r="ATQ294" s="6"/>
      <c r="ATR294" s="6"/>
      <c r="ATS294" s="6"/>
      <c r="ATT294" s="6"/>
      <c r="ATU294" s="6"/>
      <c r="ATV294" s="6"/>
      <c r="ATW294" s="6"/>
      <c r="ATX294" s="6"/>
      <c r="ATY294" s="6"/>
      <c r="ATZ294" s="6"/>
      <c r="AUA294" s="6"/>
      <c r="AUB294" s="6"/>
      <c r="AUC294" s="6"/>
      <c r="AUD294" s="6"/>
      <c r="AUE294" s="6"/>
      <c r="AUF294" s="6"/>
      <c r="AUG294" s="6"/>
      <c r="AUH294" s="6"/>
      <c r="AUI294" s="6"/>
      <c r="AUJ294" s="6"/>
      <c r="AUK294" s="6"/>
      <c r="AUL294" s="6"/>
      <c r="AUM294" s="6"/>
      <c r="AUN294" s="6"/>
      <c r="AUO294" s="6"/>
      <c r="AUP294" s="6"/>
      <c r="AUQ294" s="6"/>
      <c r="AUR294" s="6"/>
      <c r="AUS294" s="6"/>
      <c r="AUT294" s="6"/>
      <c r="AUU294" s="6"/>
      <c r="AUV294" s="6"/>
      <c r="AUW294" s="6"/>
      <c r="AUX294" s="6"/>
      <c r="AUY294" s="6"/>
      <c r="AUZ294" s="6"/>
      <c r="AVA294" s="6"/>
      <c r="AVB294" s="6"/>
      <c r="AVC294" s="6"/>
      <c r="AVD294" s="6"/>
      <c r="AVE294" s="6"/>
      <c r="AVF294" s="6"/>
      <c r="AVG294" s="6"/>
      <c r="AVH294" s="6"/>
      <c r="AVI294" s="6"/>
      <c r="AVJ294" s="6"/>
      <c r="AVK294" s="6"/>
      <c r="AVL294" s="6"/>
      <c r="AVM294" s="6"/>
      <c r="AVN294" s="6"/>
      <c r="AVO294" s="6"/>
      <c r="AVP294" s="6"/>
      <c r="AVQ294" s="6"/>
      <c r="AVR294" s="6"/>
      <c r="AVS294" s="6"/>
      <c r="AVT294" s="6"/>
      <c r="AVU294" s="6"/>
      <c r="AVV294" s="6"/>
      <c r="AVW294" s="6"/>
      <c r="AVX294" s="6"/>
      <c r="AVY294" s="6"/>
      <c r="AVZ294" s="6"/>
      <c r="AWA294" s="6"/>
      <c r="AWB294" s="6"/>
      <c r="AWC294" s="6"/>
      <c r="AWD294" s="6"/>
      <c r="AWE294" s="6"/>
      <c r="AWF294" s="6"/>
      <c r="AWG294" s="6"/>
      <c r="AWH294" s="6"/>
      <c r="AWI294" s="6"/>
      <c r="AWJ294" s="6"/>
      <c r="AWK294" s="6"/>
      <c r="AWL294" s="6"/>
      <c r="AWM294" s="6"/>
      <c r="AWN294" s="6"/>
      <c r="AWO294" s="6"/>
      <c r="AWP294" s="6"/>
      <c r="AWQ294" s="6"/>
      <c r="AWR294" s="6"/>
      <c r="AWS294" s="6"/>
      <c r="AWT294" s="6"/>
      <c r="AWU294" s="6"/>
      <c r="AWV294" s="6"/>
      <c r="AWW294" s="6"/>
      <c r="AWX294" s="6"/>
      <c r="AWY294" s="6"/>
      <c r="AWZ294" s="6"/>
      <c r="AXA294" s="6"/>
      <c r="AXB294" s="6"/>
      <c r="AXC294" s="6"/>
      <c r="AXD294" s="6"/>
      <c r="AXE294" s="6"/>
      <c r="AXF294" s="6"/>
      <c r="AXG294" s="6"/>
      <c r="AXH294" s="6"/>
      <c r="AXI294" s="6"/>
      <c r="AXJ294" s="6"/>
      <c r="AXK294" s="6"/>
      <c r="AXL294" s="6"/>
      <c r="AXM294" s="6"/>
      <c r="AXN294" s="6"/>
      <c r="AXO294" s="6"/>
      <c r="AXP294" s="6"/>
      <c r="AXQ294" s="6"/>
      <c r="AXR294" s="6"/>
      <c r="AXS294" s="6"/>
      <c r="AXT294" s="6"/>
      <c r="AXU294" s="6"/>
      <c r="AXV294" s="6"/>
      <c r="AXW294" s="6"/>
      <c r="AXX294" s="6"/>
      <c r="AXY294" s="6"/>
      <c r="AXZ294" s="6"/>
      <c r="AYA294" s="6"/>
      <c r="AYB294" s="6"/>
      <c r="AYC294" s="6"/>
      <c r="AYD294" s="6"/>
      <c r="AYE294" s="6"/>
      <c r="AYF294" s="6"/>
      <c r="AYG294" s="6"/>
      <c r="AYH294" s="6"/>
      <c r="AYI294" s="6"/>
      <c r="AYJ294" s="6"/>
      <c r="AYK294" s="6"/>
      <c r="AYL294" s="6"/>
      <c r="AYM294" s="6"/>
      <c r="AYN294" s="6"/>
      <c r="AYO294" s="6"/>
      <c r="AYP294" s="6"/>
      <c r="AYQ294" s="6"/>
      <c r="AYR294" s="6"/>
      <c r="AYS294" s="6"/>
      <c r="AYT294" s="6"/>
      <c r="AYU294" s="6"/>
      <c r="AYV294" s="6"/>
      <c r="AYW294" s="6"/>
      <c r="AYX294" s="6"/>
      <c r="AYY294" s="6"/>
      <c r="AYZ294" s="6"/>
      <c r="AZA294" s="6"/>
      <c r="AZB294" s="6"/>
      <c r="AZC294" s="6"/>
      <c r="AZD294" s="6"/>
      <c r="AZE294" s="6"/>
      <c r="AZF294" s="6"/>
      <c r="AZG294" s="6"/>
      <c r="AZH294" s="6"/>
      <c r="AZI294" s="6"/>
      <c r="AZJ294" s="6"/>
      <c r="AZK294" s="6"/>
      <c r="AZL294" s="6"/>
      <c r="AZM294" s="6"/>
      <c r="AZN294" s="6"/>
      <c r="AZO294" s="6"/>
      <c r="AZP294" s="6"/>
      <c r="AZQ294" s="6"/>
      <c r="AZR294" s="6"/>
      <c r="AZS294" s="6"/>
      <c r="AZT294" s="6"/>
      <c r="AZU294" s="6"/>
      <c r="AZV294" s="6"/>
      <c r="AZW294" s="6"/>
      <c r="AZX294" s="6"/>
      <c r="AZY294" s="6"/>
      <c r="AZZ294" s="6"/>
      <c r="BAA294" s="6"/>
      <c r="BAB294" s="6"/>
      <c r="BAC294" s="6"/>
      <c r="BAD294" s="6"/>
      <c r="BAE294" s="6"/>
      <c r="BAF294" s="6"/>
      <c r="BAG294" s="6"/>
      <c r="BAH294" s="6"/>
      <c r="BAI294" s="6"/>
      <c r="BAJ294" s="6"/>
      <c r="BAK294" s="6"/>
      <c r="BAL294" s="6"/>
      <c r="BAM294" s="6"/>
      <c r="BAN294" s="6"/>
      <c r="BAO294" s="6"/>
      <c r="BAP294" s="6"/>
      <c r="BAQ294" s="6"/>
      <c r="BAR294" s="6"/>
      <c r="BAS294" s="6"/>
      <c r="BAT294" s="6"/>
      <c r="BAU294" s="6"/>
      <c r="BAV294" s="6"/>
      <c r="BAW294" s="6"/>
      <c r="BAX294" s="6"/>
      <c r="BAY294" s="6"/>
      <c r="BAZ294" s="6"/>
      <c r="BBA294" s="6"/>
      <c r="BBB294" s="6"/>
      <c r="BBC294" s="6"/>
      <c r="BBD294" s="6"/>
      <c r="BBE294" s="6"/>
      <c r="BBF294" s="6"/>
      <c r="BBG294" s="6"/>
      <c r="BBH294" s="6"/>
      <c r="BBI294" s="6"/>
      <c r="BBJ294" s="6"/>
      <c r="BBK294" s="6"/>
      <c r="BBL294" s="6"/>
      <c r="BBM294" s="6"/>
      <c r="BBN294" s="6"/>
      <c r="BBO294" s="6"/>
      <c r="BBP294" s="6"/>
      <c r="BBQ294" s="6"/>
      <c r="BBR294" s="6"/>
      <c r="BBS294" s="6"/>
      <c r="BBT294" s="6"/>
      <c r="BBU294" s="6"/>
      <c r="BBV294" s="6"/>
      <c r="BBW294" s="6"/>
      <c r="BBX294" s="6"/>
      <c r="BBY294" s="6"/>
      <c r="BBZ294" s="6"/>
      <c r="BCA294" s="6"/>
      <c r="BCB294" s="6"/>
      <c r="BCC294" s="6"/>
      <c r="BCD294" s="6"/>
      <c r="BCE294" s="6"/>
      <c r="BCF294" s="6"/>
      <c r="BCG294" s="6"/>
      <c r="BCH294" s="6"/>
      <c r="BCI294" s="6"/>
      <c r="BCJ294" s="6"/>
      <c r="BCK294" s="6"/>
      <c r="BCL294" s="6"/>
      <c r="BCM294" s="6"/>
      <c r="BCN294" s="6"/>
      <c r="BCO294" s="6"/>
      <c r="BCP294" s="6"/>
      <c r="BCQ294" s="6"/>
      <c r="BCR294" s="6"/>
      <c r="BCS294" s="6"/>
      <c r="BCT294" s="6"/>
      <c r="BCU294" s="6"/>
      <c r="BCV294" s="6"/>
      <c r="BCW294" s="6"/>
      <c r="BCX294" s="6"/>
      <c r="BCY294" s="6"/>
      <c r="BCZ294" s="6"/>
      <c r="BDA294" s="6"/>
      <c r="BDB294" s="6"/>
      <c r="BDC294" s="6"/>
      <c r="BDD294" s="6"/>
      <c r="BDE294" s="6"/>
      <c r="BDF294" s="6"/>
      <c r="BDG294" s="6"/>
      <c r="BDH294" s="6"/>
      <c r="BDI294" s="6"/>
      <c r="BDJ294" s="6"/>
      <c r="BDK294" s="6"/>
      <c r="BDL294" s="6"/>
      <c r="BDM294" s="6"/>
      <c r="BDN294" s="6"/>
      <c r="BDO294" s="6"/>
      <c r="BDP294" s="6"/>
      <c r="BDQ294" s="6"/>
      <c r="BDR294" s="6"/>
      <c r="BDS294" s="6"/>
      <c r="BDT294" s="6"/>
      <c r="BDU294" s="6"/>
      <c r="BDV294" s="6"/>
      <c r="BDW294" s="6"/>
      <c r="BDX294" s="6"/>
      <c r="BDY294" s="6"/>
      <c r="BDZ294" s="6"/>
      <c r="BEA294" s="6"/>
      <c r="BEB294" s="6"/>
      <c r="BEC294" s="6"/>
      <c r="BED294" s="6"/>
      <c r="BEE294" s="6"/>
      <c r="BEF294" s="6"/>
      <c r="BEG294" s="6"/>
      <c r="BEH294" s="6"/>
      <c r="BEI294" s="6"/>
      <c r="BEJ294" s="6"/>
      <c r="BEK294" s="6"/>
      <c r="BEL294" s="6"/>
      <c r="BEM294" s="6"/>
      <c r="BEN294" s="6"/>
      <c r="BEO294" s="6"/>
      <c r="BEP294" s="6"/>
      <c r="BEQ294" s="6"/>
      <c r="BER294" s="6"/>
      <c r="BES294" s="6"/>
      <c r="BET294" s="6"/>
      <c r="BEU294" s="6"/>
      <c r="BEV294" s="6"/>
      <c r="BEW294" s="6"/>
      <c r="BEX294" s="6"/>
      <c r="BEY294" s="6"/>
      <c r="BEZ294" s="6"/>
      <c r="BFA294" s="6"/>
      <c r="BFB294" s="6"/>
      <c r="BFC294" s="6"/>
      <c r="BFD294" s="6"/>
      <c r="BFE294" s="6"/>
      <c r="BFF294" s="6"/>
      <c r="BFG294" s="6"/>
      <c r="BFH294" s="6"/>
      <c r="BFI294" s="6"/>
      <c r="BFJ294" s="6"/>
      <c r="BFK294" s="6"/>
      <c r="BFL294" s="6"/>
      <c r="BFM294" s="6"/>
      <c r="BFN294" s="6"/>
      <c r="BFO294" s="6"/>
      <c r="BFP294" s="6"/>
      <c r="BFQ294" s="6"/>
      <c r="BFR294" s="6"/>
      <c r="BFS294" s="6"/>
      <c r="BFT294" s="6"/>
      <c r="BFU294" s="6"/>
      <c r="BFV294" s="6"/>
      <c r="BFW294" s="6"/>
      <c r="BFX294" s="6"/>
      <c r="BFY294" s="6"/>
      <c r="BFZ294" s="6"/>
      <c r="BGA294" s="6"/>
      <c r="BGB294" s="6"/>
      <c r="BGC294" s="6"/>
      <c r="BGD294" s="6"/>
      <c r="BGE294" s="6"/>
      <c r="BGF294" s="6"/>
      <c r="BGG294" s="6"/>
      <c r="BGH294" s="6"/>
      <c r="BGI294" s="6"/>
      <c r="BGJ294" s="6"/>
      <c r="BGK294" s="6"/>
      <c r="BGL294" s="6"/>
      <c r="BGM294" s="6"/>
      <c r="BGN294" s="6"/>
      <c r="BGO294" s="6"/>
      <c r="BGP294" s="6"/>
      <c r="BGQ294" s="6"/>
      <c r="BGR294" s="6"/>
      <c r="BGS294" s="6"/>
      <c r="BGT294" s="6"/>
      <c r="BGU294" s="6"/>
      <c r="BGV294" s="6"/>
      <c r="BGW294" s="6"/>
      <c r="BGX294" s="6"/>
      <c r="BGY294" s="6"/>
      <c r="BGZ294" s="6"/>
      <c r="BHA294" s="6"/>
      <c r="BHB294" s="6"/>
      <c r="BHC294" s="6"/>
      <c r="BHD294" s="6"/>
      <c r="BHE294" s="6"/>
      <c r="BHF294" s="6"/>
      <c r="BHG294" s="6"/>
      <c r="BHH294" s="6"/>
      <c r="BHI294" s="6"/>
      <c r="BHJ294" s="6"/>
      <c r="BHK294" s="6"/>
      <c r="BHL294" s="6"/>
      <c r="BHM294" s="6"/>
      <c r="BHN294" s="6"/>
      <c r="BHO294" s="6"/>
      <c r="BHP294" s="6"/>
      <c r="BHQ294" s="6"/>
      <c r="BHR294" s="6"/>
      <c r="BHS294" s="6"/>
      <c r="BHT294" s="6"/>
      <c r="BHU294" s="6"/>
      <c r="BHV294" s="6"/>
      <c r="BHW294" s="6"/>
      <c r="BHX294" s="6"/>
      <c r="BHY294" s="6"/>
      <c r="BHZ294" s="6"/>
      <c r="BIA294" s="6"/>
      <c r="BIB294" s="6"/>
      <c r="BIC294" s="6"/>
      <c r="BID294" s="6"/>
      <c r="BIE294" s="6"/>
      <c r="BIF294" s="6"/>
      <c r="BIG294" s="6"/>
      <c r="BIH294" s="6"/>
      <c r="BII294" s="6"/>
      <c r="BIJ294" s="6"/>
      <c r="BIK294" s="6"/>
      <c r="BIL294" s="6"/>
      <c r="BIM294" s="6"/>
      <c r="BIN294" s="6"/>
      <c r="BIO294" s="6"/>
      <c r="BIP294" s="6"/>
      <c r="BIQ294" s="6"/>
      <c r="BIR294" s="6"/>
      <c r="BIS294" s="6"/>
      <c r="BIT294" s="6"/>
      <c r="BIU294" s="6"/>
      <c r="BIV294" s="6"/>
      <c r="BIW294" s="6"/>
      <c r="BIX294" s="6"/>
      <c r="BIY294" s="6"/>
      <c r="BIZ294" s="6"/>
      <c r="BJA294" s="6"/>
      <c r="BJB294" s="6"/>
      <c r="BJC294" s="6"/>
      <c r="BJD294" s="6"/>
      <c r="BJE294" s="6"/>
      <c r="BJF294" s="6"/>
      <c r="BJG294" s="6"/>
      <c r="BJH294" s="6"/>
      <c r="BJI294" s="6"/>
      <c r="BJJ294" s="6"/>
      <c r="BJK294" s="6"/>
      <c r="BJL294" s="6"/>
      <c r="BJM294" s="6"/>
      <c r="BJN294" s="6"/>
      <c r="BJO294" s="6"/>
      <c r="BJP294" s="6"/>
      <c r="BJQ294" s="6"/>
      <c r="BJR294" s="6"/>
      <c r="BJS294" s="6"/>
      <c r="BJT294" s="6"/>
      <c r="BJU294" s="6"/>
      <c r="BJV294" s="6"/>
      <c r="BJW294" s="6"/>
      <c r="BJX294" s="6"/>
      <c r="BJY294" s="6"/>
      <c r="BJZ294" s="6"/>
      <c r="BKA294" s="6"/>
      <c r="BKB294" s="6"/>
      <c r="BKC294" s="6"/>
      <c r="BKD294" s="6"/>
      <c r="BKE294" s="6"/>
      <c r="BKF294" s="6"/>
      <c r="BKG294" s="6"/>
      <c r="BKH294" s="6"/>
      <c r="BKI294" s="6"/>
      <c r="BKJ294" s="6"/>
      <c r="BKK294" s="6"/>
      <c r="BKL294" s="6"/>
      <c r="BKM294" s="6"/>
      <c r="BKN294" s="6"/>
      <c r="BKO294" s="6"/>
      <c r="BKP294" s="6"/>
      <c r="BKQ294" s="6"/>
      <c r="BKR294" s="6"/>
      <c r="BKS294" s="6"/>
      <c r="BKT294" s="6"/>
      <c r="BKU294" s="6"/>
      <c r="BKV294" s="6"/>
      <c r="BKW294" s="6"/>
      <c r="BKX294" s="6"/>
      <c r="BKY294" s="6"/>
      <c r="BKZ294" s="6"/>
      <c r="BLA294" s="6"/>
      <c r="BLB294" s="6"/>
      <c r="BLC294" s="6"/>
      <c r="BLD294" s="6"/>
      <c r="BLE294" s="6"/>
      <c r="BLF294" s="6"/>
      <c r="BLG294" s="6"/>
      <c r="BLH294" s="6"/>
      <c r="BLI294" s="6"/>
      <c r="BLJ294" s="6"/>
      <c r="BLK294" s="6"/>
      <c r="BLL294" s="6"/>
      <c r="BLM294" s="6"/>
      <c r="BLN294" s="6"/>
      <c r="BLO294" s="6"/>
      <c r="BLP294" s="6"/>
      <c r="BLQ294" s="6"/>
      <c r="BLR294" s="6"/>
      <c r="BLS294" s="6"/>
      <c r="BLT294" s="6"/>
      <c r="BLU294" s="6"/>
      <c r="BLV294" s="6"/>
      <c r="BLW294" s="6"/>
      <c r="BLX294" s="6"/>
      <c r="BLY294" s="6"/>
      <c r="BLZ294" s="6"/>
      <c r="BMA294" s="6"/>
      <c r="BMB294" s="6"/>
      <c r="BMC294" s="6"/>
      <c r="BMD294" s="6"/>
      <c r="BME294" s="6"/>
      <c r="BMF294" s="6"/>
      <c r="BMG294" s="6"/>
      <c r="BMH294" s="6"/>
      <c r="BMI294" s="6"/>
      <c r="BMJ294" s="6"/>
      <c r="BMK294" s="6"/>
      <c r="BML294" s="6"/>
      <c r="BMM294" s="6"/>
      <c r="BMN294" s="6"/>
      <c r="BMO294" s="6"/>
      <c r="BMP294" s="6"/>
      <c r="BMQ294" s="6"/>
      <c r="BMR294" s="6"/>
      <c r="BMS294" s="6"/>
      <c r="BMT294" s="6"/>
      <c r="BMU294" s="6"/>
      <c r="BMV294" s="6"/>
      <c r="BMW294" s="6"/>
      <c r="BMX294" s="6"/>
      <c r="BMY294" s="6"/>
      <c r="BMZ294" s="6"/>
      <c r="BNA294" s="6"/>
      <c r="BNB294" s="6"/>
      <c r="BNC294" s="6"/>
      <c r="BND294" s="6"/>
      <c r="BNE294" s="6"/>
      <c r="BNF294" s="6"/>
      <c r="BNG294" s="6"/>
      <c r="BNH294" s="6"/>
      <c r="BNI294" s="6"/>
      <c r="BNJ294" s="6"/>
      <c r="BNK294" s="6"/>
      <c r="BNL294" s="6"/>
      <c r="BNM294" s="6"/>
      <c r="BNN294" s="6"/>
      <c r="BNO294" s="6"/>
      <c r="BNP294" s="6"/>
      <c r="BNQ294" s="6"/>
      <c r="BNR294" s="6"/>
      <c r="BNS294" s="6"/>
      <c r="BNT294" s="6"/>
      <c r="BNU294" s="6"/>
      <c r="BNV294" s="6"/>
      <c r="BNW294" s="6"/>
      <c r="BNX294" s="6"/>
      <c r="BNY294" s="6"/>
      <c r="BNZ294" s="6"/>
      <c r="BOA294" s="6"/>
      <c r="BOB294" s="6"/>
      <c r="BOC294" s="6"/>
      <c r="BOD294" s="6"/>
      <c r="BOE294" s="6"/>
      <c r="BOF294" s="6"/>
      <c r="BOG294" s="6"/>
      <c r="BOH294" s="6"/>
      <c r="BOI294" s="6"/>
      <c r="BOJ294" s="6"/>
      <c r="BOK294" s="6"/>
      <c r="BOL294" s="6"/>
      <c r="BOM294" s="6"/>
      <c r="BON294" s="6"/>
      <c r="BOO294" s="6"/>
      <c r="BOP294" s="6"/>
      <c r="BOQ294" s="6"/>
      <c r="BOR294" s="6"/>
      <c r="BOS294" s="6"/>
      <c r="BOT294" s="6"/>
      <c r="BOU294" s="6"/>
      <c r="BOV294" s="6"/>
      <c r="BOW294" s="6"/>
      <c r="BOX294" s="6"/>
      <c r="BOY294" s="6"/>
      <c r="BOZ294" s="6"/>
      <c r="BPA294" s="6"/>
      <c r="BPB294" s="6"/>
      <c r="BPC294" s="6"/>
      <c r="BPD294" s="6"/>
      <c r="BPE294" s="6"/>
      <c r="BPF294" s="6"/>
      <c r="BPG294" s="6"/>
      <c r="BPH294" s="6"/>
      <c r="BPI294" s="6"/>
      <c r="BPJ294" s="6"/>
      <c r="BPK294" s="6"/>
      <c r="BPL294" s="6"/>
      <c r="BPM294" s="6"/>
      <c r="BPN294" s="6"/>
      <c r="BPO294" s="6"/>
      <c r="BPP294" s="6"/>
      <c r="BPQ294" s="6"/>
      <c r="BPR294" s="6"/>
      <c r="BPS294" s="6"/>
      <c r="BPT294" s="6"/>
      <c r="BPU294" s="6"/>
      <c r="BPV294" s="6"/>
      <c r="BPW294" s="6"/>
      <c r="BPX294" s="6"/>
      <c r="BPY294" s="6"/>
      <c r="BPZ294" s="6"/>
      <c r="BQA294" s="6"/>
      <c r="BQB294" s="6"/>
      <c r="BQC294" s="6"/>
      <c r="BQD294" s="6"/>
      <c r="BQE294" s="6"/>
      <c r="BQF294" s="6"/>
      <c r="BQG294" s="6"/>
      <c r="BQH294" s="6"/>
      <c r="BQI294" s="6"/>
      <c r="BQJ294" s="6"/>
      <c r="BQK294" s="6"/>
      <c r="BQL294" s="6"/>
      <c r="BQM294" s="6"/>
      <c r="BQN294" s="6"/>
      <c r="BQO294" s="6"/>
      <c r="BQP294" s="6"/>
      <c r="BQQ294" s="6"/>
      <c r="BQR294" s="6"/>
      <c r="BQS294" s="6"/>
      <c r="BQT294" s="6"/>
      <c r="BQU294" s="6"/>
      <c r="BQV294" s="6"/>
      <c r="BQW294" s="6"/>
      <c r="BQX294" s="6"/>
      <c r="BQY294" s="6"/>
      <c r="BQZ294" s="6"/>
      <c r="BRA294" s="6"/>
      <c r="BRB294" s="6"/>
      <c r="BRC294" s="6"/>
      <c r="BRD294" s="6"/>
      <c r="BRE294" s="6"/>
      <c r="BRF294" s="6"/>
      <c r="BRG294" s="6"/>
      <c r="BRH294" s="6"/>
      <c r="BRI294" s="6"/>
      <c r="BRJ294" s="6"/>
      <c r="BRK294" s="6"/>
      <c r="BRL294" s="6"/>
      <c r="BRM294" s="6"/>
      <c r="BRN294" s="6"/>
      <c r="BRO294" s="6"/>
      <c r="BRP294" s="6"/>
      <c r="BRQ294" s="6"/>
      <c r="BRR294" s="6"/>
      <c r="BRS294" s="6"/>
      <c r="BRT294" s="6"/>
      <c r="BRU294" s="6"/>
      <c r="BRV294" s="6"/>
      <c r="BRW294" s="6"/>
      <c r="BRX294" s="6"/>
      <c r="BRY294" s="6"/>
      <c r="BRZ294" s="6"/>
      <c r="BSA294" s="6"/>
      <c r="BSB294" s="6"/>
      <c r="BSC294" s="6"/>
      <c r="BSD294" s="6"/>
      <c r="BSE294" s="6"/>
      <c r="BSF294" s="6"/>
      <c r="BSG294" s="6"/>
      <c r="BSH294" s="6"/>
      <c r="BSI294" s="6"/>
      <c r="BSJ294" s="6"/>
      <c r="BSK294" s="6"/>
      <c r="BSL294" s="6"/>
      <c r="BSM294" s="6"/>
      <c r="BSN294" s="6"/>
      <c r="BSO294" s="6"/>
      <c r="BSP294" s="6"/>
      <c r="BSQ294" s="6"/>
      <c r="BSR294" s="6"/>
      <c r="BSS294" s="6"/>
      <c r="BST294" s="6"/>
      <c r="BSU294" s="6"/>
      <c r="BSV294" s="6"/>
      <c r="BSW294" s="6"/>
      <c r="BSX294" s="6"/>
      <c r="BSY294" s="6"/>
      <c r="BSZ294" s="6"/>
      <c r="BTA294" s="6"/>
      <c r="BTB294" s="6"/>
      <c r="BTC294" s="6"/>
      <c r="BTD294" s="6"/>
      <c r="BTE294" s="6"/>
      <c r="BTF294" s="6"/>
      <c r="BTG294" s="6"/>
      <c r="BTH294" s="6"/>
      <c r="BTI294" s="6"/>
      <c r="BTJ294" s="6"/>
      <c r="BTK294" s="6"/>
      <c r="BTL294" s="6"/>
      <c r="BTM294" s="6"/>
      <c r="BTN294" s="6"/>
      <c r="BTO294" s="6"/>
      <c r="BTP294" s="6"/>
      <c r="BTQ294" s="6"/>
      <c r="BTR294" s="6"/>
      <c r="BTS294" s="6"/>
      <c r="BTT294" s="6"/>
      <c r="BTU294" s="6"/>
      <c r="BTV294" s="6"/>
      <c r="BTW294" s="6"/>
      <c r="BTX294" s="6"/>
      <c r="BTY294" s="6"/>
      <c r="BTZ294" s="6"/>
      <c r="BUA294" s="6"/>
      <c r="BUB294" s="6"/>
      <c r="BUC294" s="6"/>
      <c r="BUD294" s="6"/>
      <c r="BUE294" s="6"/>
      <c r="BUF294" s="6"/>
      <c r="BUG294" s="6"/>
      <c r="BUH294" s="6"/>
      <c r="BUI294" s="6"/>
      <c r="BUJ294" s="6"/>
      <c r="BUK294" s="6"/>
      <c r="BUL294" s="6"/>
      <c r="BUM294" s="6"/>
      <c r="BUN294" s="6"/>
      <c r="BUO294" s="6"/>
      <c r="BUP294" s="6"/>
      <c r="BUQ294" s="6"/>
      <c r="BUR294" s="6"/>
      <c r="BUS294" s="6"/>
      <c r="BUT294" s="6"/>
      <c r="BUU294" s="6"/>
      <c r="BUV294" s="6"/>
      <c r="BUW294" s="6"/>
      <c r="BUX294" s="6"/>
      <c r="BUY294" s="6"/>
      <c r="BUZ294" s="6"/>
      <c r="BVA294" s="6"/>
      <c r="BVB294" s="6"/>
      <c r="BVC294" s="6"/>
      <c r="BVD294" s="6"/>
      <c r="BVE294" s="6"/>
      <c r="BVF294" s="6"/>
      <c r="BVG294" s="6"/>
      <c r="BVH294" s="6"/>
      <c r="BVI294" s="6"/>
      <c r="BVJ294" s="6"/>
      <c r="BVK294" s="6"/>
      <c r="BVL294" s="6"/>
      <c r="BVM294" s="6"/>
      <c r="BVN294" s="6"/>
      <c r="BVO294" s="6"/>
      <c r="BVP294" s="6"/>
      <c r="BVQ294" s="6"/>
      <c r="BVR294" s="6"/>
      <c r="BVS294" s="6"/>
      <c r="BVT294" s="6"/>
      <c r="BVU294" s="6"/>
      <c r="BVV294" s="6"/>
      <c r="BVW294" s="6"/>
      <c r="BVX294" s="6"/>
      <c r="BVY294" s="6"/>
      <c r="BVZ294" s="6"/>
      <c r="BWA294" s="6"/>
      <c r="BWB294" s="6"/>
      <c r="BWC294" s="6"/>
      <c r="BWD294" s="6"/>
      <c r="BWE294" s="6"/>
      <c r="BWF294" s="6"/>
      <c r="BWG294" s="6"/>
      <c r="BWH294" s="6"/>
      <c r="BWI294" s="6"/>
      <c r="BWJ294" s="6"/>
      <c r="BWK294" s="6"/>
      <c r="BWL294" s="6"/>
      <c r="BWM294" s="6"/>
      <c r="BWN294" s="6"/>
      <c r="BWO294" s="6"/>
      <c r="BWP294" s="6"/>
      <c r="BWQ294" s="6"/>
      <c r="BWR294" s="6"/>
      <c r="BWS294" s="6"/>
      <c r="BWT294" s="6"/>
      <c r="BWU294" s="6"/>
      <c r="BWV294" s="6"/>
      <c r="BWW294" s="6"/>
      <c r="BWX294" s="6"/>
      <c r="BWY294" s="6"/>
      <c r="BWZ294" s="6"/>
      <c r="BXA294" s="6"/>
      <c r="BXB294" s="6"/>
      <c r="BXC294" s="6"/>
      <c r="BXD294" s="6"/>
      <c r="BXE294" s="6"/>
      <c r="BXF294" s="6"/>
      <c r="BXG294" s="6"/>
      <c r="BXH294" s="6"/>
      <c r="BXI294" s="6"/>
      <c r="BXJ294" s="6"/>
      <c r="BXK294" s="6"/>
      <c r="BXL294" s="6"/>
      <c r="BXM294" s="6"/>
      <c r="BXN294" s="6"/>
      <c r="BXO294" s="6"/>
      <c r="BXP294" s="6"/>
      <c r="BXQ294" s="6"/>
      <c r="BXR294" s="6"/>
      <c r="BXS294" s="6"/>
      <c r="BXT294" s="6"/>
      <c r="BXU294" s="6"/>
      <c r="BXV294" s="6"/>
      <c r="BXW294" s="6"/>
      <c r="BXX294" s="6"/>
      <c r="BXY294" s="6"/>
      <c r="BXZ294" s="6"/>
      <c r="BYA294" s="6"/>
      <c r="BYB294" s="6"/>
      <c r="BYC294" s="6"/>
      <c r="BYD294" s="6"/>
      <c r="BYE294" s="6"/>
      <c r="BYF294" s="6"/>
      <c r="BYG294" s="6"/>
      <c r="BYH294" s="6"/>
      <c r="BYI294" s="6"/>
      <c r="BYJ294" s="6"/>
      <c r="BYK294" s="6"/>
      <c r="BYL294" s="6"/>
      <c r="BYM294" s="6"/>
      <c r="BYN294" s="6"/>
      <c r="BYO294" s="6"/>
      <c r="BYP294" s="6"/>
      <c r="BYQ294" s="6"/>
      <c r="BYR294" s="6"/>
      <c r="BYS294" s="6"/>
      <c r="BYT294" s="6"/>
      <c r="BYU294" s="6"/>
      <c r="BYV294" s="6"/>
      <c r="BYW294" s="6"/>
      <c r="BYX294" s="6"/>
      <c r="BYY294" s="6"/>
      <c r="BYZ294" s="6"/>
      <c r="BZA294" s="6"/>
      <c r="BZB294" s="6"/>
      <c r="BZC294" s="6"/>
      <c r="BZD294" s="6"/>
      <c r="BZE294" s="6"/>
      <c r="BZF294" s="6"/>
      <c r="BZG294" s="6"/>
      <c r="BZH294" s="6"/>
      <c r="BZI294" s="6"/>
      <c r="BZJ294" s="6"/>
      <c r="BZK294" s="6"/>
      <c r="BZL294" s="6"/>
      <c r="BZM294" s="6"/>
      <c r="BZN294" s="6"/>
      <c r="BZO294" s="6"/>
      <c r="BZP294" s="6"/>
      <c r="BZQ294" s="6"/>
      <c r="BZR294" s="6"/>
      <c r="BZS294" s="6"/>
      <c r="BZT294" s="6"/>
      <c r="BZU294" s="6"/>
      <c r="BZV294" s="6"/>
      <c r="BZW294" s="6"/>
      <c r="BZX294" s="6"/>
      <c r="BZY294" s="6"/>
      <c r="BZZ294" s="6"/>
      <c r="CAA294" s="6"/>
      <c r="CAB294" s="6"/>
      <c r="CAC294" s="6"/>
      <c r="CAD294" s="6"/>
      <c r="CAE294" s="6"/>
      <c r="CAF294" s="6"/>
      <c r="CAG294" s="6"/>
      <c r="CAH294" s="6"/>
      <c r="CAI294" s="6"/>
      <c r="CAJ294" s="6"/>
      <c r="CAK294" s="6"/>
      <c r="CAL294" s="6"/>
      <c r="CAM294" s="6"/>
      <c r="CAN294" s="6"/>
      <c r="CAO294" s="6"/>
      <c r="CAP294" s="6"/>
      <c r="CAQ294" s="6"/>
      <c r="CAR294" s="6"/>
      <c r="CAS294" s="6"/>
      <c r="CAT294" s="6"/>
      <c r="CAU294" s="6"/>
      <c r="CAV294" s="6"/>
      <c r="CAW294" s="6"/>
      <c r="CAX294" s="6"/>
      <c r="CAY294" s="6"/>
      <c r="CAZ294" s="6"/>
      <c r="CBA294" s="6"/>
      <c r="CBB294" s="6"/>
      <c r="CBC294" s="6"/>
      <c r="CBD294" s="6"/>
      <c r="CBE294" s="6"/>
      <c r="CBF294" s="6"/>
      <c r="CBG294" s="6"/>
      <c r="CBH294" s="6"/>
      <c r="CBI294" s="6"/>
      <c r="CBJ294" s="6"/>
      <c r="CBK294" s="6"/>
      <c r="CBL294" s="6"/>
      <c r="CBM294" s="6"/>
      <c r="CBN294" s="6"/>
      <c r="CBO294" s="6"/>
      <c r="CBP294" s="6"/>
      <c r="CBQ294" s="6"/>
      <c r="CBR294" s="6"/>
      <c r="CBS294" s="6"/>
      <c r="CBT294" s="6"/>
      <c r="CBU294" s="6"/>
      <c r="CBV294" s="6"/>
      <c r="CBW294" s="6"/>
      <c r="CBX294" s="6"/>
      <c r="CBY294" s="6"/>
      <c r="CBZ294" s="6"/>
      <c r="CCA294" s="6"/>
      <c r="CCB294" s="6"/>
      <c r="CCC294" s="6"/>
      <c r="CCD294" s="6"/>
      <c r="CCE294" s="6"/>
      <c r="CCF294" s="6"/>
      <c r="CCG294" s="6"/>
      <c r="CCH294" s="6"/>
      <c r="CCI294" s="6"/>
      <c r="CCJ294" s="6"/>
      <c r="CCK294" s="6"/>
      <c r="CCL294" s="6"/>
      <c r="CCM294" s="6"/>
      <c r="CCN294" s="6"/>
      <c r="CCO294" s="6"/>
      <c r="CCP294" s="6"/>
      <c r="CCQ294" s="6"/>
      <c r="CCR294" s="6"/>
      <c r="CCS294" s="6"/>
      <c r="CCT294" s="6"/>
      <c r="CCU294" s="6"/>
      <c r="CCV294" s="6"/>
      <c r="CCW294" s="6"/>
      <c r="CCX294" s="6"/>
      <c r="CCY294" s="6"/>
      <c r="CCZ294" s="6"/>
      <c r="CDA294" s="6"/>
      <c r="CDB294" s="6"/>
      <c r="CDC294" s="6"/>
      <c r="CDD294" s="6"/>
      <c r="CDE294" s="6"/>
      <c r="CDF294" s="6"/>
      <c r="CDG294" s="6"/>
      <c r="CDH294" s="6"/>
      <c r="CDI294" s="6"/>
      <c r="CDJ294" s="6"/>
      <c r="CDK294" s="6"/>
      <c r="CDL294" s="6"/>
      <c r="CDM294" s="6"/>
      <c r="CDN294" s="6"/>
      <c r="CDO294" s="6"/>
      <c r="CDP294" s="6"/>
      <c r="CDQ294" s="6"/>
      <c r="CDR294" s="6"/>
      <c r="CDS294" s="6"/>
      <c r="CDT294" s="6"/>
      <c r="CDU294" s="6"/>
      <c r="CDV294" s="6"/>
      <c r="CDW294" s="6"/>
      <c r="CDX294" s="6"/>
      <c r="CDY294" s="6"/>
      <c r="CDZ294" s="6"/>
      <c r="CEA294" s="6"/>
      <c r="CEB294" s="6"/>
      <c r="CEC294" s="6"/>
      <c r="CED294" s="6"/>
      <c r="CEE294" s="6"/>
      <c r="CEF294" s="6"/>
      <c r="CEG294" s="6"/>
      <c r="CEH294" s="6"/>
      <c r="CEI294" s="6"/>
      <c r="CEJ294" s="6"/>
      <c r="CEK294" s="6"/>
      <c r="CEL294" s="6"/>
      <c r="CEM294" s="6"/>
      <c r="CEN294" s="6"/>
      <c r="CEO294" s="6"/>
      <c r="CEP294" s="6"/>
      <c r="CEQ294" s="6"/>
      <c r="CER294" s="6"/>
      <c r="CES294" s="6"/>
      <c r="CET294" s="6"/>
      <c r="CEU294" s="6"/>
      <c r="CEV294" s="6"/>
      <c r="CEW294" s="6"/>
      <c r="CEX294" s="6"/>
      <c r="CEY294" s="6"/>
      <c r="CEZ294" s="6"/>
      <c r="CFA294" s="6"/>
      <c r="CFB294" s="6"/>
      <c r="CFC294" s="6"/>
      <c r="CFD294" s="6"/>
      <c r="CFE294" s="6"/>
      <c r="CFF294" s="6"/>
      <c r="CFG294" s="6"/>
      <c r="CFH294" s="6"/>
      <c r="CFI294" s="6"/>
      <c r="CFJ294" s="6"/>
      <c r="CFK294" s="6"/>
      <c r="CFL294" s="6"/>
      <c r="CFM294" s="6"/>
      <c r="CFN294" s="6"/>
      <c r="CFO294" s="6"/>
      <c r="CFP294" s="6"/>
      <c r="CFQ294" s="6"/>
      <c r="CFR294" s="6"/>
      <c r="CFS294" s="6"/>
      <c r="CFT294" s="6"/>
      <c r="CFU294" s="6"/>
      <c r="CFV294" s="6"/>
      <c r="CFW294" s="6"/>
      <c r="CFX294" s="6"/>
      <c r="CFY294" s="6"/>
      <c r="CFZ294" s="6"/>
      <c r="CGA294" s="6"/>
      <c r="CGB294" s="6"/>
      <c r="CGC294" s="6"/>
      <c r="CGD294" s="6"/>
      <c r="CGE294" s="6"/>
      <c r="CGF294" s="6"/>
      <c r="CGG294" s="6"/>
      <c r="CGH294" s="6"/>
      <c r="CGI294" s="6"/>
      <c r="CGJ294" s="6"/>
      <c r="CGK294" s="6"/>
      <c r="CGL294" s="6"/>
      <c r="CGM294" s="6"/>
      <c r="CGN294" s="6"/>
      <c r="CGO294" s="6"/>
      <c r="CGP294" s="6"/>
      <c r="CGQ294" s="6"/>
      <c r="CGR294" s="6"/>
      <c r="CGS294" s="6"/>
      <c r="CGT294" s="6"/>
      <c r="CGU294" s="6"/>
      <c r="CGV294" s="6"/>
      <c r="CGW294" s="6"/>
      <c r="CGX294" s="6"/>
      <c r="CGY294" s="6"/>
      <c r="CGZ294" s="6"/>
      <c r="CHA294" s="6"/>
      <c r="CHB294" s="6"/>
      <c r="CHC294" s="6"/>
      <c r="CHD294" s="6"/>
      <c r="CHE294" s="6"/>
      <c r="CHF294" s="6"/>
      <c r="CHG294" s="6"/>
      <c r="CHH294" s="6"/>
      <c r="CHI294" s="6"/>
      <c r="CHJ294" s="6"/>
      <c r="CHK294" s="6"/>
      <c r="CHL294" s="6"/>
      <c r="CHM294" s="6"/>
      <c r="CHN294" s="6"/>
      <c r="CHO294" s="6"/>
      <c r="CHP294" s="6"/>
      <c r="CHQ294" s="6"/>
      <c r="CHR294" s="6"/>
      <c r="CHS294" s="6"/>
      <c r="CHT294" s="6"/>
      <c r="CHU294" s="6"/>
      <c r="CHV294" s="6"/>
      <c r="CHW294" s="6"/>
      <c r="CHX294" s="6"/>
      <c r="CHY294" s="6"/>
      <c r="CHZ294" s="6"/>
      <c r="CIA294" s="6"/>
      <c r="CIB294" s="6"/>
      <c r="CIC294" s="6"/>
      <c r="CID294" s="6"/>
      <c r="CIE294" s="6"/>
      <c r="CIF294" s="6"/>
      <c r="CIG294" s="6"/>
      <c r="CIH294" s="6"/>
      <c r="CII294" s="6"/>
      <c r="CIJ294" s="6"/>
      <c r="CIK294" s="6"/>
      <c r="CIL294" s="6"/>
      <c r="CIM294" s="6"/>
      <c r="CIN294" s="6"/>
      <c r="CIO294" s="6"/>
      <c r="CIP294" s="6"/>
      <c r="CIQ294" s="6"/>
      <c r="CIR294" s="6"/>
      <c r="CIS294" s="6"/>
      <c r="CIT294" s="6"/>
      <c r="CIU294" s="6"/>
      <c r="CIV294" s="6"/>
      <c r="CIW294" s="6"/>
      <c r="CIX294" s="6"/>
      <c r="CIY294" s="6"/>
      <c r="CIZ294" s="6"/>
      <c r="CJA294" s="6"/>
      <c r="CJB294" s="6"/>
      <c r="CJC294" s="6"/>
      <c r="CJD294" s="6"/>
      <c r="CJE294" s="6"/>
      <c r="CJF294" s="6"/>
      <c r="CJG294" s="6"/>
      <c r="CJH294" s="6"/>
      <c r="CJI294" s="6"/>
      <c r="CJJ294" s="6"/>
      <c r="CJK294" s="6"/>
      <c r="CJL294" s="6"/>
      <c r="CJM294" s="6"/>
      <c r="CJN294" s="6"/>
      <c r="CJO294" s="6"/>
      <c r="CJP294" s="6"/>
      <c r="CJQ294" s="6"/>
      <c r="CJR294" s="6"/>
      <c r="CJS294" s="6"/>
      <c r="CJT294" s="6"/>
      <c r="CJU294" s="6"/>
      <c r="CJV294" s="6"/>
      <c r="CJW294" s="6"/>
      <c r="CJX294" s="6"/>
      <c r="CJY294" s="6"/>
      <c r="CJZ294" s="6"/>
      <c r="CKA294" s="6"/>
      <c r="CKB294" s="6"/>
      <c r="CKC294" s="6"/>
      <c r="CKD294" s="6"/>
      <c r="CKE294" s="6"/>
      <c r="CKF294" s="6"/>
      <c r="CKG294" s="6"/>
      <c r="CKH294" s="6"/>
      <c r="CKI294" s="6"/>
      <c r="CKJ294" s="6"/>
      <c r="CKK294" s="6"/>
      <c r="CKL294" s="6"/>
      <c r="CKM294" s="6"/>
      <c r="CKN294" s="6"/>
      <c r="CKO294" s="6"/>
      <c r="CKP294" s="6"/>
      <c r="CKQ294" s="6"/>
      <c r="CKR294" s="6"/>
      <c r="CKS294" s="6"/>
      <c r="CKT294" s="6"/>
      <c r="CKU294" s="6"/>
      <c r="CKV294" s="6"/>
      <c r="CKW294" s="6"/>
      <c r="CKX294" s="6"/>
      <c r="CKY294" s="6"/>
      <c r="CKZ294" s="6"/>
      <c r="CLA294" s="6"/>
      <c r="CLB294" s="6"/>
      <c r="CLC294" s="6"/>
      <c r="CLD294" s="6"/>
      <c r="CLE294" s="6"/>
      <c r="CLF294" s="6"/>
      <c r="CLG294" s="6"/>
      <c r="CLH294" s="6"/>
      <c r="CLI294" s="6"/>
      <c r="CLJ294" s="6"/>
      <c r="CLK294" s="6"/>
      <c r="CLL294" s="6"/>
      <c r="CLM294" s="6"/>
      <c r="CLN294" s="6"/>
      <c r="CLO294" s="6"/>
      <c r="CLP294" s="6"/>
      <c r="CLQ294" s="6"/>
      <c r="CLR294" s="6"/>
      <c r="CLS294" s="6"/>
      <c r="CLT294" s="6"/>
      <c r="CLU294" s="6"/>
      <c r="CLV294" s="6"/>
      <c r="CLW294" s="6"/>
      <c r="CLX294" s="6"/>
      <c r="CLY294" s="6"/>
      <c r="CLZ294" s="6"/>
      <c r="CMA294" s="6"/>
      <c r="CMB294" s="6"/>
      <c r="CMC294" s="6"/>
      <c r="CMD294" s="6"/>
      <c r="CME294" s="6"/>
      <c r="CMF294" s="6"/>
      <c r="CMG294" s="6"/>
      <c r="CMH294" s="6"/>
      <c r="CMI294" s="6"/>
      <c r="CMJ294" s="6"/>
      <c r="CMK294" s="6"/>
      <c r="CML294" s="6"/>
      <c r="CMM294" s="6"/>
      <c r="CMN294" s="6"/>
      <c r="CMO294" s="6"/>
      <c r="CMP294" s="6"/>
      <c r="CMQ294" s="6"/>
      <c r="CMR294" s="6"/>
      <c r="CMS294" s="6"/>
      <c r="CMT294" s="6"/>
      <c r="CMU294" s="6"/>
      <c r="CMV294" s="6"/>
      <c r="CMW294" s="6"/>
      <c r="CMX294" s="6"/>
      <c r="CMY294" s="6"/>
      <c r="CMZ294" s="6"/>
      <c r="CNA294" s="6"/>
      <c r="CNB294" s="6"/>
      <c r="CNC294" s="6"/>
      <c r="CND294" s="6"/>
      <c r="CNE294" s="6"/>
      <c r="CNF294" s="6"/>
      <c r="CNG294" s="6"/>
      <c r="CNH294" s="6"/>
      <c r="CNI294" s="6"/>
      <c r="CNJ294" s="6"/>
      <c r="CNK294" s="6"/>
      <c r="CNL294" s="6"/>
    </row>
    <row r="295" spans="1:2406" s="16" customFormat="1" x14ac:dyDescent="0.25">
      <c r="A295" s="1"/>
      <c r="B295" s="5"/>
      <c r="C295" s="5"/>
      <c r="D295" s="5"/>
      <c r="E295" s="5"/>
      <c r="F295" s="5"/>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c r="HH295" s="6"/>
      <c r="HI295" s="6"/>
      <c r="HJ295" s="6"/>
      <c r="HK295" s="6"/>
      <c r="HL295" s="6"/>
      <c r="HM295" s="6"/>
      <c r="HN295" s="6"/>
      <c r="HO295" s="6"/>
      <c r="HP295" s="6"/>
      <c r="HQ295" s="6"/>
      <c r="HR295" s="6"/>
      <c r="HS295" s="6"/>
      <c r="HT295" s="6"/>
      <c r="HU295" s="6"/>
      <c r="HV295" s="6"/>
      <c r="HW295" s="6"/>
      <c r="HX295" s="6"/>
      <c r="HY295" s="6"/>
      <c r="HZ295" s="6"/>
      <c r="IA295" s="6"/>
      <c r="IB295" s="6"/>
      <c r="IC295" s="6"/>
      <c r="ID295" s="6"/>
      <c r="IE295" s="6"/>
      <c r="IF295" s="6"/>
      <c r="IG295" s="6"/>
      <c r="IH295" s="6"/>
      <c r="II295" s="6"/>
      <c r="IJ295" s="6"/>
      <c r="IK295" s="6"/>
      <c r="IL295" s="6"/>
      <c r="IM295" s="6"/>
      <c r="IN295" s="6"/>
      <c r="IO295" s="6"/>
      <c r="IP295" s="6"/>
      <c r="IQ295" s="6"/>
      <c r="IR295" s="6"/>
      <c r="IS295" s="6"/>
      <c r="IT295" s="6"/>
      <c r="IU295" s="6"/>
      <c r="IV295" s="6"/>
      <c r="IW295" s="6"/>
      <c r="IX295" s="6"/>
      <c r="IY295" s="6"/>
      <c r="IZ295" s="6"/>
      <c r="JA295" s="6"/>
      <c r="JB295" s="6"/>
      <c r="JC295" s="6"/>
      <c r="JD295" s="6"/>
      <c r="JE295" s="6"/>
      <c r="JF295" s="6"/>
      <c r="JG295" s="6"/>
      <c r="JH295" s="6"/>
      <c r="JI295" s="6"/>
      <c r="JJ295" s="6"/>
      <c r="JK295" s="6"/>
      <c r="JL295" s="6"/>
      <c r="JM295" s="6"/>
      <c r="JN295" s="6"/>
      <c r="JO295" s="6"/>
      <c r="JP295" s="6"/>
      <c r="JQ295" s="6"/>
      <c r="JR295" s="6"/>
      <c r="JS295" s="6"/>
      <c r="JT295" s="6"/>
      <c r="JU295" s="6"/>
      <c r="JV295" s="6"/>
      <c r="JW295" s="6"/>
      <c r="JX295" s="6"/>
      <c r="JY295" s="6"/>
      <c r="JZ295" s="6"/>
      <c r="KA295" s="6"/>
      <c r="KB295" s="6"/>
      <c r="KC295" s="6"/>
      <c r="KD295" s="6"/>
      <c r="KE295" s="6"/>
      <c r="KF295" s="6"/>
      <c r="KG295" s="6"/>
      <c r="KH295" s="6"/>
      <c r="KI295" s="6"/>
      <c r="KJ295" s="6"/>
      <c r="KK295" s="6"/>
      <c r="KL295" s="6"/>
      <c r="KM295" s="6"/>
      <c r="KN295" s="6"/>
      <c r="KO295" s="6"/>
      <c r="KP295" s="6"/>
      <c r="KQ295" s="6"/>
      <c r="KR295" s="6"/>
      <c r="KS295" s="6"/>
      <c r="KT295" s="6"/>
      <c r="KU295" s="6"/>
      <c r="KV295" s="6"/>
      <c r="KW295" s="6"/>
      <c r="KX295" s="6"/>
      <c r="KY295" s="6"/>
      <c r="KZ295" s="6"/>
      <c r="LA295" s="6"/>
      <c r="LB295" s="6"/>
      <c r="LC295" s="6"/>
      <c r="LD295" s="6"/>
      <c r="LE295" s="6"/>
      <c r="LF295" s="6"/>
      <c r="LG295" s="6"/>
      <c r="LH295" s="6"/>
      <c r="LI295" s="6"/>
      <c r="LJ295" s="6"/>
      <c r="LK295" s="6"/>
      <c r="LL295" s="6"/>
      <c r="LM295" s="6"/>
      <c r="LN295" s="6"/>
      <c r="LO295" s="6"/>
      <c r="LP295" s="6"/>
      <c r="LQ295" s="6"/>
      <c r="LR295" s="6"/>
      <c r="LS295" s="6"/>
      <c r="LT295" s="6"/>
      <c r="LU295" s="6"/>
      <c r="LV295" s="6"/>
      <c r="LW295" s="6"/>
      <c r="LX295" s="6"/>
      <c r="LY295" s="6"/>
      <c r="LZ295" s="6"/>
      <c r="MA295" s="6"/>
      <c r="MB295" s="6"/>
      <c r="MC295" s="6"/>
      <c r="MD295" s="6"/>
      <c r="ME295" s="6"/>
      <c r="MF295" s="6"/>
      <c r="MG295" s="6"/>
      <c r="MH295" s="6"/>
      <c r="MI295" s="6"/>
      <c r="MJ295" s="6"/>
      <c r="MK295" s="6"/>
      <c r="ML295" s="6"/>
      <c r="MM295" s="6"/>
      <c r="MN295" s="6"/>
      <c r="MO295" s="6"/>
      <c r="MP295" s="6"/>
      <c r="MQ295" s="6"/>
      <c r="MR295" s="6"/>
      <c r="MS295" s="6"/>
      <c r="MT295" s="6"/>
      <c r="MU295" s="6"/>
      <c r="MV295" s="6"/>
      <c r="MW295" s="6"/>
      <c r="MX295" s="6"/>
      <c r="MY295" s="6"/>
      <c r="MZ295" s="6"/>
      <c r="NA295" s="6"/>
      <c r="NB295" s="6"/>
      <c r="NC295" s="6"/>
      <c r="ND295" s="6"/>
      <c r="NE295" s="6"/>
      <c r="NF295" s="6"/>
      <c r="NG295" s="6"/>
      <c r="NH295" s="6"/>
      <c r="NI295" s="6"/>
      <c r="NJ295" s="6"/>
      <c r="NK295" s="6"/>
      <c r="NL295" s="6"/>
      <c r="NM295" s="6"/>
      <c r="NN295" s="6"/>
      <c r="NO295" s="6"/>
      <c r="NP295" s="6"/>
      <c r="NQ295" s="6"/>
      <c r="NR295" s="6"/>
      <c r="NS295" s="6"/>
      <c r="NT295" s="6"/>
      <c r="NU295" s="6"/>
      <c r="NV295" s="6"/>
      <c r="NW295" s="6"/>
      <c r="NX295" s="6"/>
      <c r="NY295" s="6"/>
      <c r="NZ295" s="6"/>
      <c r="OA295" s="6"/>
      <c r="OB295" s="6"/>
      <c r="OC295" s="6"/>
      <c r="OD295" s="6"/>
      <c r="OE295" s="6"/>
      <c r="OF295" s="6"/>
      <c r="OG295" s="6"/>
      <c r="OH295" s="6"/>
      <c r="OI295" s="6"/>
      <c r="OJ295" s="6"/>
      <c r="OK295" s="6"/>
      <c r="OL295" s="6"/>
      <c r="OM295" s="6"/>
      <c r="ON295" s="6"/>
      <c r="OO295" s="6"/>
      <c r="OP295" s="6"/>
      <c r="OQ295" s="6"/>
      <c r="OR295" s="6"/>
      <c r="OS295" s="6"/>
      <c r="OT295" s="6"/>
      <c r="OU295" s="6"/>
      <c r="OV295" s="6"/>
      <c r="OW295" s="6"/>
      <c r="OX295" s="6"/>
      <c r="OY295" s="6"/>
      <c r="OZ295" s="6"/>
      <c r="PA295" s="6"/>
      <c r="PB295" s="6"/>
      <c r="PC295" s="6"/>
      <c r="PD295" s="6"/>
      <c r="PE295" s="6"/>
      <c r="PF295" s="6"/>
      <c r="PG295" s="6"/>
      <c r="PH295" s="6"/>
      <c r="PI295" s="6"/>
      <c r="PJ295" s="6"/>
      <c r="PK295" s="6"/>
      <c r="PL295" s="6"/>
      <c r="PM295" s="6"/>
      <c r="PN295" s="6"/>
      <c r="PO295" s="6"/>
      <c r="PP295" s="6"/>
      <c r="PQ295" s="6"/>
      <c r="PR295" s="6"/>
      <c r="PS295" s="6"/>
      <c r="PT295" s="6"/>
      <c r="PU295" s="6"/>
      <c r="PV295" s="6"/>
      <c r="PW295" s="6"/>
      <c r="PX295" s="6"/>
      <c r="PY295" s="6"/>
      <c r="PZ295" s="6"/>
      <c r="QA295" s="6"/>
      <c r="QB295" s="6"/>
      <c r="QC295" s="6"/>
      <c r="QD295" s="6"/>
      <c r="QE295" s="6"/>
      <c r="QF295" s="6"/>
      <c r="QG295" s="6"/>
      <c r="QH295" s="6"/>
      <c r="QI295" s="6"/>
      <c r="QJ295" s="6"/>
      <c r="QK295" s="6"/>
      <c r="QL295" s="6"/>
      <c r="QM295" s="6"/>
      <c r="QN295" s="6"/>
      <c r="QO295" s="6"/>
      <c r="QP295" s="6"/>
      <c r="QQ295" s="6"/>
      <c r="QR295" s="6"/>
      <c r="QS295" s="6"/>
      <c r="QT295" s="6"/>
      <c r="QU295" s="6"/>
      <c r="QV295" s="6"/>
      <c r="QW295" s="6"/>
      <c r="QX295" s="6"/>
      <c r="QY295" s="6"/>
      <c r="QZ295" s="6"/>
      <c r="RA295" s="6"/>
      <c r="RB295" s="6"/>
      <c r="RC295" s="6"/>
      <c r="RD295" s="6"/>
      <c r="RE295" s="6"/>
      <c r="RF295" s="6"/>
      <c r="RG295" s="6"/>
      <c r="RH295" s="6"/>
      <c r="RI295" s="6"/>
      <c r="RJ295" s="6"/>
      <c r="RK295" s="6"/>
      <c r="RL295" s="6"/>
      <c r="RM295" s="6"/>
      <c r="RN295" s="6"/>
      <c r="RO295" s="6"/>
      <c r="RP295" s="6"/>
      <c r="RQ295" s="6"/>
      <c r="RR295" s="6"/>
      <c r="RS295" s="6"/>
      <c r="RT295" s="6"/>
      <c r="RU295" s="6"/>
      <c r="RV295" s="6"/>
      <c r="RW295" s="6"/>
      <c r="RX295" s="6"/>
      <c r="RY295" s="6"/>
      <c r="RZ295" s="6"/>
      <c r="SA295" s="6"/>
      <c r="SB295" s="6"/>
      <c r="SC295" s="6"/>
      <c r="SD295" s="6"/>
      <c r="SE295" s="6"/>
      <c r="SF295" s="6"/>
      <c r="SG295" s="6"/>
      <c r="SH295" s="6"/>
      <c r="SI295" s="6"/>
      <c r="SJ295" s="6"/>
      <c r="SK295" s="6"/>
      <c r="SL295" s="6"/>
      <c r="SM295" s="6"/>
      <c r="SN295" s="6"/>
      <c r="SO295" s="6"/>
      <c r="SP295" s="6"/>
      <c r="SQ295" s="6"/>
      <c r="SR295" s="6"/>
      <c r="SS295" s="6"/>
      <c r="ST295" s="6"/>
      <c r="SU295" s="6"/>
      <c r="SV295" s="6"/>
      <c r="SW295" s="6"/>
      <c r="SX295" s="6"/>
      <c r="SY295" s="6"/>
      <c r="SZ295" s="6"/>
      <c r="TA295" s="6"/>
      <c r="TB295" s="6"/>
      <c r="TC295" s="6"/>
      <c r="TD295" s="6"/>
      <c r="TE295" s="6"/>
      <c r="TF295" s="6"/>
      <c r="TG295" s="6"/>
      <c r="TH295" s="6"/>
      <c r="TI295" s="6"/>
      <c r="TJ295" s="6"/>
      <c r="TK295" s="6"/>
      <c r="TL295" s="6"/>
      <c r="TM295" s="6"/>
      <c r="TN295" s="6"/>
      <c r="TO295" s="6"/>
      <c r="TP295" s="6"/>
      <c r="TQ295" s="6"/>
      <c r="TR295" s="6"/>
      <c r="TS295" s="6"/>
      <c r="TT295" s="6"/>
      <c r="TU295" s="6"/>
      <c r="TV295" s="6"/>
      <c r="TW295" s="6"/>
      <c r="TX295" s="6"/>
      <c r="TY295" s="6"/>
      <c r="TZ295" s="6"/>
      <c r="UA295" s="6"/>
      <c r="UB295" s="6"/>
      <c r="UC295" s="6"/>
      <c r="UD295" s="6"/>
      <c r="UE295" s="6"/>
      <c r="UF295" s="6"/>
      <c r="UG295" s="6"/>
      <c r="UH295" s="6"/>
      <c r="UI295" s="6"/>
      <c r="UJ295" s="6"/>
      <c r="UK295" s="6"/>
      <c r="UL295" s="6"/>
      <c r="UM295" s="6"/>
      <c r="UN295" s="6"/>
      <c r="UO295" s="6"/>
      <c r="UP295" s="6"/>
      <c r="UQ295" s="6"/>
      <c r="UR295" s="6"/>
      <c r="US295" s="6"/>
      <c r="UT295" s="6"/>
      <c r="UU295" s="6"/>
      <c r="UV295" s="6"/>
      <c r="UW295" s="6"/>
      <c r="UX295" s="6"/>
      <c r="UY295" s="6"/>
      <c r="UZ295" s="6"/>
      <c r="VA295" s="6"/>
      <c r="VB295" s="6"/>
      <c r="VC295" s="6"/>
      <c r="VD295" s="6"/>
      <c r="VE295" s="6"/>
      <c r="VF295" s="6"/>
      <c r="VG295" s="6"/>
      <c r="VH295" s="6"/>
      <c r="VI295" s="6"/>
      <c r="VJ295" s="6"/>
      <c r="VK295" s="6"/>
      <c r="VL295" s="6"/>
      <c r="VM295" s="6"/>
      <c r="VN295" s="6"/>
      <c r="VO295" s="6"/>
      <c r="VP295" s="6"/>
      <c r="VQ295" s="6"/>
      <c r="VR295" s="6"/>
      <c r="VS295" s="6"/>
      <c r="VT295" s="6"/>
      <c r="VU295" s="6"/>
      <c r="VV295" s="6"/>
      <c r="VW295" s="6"/>
      <c r="VX295" s="6"/>
      <c r="VY295" s="6"/>
      <c r="VZ295" s="6"/>
      <c r="WA295" s="6"/>
      <c r="WB295" s="6"/>
      <c r="WC295" s="6"/>
      <c r="WD295" s="6"/>
      <c r="WE295" s="6"/>
      <c r="WF295" s="6"/>
      <c r="WG295" s="6"/>
      <c r="WH295" s="6"/>
      <c r="WI295" s="6"/>
      <c r="WJ295" s="6"/>
      <c r="WK295" s="6"/>
      <c r="WL295" s="6"/>
      <c r="WM295" s="6"/>
      <c r="WN295" s="6"/>
      <c r="WO295" s="6"/>
      <c r="WP295" s="6"/>
      <c r="WQ295" s="6"/>
      <c r="WR295" s="6"/>
      <c r="WS295" s="6"/>
      <c r="WT295" s="6"/>
      <c r="WU295" s="6"/>
      <c r="WV295" s="6"/>
      <c r="WW295" s="6"/>
      <c r="WX295" s="6"/>
      <c r="WY295" s="6"/>
      <c r="WZ295" s="6"/>
      <c r="XA295" s="6"/>
      <c r="XB295" s="6"/>
      <c r="XC295" s="6"/>
      <c r="XD295" s="6"/>
      <c r="XE295" s="6"/>
      <c r="XF295" s="6"/>
      <c r="XG295" s="6"/>
      <c r="XH295" s="6"/>
      <c r="XI295" s="6"/>
      <c r="XJ295" s="6"/>
      <c r="XK295" s="6"/>
      <c r="XL295" s="6"/>
      <c r="XM295" s="6"/>
      <c r="XN295" s="6"/>
      <c r="XO295" s="6"/>
      <c r="XP295" s="6"/>
      <c r="XQ295" s="6"/>
      <c r="XR295" s="6"/>
      <c r="XS295" s="6"/>
      <c r="XT295" s="6"/>
      <c r="XU295" s="6"/>
      <c r="XV295" s="6"/>
      <c r="XW295" s="6"/>
      <c r="XX295" s="6"/>
      <c r="XY295" s="6"/>
      <c r="XZ295" s="6"/>
      <c r="YA295" s="6"/>
      <c r="YB295" s="6"/>
      <c r="YC295" s="6"/>
      <c r="YD295" s="6"/>
      <c r="YE295" s="6"/>
      <c r="YF295" s="6"/>
      <c r="YG295" s="6"/>
      <c r="YH295" s="6"/>
      <c r="YI295" s="6"/>
      <c r="YJ295" s="6"/>
      <c r="YK295" s="6"/>
      <c r="YL295" s="6"/>
      <c r="YM295" s="6"/>
      <c r="YN295" s="6"/>
      <c r="YO295" s="6"/>
      <c r="YP295" s="6"/>
      <c r="YQ295" s="6"/>
      <c r="YR295" s="6"/>
      <c r="YS295" s="6"/>
      <c r="YT295" s="6"/>
      <c r="YU295" s="6"/>
      <c r="YV295" s="6"/>
      <c r="YW295" s="6"/>
      <c r="YX295" s="6"/>
      <c r="YY295" s="6"/>
      <c r="YZ295" s="6"/>
      <c r="ZA295" s="6"/>
      <c r="ZB295" s="6"/>
      <c r="ZC295" s="6"/>
      <c r="ZD295" s="6"/>
      <c r="ZE295" s="6"/>
      <c r="ZF295" s="6"/>
      <c r="ZG295" s="6"/>
      <c r="ZH295" s="6"/>
      <c r="ZI295" s="6"/>
      <c r="ZJ295" s="6"/>
      <c r="ZK295" s="6"/>
      <c r="ZL295" s="6"/>
      <c r="ZM295" s="6"/>
      <c r="ZN295" s="6"/>
      <c r="ZO295" s="6"/>
      <c r="ZP295" s="6"/>
      <c r="ZQ295" s="6"/>
      <c r="ZR295" s="6"/>
      <c r="ZS295" s="6"/>
      <c r="ZT295" s="6"/>
      <c r="ZU295" s="6"/>
      <c r="ZV295" s="6"/>
      <c r="ZW295" s="6"/>
      <c r="ZX295" s="6"/>
      <c r="ZY295" s="6"/>
      <c r="ZZ295" s="6"/>
      <c r="AAA295" s="6"/>
      <c r="AAB295" s="6"/>
      <c r="AAC295" s="6"/>
      <c r="AAD295" s="6"/>
      <c r="AAE295" s="6"/>
      <c r="AAF295" s="6"/>
      <c r="AAG295" s="6"/>
      <c r="AAH295" s="6"/>
      <c r="AAI295" s="6"/>
      <c r="AAJ295" s="6"/>
      <c r="AAK295" s="6"/>
      <c r="AAL295" s="6"/>
      <c r="AAM295" s="6"/>
      <c r="AAN295" s="6"/>
      <c r="AAO295" s="6"/>
      <c r="AAP295" s="6"/>
      <c r="AAQ295" s="6"/>
      <c r="AAR295" s="6"/>
      <c r="AAS295" s="6"/>
      <c r="AAT295" s="6"/>
      <c r="AAU295" s="6"/>
      <c r="AAV295" s="6"/>
      <c r="AAW295" s="6"/>
      <c r="AAX295" s="6"/>
      <c r="AAY295" s="6"/>
      <c r="AAZ295" s="6"/>
      <c r="ABA295" s="6"/>
      <c r="ABB295" s="6"/>
      <c r="ABC295" s="6"/>
      <c r="ABD295" s="6"/>
      <c r="ABE295" s="6"/>
      <c r="ABF295" s="6"/>
      <c r="ABG295" s="6"/>
      <c r="ABH295" s="6"/>
      <c r="ABI295" s="6"/>
      <c r="ABJ295" s="6"/>
      <c r="ABK295" s="6"/>
      <c r="ABL295" s="6"/>
      <c r="ABM295" s="6"/>
      <c r="ABN295" s="6"/>
      <c r="ABO295" s="6"/>
      <c r="ABP295" s="6"/>
      <c r="ABQ295" s="6"/>
      <c r="ABR295" s="6"/>
      <c r="ABS295" s="6"/>
      <c r="ABT295" s="6"/>
      <c r="ABU295" s="6"/>
      <c r="ABV295" s="6"/>
      <c r="ABW295" s="6"/>
      <c r="ABX295" s="6"/>
      <c r="ABY295" s="6"/>
      <c r="ABZ295" s="6"/>
      <c r="ACA295" s="6"/>
      <c r="ACB295" s="6"/>
      <c r="ACC295" s="6"/>
      <c r="ACD295" s="6"/>
      <c r="ACE295" s="6"/>
      <c r="ACF295" s="6"/>
      <c r="ACG295" s="6"/>
      <c r="ACH295" s="6"/>
      <c r="ACI295" s="6"/>
      <c r="ACJ295" s="6"/>
      <c r="ACK295" s="6"/>
      <c r="ACL295" s="6"/>
      <c r="ACM295" s="6"/>
      <c r="ACN295" s="6"/>
      <c r="ACO295" s="6"/>
      <c r="ACP295" s="6"/>
      <c r="ACQ295" s="6"/>
      <c r="ACR295" s="6"/>
      <c r="ACS295" s="6"/>
      <c r="ACT295" s="6"/>
      <c r="ACU295" s="6"/>
      <c r="ACV295" s="6"/>
      <c r="ACW295" s="6"/>
      <c r="ACX295" s="6"/>
      <c r="ACY295" s="6"/>
      <c r="ACZ295" s="6"/>
      <c r="ADA295" s="6"/>
      <c r="ADB295" s="6"/>
      <c r="ADC295" s="6"/>
      <c r="ADD295" s="6"/>
      <c r="ADE295" s="6"/>
      <c r="ADF295" s="6"/>
      <c r="ADG295" s="6"/>
      <c r="ADH295" s="6"/>
      <c r="ADI295" s="6"/>
      <c r="ADJ295" s="6"/>
      <c r="ADK295" s="6"/>
      <c r="ADL295" s="6"/>
      <c r="ADM295" s="6"/>
      <c r="ADN295" s="6"/>
      <c r="ADO295" s="6"/>
      <c r="ADP295" s="6"/>
      <c r="ADQ295" s="6"/>
      <c r="ADR295" s="6"/>
      <c r="ADS295" s="6"/>
      <c r="ADT295" s="6"/>
      <c r="ADU295" s="6"/>
      <c r="ADV295" s="6"/>
      <c r="ADW295" s="6"/>
      <c r="ADX295" s="6"/>
      <c r="ADY295" s="6"/>
      <c r="ADZ295" s="6"/>
      <c r="AEA295" s="6"/>
      <c r="AEB295" s="6"/>
      <c r="AEC295" s="6"/>
      <c r="AED295" s="6"/>
      <c r="AEE295" s="6"/>
      <c r="AEF295" s="6"/>
      <c r="AEG295" s="6"/>
      <c r="AEH295" s="6"/>
      <c r="AEI295" s="6"/>
      <c r="AEJ295" s="6"/>
      <c r="AEK295" s="6"/>
      <c r="AEL295" s="6"/>
      <c r="AEM295" s="6"/>
      <c r="AEN295" s="6"/>
      <c r="AEO295" s="6"/>
      <c r="AEP295" s="6"/>
      <c r="AEQ295" s="6"/>
      <c r="AER295" s="6"/>
      <c r="AES295" s="6"/>
      <c r="AET295" s="6"/>
      <c r="AEU295" s="6"/>
      <c r="AEV295" s="6"/>
      <c r="AEW295" s="6"/>
      <c r="AEX295" s="6"/>
      <c r="AEY295" s="6"/>
      <c r="AEZ295" s="6"/>
      <c r="AFA295" s="6"/>
      <c r="AFB295" s="6"/>
      <c r="AFC295" s="6"/>
      <c r="AFD295" s="6"/>
      <c r="AFE295" s="6"/>
      <c r="AFF295" s="6"/>
      <c r="AFG295" s="6"/>
      <c r="AFH295" s="6"/>
      <c r="AFI295" s="6"/>
      <c r="AFJ295" s="6"/>
      <c r="AFK295" s="6"/>
      <c r="AFL295" s="6"/>
      <c r="AFM295" s="6"/>
      <c r="AFN295" s="6"/>
      <c r="AFO295" s="6"/>
      <c r="AFP295" s="6"/>
      <c r="AFQ295" s="6"/>
      <c r="AFR295" s="6"/>
      <c r="AFS295" s="6"/>
      <c r="AFT295" s="6"/>
      <c r="AFU295" s="6"/>
      <c r="AFV295" s="6"/>
      <c r="AFW295" s="6"/>
      <c r="AFX295" s="6"/>
      <c r="AFY295" s="6"/>
      <c r="AFZ295" s="6"/>
      <c r="AGA295" s="6"/>
      <c r="AGB295" s="6"/>
      <c r="AGC295" s="6"/>
      <c r="AGD295" s="6"/>
      <c r="AGE295" s="6"/>
      <c r="AGF295" s="6"/>
      <c r="AGG295" s="6"/>
      <c r="AGH295" s="6"/>
      <c r="AGI295" s="6"/>
      <c r="AGJ295" s="6"/>
      <c r="AGK295" s="6"/>
      <c r="AGL295" s="6"/>
      <c r="AGM295" s="6"/>
      <c r="AGN295" s="6"/>
      <c r="AGO295" s="6"/>
      <c r="AGP295" s="6"/>
      <c r="AGQ295" s="6"/>
      <c r="AGR295" s="6"/>
      <c r="AGS295" s="6"/>
      <c r="AGT295" s="6"/>
      <c r="AGU295" s="6"/>
      <c r="AGV295" s="6"/>
      <c r="AGW295" s="6"/>
      <c r="AGX295" s="6"/>
      <c r="AGY295" s="6"/>
      <c r="AGZ295" s="6"/>
      <c r="AHA295" s="6"/>
      <c r="AHB295" s="6"/>
      <c r="AHC295" s="6"/>
      <c r="AHD295" s="6"/>
      <c r="AHE295" s="6"/>
      <c r="AHF295" s="6"/>
      <c r="AHG295" s="6"/>
      <c r="AHH295" s="6"/>
      <c r="AHI295" s="6"/>
      <c r="AHJ295" s="6"/>
      <c r="AHK295" s="6"/>
      <c r="AHL295" s="6"/>
      <c r="AHM295" s="6"/>
      <c r="AHN295" s="6"/>
      <c r="AHO295" s="6"/>
      <c r="AHP295" s="6"/>
      <c r="AHQ295" s="6"/>
      <c r="AHR295" s="6"/>
      <c r="AHS295" s="6"/>
      <c r="AHT295" s="6"/>
      <c r="AHU295" s="6"/>
      <c r="AHV295" s="6"/>
      <c r="AHW295" s="6"/>
      <c r="AHX295" s="6"/>
      <c r="AHY295" s="6"/>
      <c r="AHZ295" s="6"/>
      <c r="AIA295" s="6"/>
      <c r="AIB295" s="6"/>
      <c r="AIC295" s="6"/>
      <c r="AID295" s="6"/>
      <c r="AIE295" s="6"/>
      <c r="AIF295" s="6"/>
      <c r="AIG295" s="6"/>
      <c r="AIH295" s="6"/>
      <c r="AII295" s="6"/>
      <c r="AIJ295" s="6"/>
      <c r="AIK295" s="6"/>
      <c r="AIL295" s="6"/>
      <c r="AIM295" s="6"/>
      <c r="AIN295" s="6"/>
      <c r="AIO295" s="6"/>
      <c r="AIP295" s="6"/>
      <c r="AIQ295" s="6"/>
      <c r="AIR295" s="6"/>
      <c r="AIS295" s="6"/>
      <c r="AIT295" s="6"/>
      <c r="AIU295" s="6"/>
      <c r="AIV295" s="6"/>
      <c r="AIW295" s="6"/>
      <c r="AIX295" s="6"/>
      <c r="AIY295" s="6"/>
      <c r="AIZ295" s="6"/>
      <c r="AJA295" s="6"/>
      <c r="AJB295" s="6"/>
      <c r="AJC295" s="6"/>
      <c r="AJD295" s="6"/>
      <c r="AJE295" s="6"/>
      <c r="AJF295" s="6"/>
      <c r="AJG295" s="6"/>
      <c r="AJH295" s="6"/>
      <c r="AJI295" s="6"/>
      <c r="AJJ295" s="6"/>
      <c r="AJK295" s="6"/>
      <c r="AJL295" s="6"/>
      <c r="AJM295" s="6"/>
      <c r="AJN295" s="6"/>
      <c r="AJO295" s="6"/>
      <c r="AJP295" s="6"/>
      <c r="AJQ295" s="6"/>
      <c r="AJR295" s="6"/>
      <c r="AJS295" s="6"/>
      <c r="AJT295" s="6"/>
      <c r="AJU295" s="6"/>
      <c r="AJV295" s="6"/>
      <c r="AJW295" s="6"/>
      <c r="AJX295" s="6"/>
      <c r="AJY295" s="6"/>
      <c r="AJZ295" s="6"/>
      <c r="AKA295" s="6"/>
      <c r="AKB295" s="6"/>
      <c r="AKC295" s="6"/>
      <c r="AKD295" s="6"/>
      <c r="AKE295" s="6"/>
      <c r="AKF295" s="6"/>
      <c r="AKG295" s="6"/>
      <c r="AKH295" s="6"/>
      <c r="AKI295" s="6"/>
      <c r="AKJ295" s="6"/>
      <c r="AKK295" s="6"/>
      <c r="AKL295" s="6"/>
      <c r="AKM295" s="6"/>
      <c r="AKN295" s="6"/>
      <c r="AKO295" s="6"/>
      <c r="AKP295" s="6"/>
      <c r="AKQ295" s="6"/>
      <c r="AKR295" s="6"/>
      <c r="AKS295" s="6"/>
      <c r="AKT295" s="6"/>
      <c r="AKU295" s="6"/>
      <c r="AKV295" s="6"/>
      <c r="AKW295" s="6"/>
      <c r="AKX295" s="6"/>
      <c r="AKY295" s="6"/>
      <c r="AKZ295" s="6"/>
      <c r="ALA295" s="6"/>
      <c r="ALB295" s="6"/>
      <c r="ALC295" s="6"/>
      <c r="ALD295" s="6"/>
      <c r="ALE295" s="6"/>
      <c r="ALF295" s="6"/>
      <c r="ALG295" s="6"/>
      <c r="ALH295" s="6"/>
      <c r="ALI295" s="6"/>
      <c r="ALJ295" s="6"/>
      <c r="ALK295" s="6"/>
      <c r="ALL295" s="6"/>
      <c r="ALM295" s="6"/>
      <c r="ALN295" s="6"/>
      <c r="ALO295" s="6"/>
      <c r="ALP295" s="6"/>
      <c r="ALQ295" s="6"/>
      <c r="ALR295" s="6"/>
      <c r="ALS295" s="6"/>
      <c r="ALT295" s="6"/>
      <c r="ALU295" s="6"/>
      <c r="ALV295" s="6"/>
      <c r="ALW295" s="6"/>
      <c r="ALX295" s="6"/>
      <c r="ALY295" s="6"/>
      <c r="ALZ295" s="6"/>
      <c r="AMA295" s="6"/>
      <c r="AMB295" s="6"/>
      <c r="AMC295" s="6"/>
      <c r="AMD295" s="6"/>
      <c r="AME295" s="6"/>
      <c r="AMF295" s="6"/>
      <c r="AMG295" s="6"/>
      <c r="AMH295" s="6"/>
      <c r="AMI295" s="6"/>
      <c r="AMJ295" s="6"/>
      <c r="AMK295" s="6"/>
      <c r="AML295" s="6"/>
      <c r="AMM295" s="6"/>
      <c r="AMN295" s="6"/>
      <c r="AMO295" s="6"/>
      <c r="AMP295" s="6"/>
      <c r="AMQ295" s="6"/>
      <c r="AMR295" s="6"/>
      <c r="AMS295" s="6"/>
      <c r="AMT295" s="6"/>
      <c r="AMU295" s="6"/>
      <c r="AMV295" s="6"/>
      <c r="AMW295" s="6"/>
      <c r="AMX295" s="6"/>
      <c r="AMY295" s="6"/>
      <c r="AMZ295" s="6"/>
      <c r="ANA295" s="6"/>
      <c r="ANB295" s="6"/>
      <c r="ANC295" s="6"/>
      <c r="AND295" s="6"/>
      <c r="ANE295" s="6"/>
      <c r="ANF295" s="6"/>
      <c r="ANG295" s="6"/>
      <c r="ANH295" s="6"/>
      <c r="ANI295" s="6"/>
      <c r="ANJ295" s="6"/>
      <c r="ANK295" s="6"/>
      <c r="ANL295" s="6"/>
      <c r="ANM295" s="6"/>
      <c r="ANN295" s="6"/>
      <c r="ANO295" s="6"/>
      <c r="ANP295" s="6"/>
      <c r="ANQ295" s="6"/>
      <c r="ANR295" s="6"/>
      <c r="ANS295" s="6"/>
      <c r="ANT295" s="6"/>
      <c r="ANU295" s="6"/>
      <c r="ANV295" s="6"/>
      <c r="ANW295" s="6"/>
      <c r="ANX295" s="6"/>
      <c r="ANY295" s="6"/>
      <c r="ANZ295" s="6"/>
      <c r="AOA295" s="6"/>
      <c r="AOB295" s="6"/>
      <c r="AOC295" s="6"/>
      <c r="AOD295" s="6"/>
      <c r="AOE295" s="6"/>
      <c r="AOF295" s="6"/>
      <c r="AOG295" s="6"/>
      <c r="AOH295" s="6"/>
      <c r="AOI295" s="6"/>
      <c r="AOJ295" s="6"/>
      <c r="AOK295" s="6"/>
      <c r="AOL295" s="6"/>
      <c r="AOM295" s="6"/>
      <c r="AON295" s="6"/>
      <c r="AOO295" s="6"/>
      <c r="AOP295" s="6"/>
      <c r="AOQ295" s="6"/>
      <c r="AOR295" s="6"/>
      <c r="AOS295" s="6"/>
      <c r="AOT295" s="6"/>
      <c r="AOU295" s="6"/>
      <c r="AOV295" s="6"/>
      <c r="AOW295" s="6"/>
      <c r="AOX295" s="6"/>
      <c r="AOY295" s="6"/>
      <c r="AOZ295" s="6"/>
      <c r="APA295" s="6"/>
      <c r="APB295" s="6"/>
      <c r="APC295" s="6"/>
      <c r="APD295" s="6"/>
      <c r="APE295" s="6"/>
      <c r="APF295" s="6"/>
      <c r="APG295" s="6"/>
      <c r="APH295" s="6"/>
      <c r="API295" s="6"/>
      <c r="APJ295" s="6"/>
      <c r="APK295" s="6"/>
      <c r="APL295" s="6"/>
      <c r="APM295" s="6"/>
      <c r="APN295" s="6"/>
      <c r="APO295" s="6"/>
      <c r="APP295" s="6"/>
      <c r="APQ295" s="6"/>
      <c r="APR295" s="6"/>
      <c r="APS295" s="6"/>
      <c r="APT295" s="6"/>
      <c r="APU295" s="6"/>
      <c r="APV295" s="6"/>
      <c r="APW295" s="6"/>
      <c r="APX295" s="6"/>
      <c r="APY295" s="6"/>
      <c r="APZ295" s="6"/>
      <c r="AQA295" s="6"/>
      <c r="AQB295" s="6"/>
      <c r="AQC295" s="6"/>
      <c r="AQD295" s="6"/>
      <c r="AQE295" s="6"/>
      <c r="AQF295" s="6"/>
      <c r="AQG295" s="6"/>
      <c r="AQH295" s="6"/>
      <c r="AQI295" s="6"/>
      <c r="AQJ295" s="6"/>
      <c r="AQK295" s="6"/>
      <c r="AQL295" s="6"/>
      <c r="AQM295" s="6"/>
      <c r="AQN295" s="6"/>
      <c r="AQO295" s="6"/>
      <c r="AQP295" s="6"/>
      <c r="AQQ295" s="6"/>
      <c r="AQR295" s="6"/>
      <c r="AQS295" s="6"/>
      <c r="AQT295" s="6"/>
      <c r="AQU295" s="6"/>
      <c r="AQV295" s="6"/>
      <c r="AQW295" s="6"/>
      <c r="AQX295" s="6"/>
      <c r="AQY295" s="6"/>
      <c r="AQZ295" s="6"/>
      <c r="ARA295" s="6"/>
      <c r="ARB295" s="6"/>
      <c r="ARC295" s="6"/>
      <c r="ARD295" s="6"/>
      <c r="ARE295" s="6"/>
      <c r="ARF295" s="6"/>
      <c r="ARG295" s="6"/>
      <c r="ARH295" s="6"/>
      <c r="ARI295" s="6"/>
      <c r="ARJ295" s="6"/>
      <c r="ARK295" s="6"/>
      <c r="ARL295" s="6"/>
      <c r="ARM295" s="6"/>
      <c r="ARN295" s="6"/>
      <c r="ARO295" s="6"/>
      <c r="ARP295" s="6"/>
      <c r="ARQ295" s="6"/>
      <c r="ARR295" s="6"/>
      <c r="ARS295" s="6"/>
      <c r="ART295" s="6"/>
      <c r="ARU295" s="6"/>
      <c r="ARV295" s="6"/>
      <c r="ARW295" s="6"/>
      <c r="ARX295" s="6"/>
      <c r="ARY295" s="6"/>
      <c r="ARZ295" s="6"/>
      <c r="ASA295" s="6"/>
      <c r="ASB295" s="6"/>
      <c r="ASC295" s="6"/>
      <c r="ASD295" s="6"/>
      <c r="ASE295" s="6"/>
      <c r="ASF295" s="6"/>
      <c r="ASG295" s="6"/>
      <c r="ASH295" s="6"/>
      <c r="ASI295" s="6"/>
      <c r="ASJ295" s="6"/>
      <c r="ASK295" s="6"/>
      <c r="ASL295" s="6"/>
      <c r="ASM295" s="6"/>
      <c r="ASN295" s="6"/>
      <c r="ASO295" s="6"/>
      <c r="ASP295" s="6"/>
      <c r="ASQ295" s="6"/>
      <c r="ASR295" s="6"/>
      <c r="ASS295" s="6"/>
      <c r="AST295" s="6"/>
      <c r="ASU295" s="6"/>
      <c r="ASV295" s="6"/>
      <c r="ASW295" s="6"/>
      <c r="ASX295" s="6"/>
      <c r="ASY295" s="6"/>
      <c r="ASZ295" s="6"/>
      <c r="ATA295" s="6"/>
      <c r="ATB295" s="6"/>
      <c r="ATC295" s="6"/>
      <c r="ATD295" s="6"/>
      <c r="ATE295" s="6"/>
      <c r="ATF295" s="6"/>
      <c r="ATG295" s="6"/>
      <c r="ATH295" s="6"/>
      <c r="ATI295" s="6"/>
      <c r="ATJ295" s="6"/>
      <c r="ATK295" s="6"/>
      <c r="ATL295" s="6"/>
      <c r="ATM295" s="6"/>
      <c r="ATN295" s="6"/>
      <c r="ATO295" s="6"/>
      <c r="ATP295" s="6"/>
      <c r="ATQ295" s="6"/>
      <c r="ATR295" s="6"/>
      <c r="ATS295" s="6"/>
      <c r="ATT295" s="6"/>
      <c r="ATU295" s="6"/>
      <c r="ATV295" s="6"/>
      <c r="ATW295" s="6"/>
      <c r="ATX295" s="6"/>
      <c r="ATY295" s="6"/>
      <c r="ATZ295" s="6"/>
      <c r="AUA295" s="6"/>
      <c r="AUB295" s="6"/>
      <c r="AUC295" s="6"/>
      <c r="AUD295" s="6"/>
      <c r="AUE295" s="6"/>
      <c r="AUF295" s="6"/>
      <c r="AUG295" s="6"/>
      <c r="AUH295" s="6"/>
      <c r="AUI295" s="6"/>
      <c r="AUJ295" s="6"/>
      <c r="AUK295" s="6"/>
      <c r="AUL295" s="6"/>
      <c r="AUM295" s="6"/>
      <c r="AUN295" s="6"/>
      <c r="AUO295" s="6"/>
      <c r="AUP295" s="6"/>
      <c r="AUQ295" s="6"/>
      <c r="AUR295" s="6"/>
      <c r="AUS295" s="6"/>
      <c r="AUT295" s="6"/>
      <c r="AUU295" s="6"/>
      <c r="AUV295" s="6"/>
      <c r="AUW295" s="6"/>
      <c r="AUX295" s="6"/>
      <c r="AUY295" s="6"/>
      <c r="AUZ295" s="6"/>
      <c r="AVA295" s="6"/>
      <c r="AVB295" s="6"/>
      <c r="AVC295" s="6"/>
      <c r="AVD295" s="6"/>
      <c r="AVE295" s="6"/>
      <c r="AVF295" s="6"/>
      <c r="AVG295" s="6"/>
      <c r="AVH295" s="6"/>
      <c r="AVI295" s="6"/>
      <c r="AVJ295" s="6"/>
      <c r="AVK295" s="6"/>
      <c r="AVL295" s="6"/>
      <c r="AVM295" s="6"/>
      <c r="AVN295" s="6"/>
      <c r="AVO295" s="6"/>
      <c r="AVP295" s="6"/>
      <c r="AVQ295" s="6"/>
      <c r="AVR295" s="6"/>
      <c r="AVS295" s="6"/>
      <c r="AVT295" s="6"/>
      <c r="AVU295" s="6"/>
      <c r="AVV295" s="6"/>
      <c r="AVW295" s="6"/>
      <c r="AVX295" s="6"/>
      <c r="AVY295" s="6"/>
      <c r="AVZ295" s="6"/>
      <c r="AWA295" s="6"/>
      <c r="AWB295" s="6"/>
      <c r="AWC295" s="6"/>
      <c r="AWD295" s="6"/>
      <c r="AWE295" s="6"/>
      <c r="AWF295" s="6"/>
      <c r="AWG295" s="6"/>
      <c r="AWH295" s="6"/>
      <c r="AWI295" s="6"/>
      <c r="AWJ295" s="6"/>
      <c r="AWK295" s="6"/>
      <c r="AWL295" s="6"/>
      <c r="AWM295" s="6"/>
      <c r="AWN295" s="6"/>
      <c r="AWO295" s="6"/>
      <c r="AWP295" s="6"/>
      <c r="AWQ295" s="6"/>
      <c r="AWR295" s="6"/>
      <c r="AWS295" s="6"/>
      <c r="AWT295" s="6"/>
      <c r="AWU295" s="6"/>
      <c r="AWV295" s="6"/>
      <c r="AWW295" s="6"/>
      <c r="AWX295" s="6"/>
      <c r="AWY295" s="6"/>
      <c r="AWZ295" s="6"/>
      <c r="AXA295" s="6"/>
      <c r="AXB295" s="6"/>
      <c r="AXC295" s="6"/>
      <c r="AXD295" s="6"/>
      <c r="AXE295" s="6"/>
      <c r="AXF295" s="6"/>
      <c r="AXG295" s="6"/>
      <c r="AXH295" s="6"/>
      <c r="AXI295" s="6"/>
      <c r="AXJ295" s="6"/>
      <c r="AXK295" s="6"/>
      <c r="AXL295" s="6"/>
      <c r="AXM295" s="6"/>
      <c r="AXN295" s="6"/>
      <c r="AXO295" s="6"/>
      <c r="AXP295" s="6"/>
      <c r="AXQ295" s="6"/>
      <c r="AXR295" s="6"/>
      <c r="AXS295" s="6"/>
      <c r="AXT295" s="6"/>
      <c r="AXU295" s="6"/>
      <c r="AXV295" s="6"/>
      <c r="AXW295" s="6"/>
      <c r="AXX295" s="6"/>
      <c r="AXY295" s="6"/>
      <c r="AXZ295" s="6"/>
      <c r="AYA295" s="6"/>
      <c r="AYB295" s="6"/>
      <c r="AYC295" s="6"/>
      <c r="AYD295" s="6"/>
      <c r="AYE295" s="6"/>
      <c r="AYF295" s="6"/>
      <c r="AYG295" s="6"/>
      <c r="AYH295" s="6"/>
      <c r="AYI295" s="6"/>
      <c r="AYJ295" s="6"/>
      <c r="AYK295" s="6"/>
      <c r="AYL295" s="6"/>
      <c r="AYM295" s="6"/>
      <c r="AYN295" s="6"/>
      <c r="AYO295" s="6"/>
      <c r="AYP295" s="6"/>
      <c r="AYQ295" s="6"/>
      <c r="AYR295" s="6"/>
      <c r="AYS295" s="6"/>
      <c r="AYT295" s="6"/>
      <c r="AYU295" s="6"/>
      <c r="AYV295" s="6"/>
      <c r="AYW295" s="6"/>
      <c r="AYX295" s="6"/>
      <c r="AYY295" s="6"/>
      <c r="AYZ295" s="6"/>
      <c r="AZA295" s="6"/>
      <c r="AZB295" s="6"/>
      <c r="AZC295" s="6"/>
      <c r="AZD295" s="6"/>
      <c r="AZE295" s="6"/>
      <c r="AZF295" s="6"/>
      <c r="AZG295" s="6"/>
      <c r="AZH295" s="6"/>
      <c r="AZI295" s="6"/>
      <c r="AZJ295" s="6"/>
      <c r="AZK295" s="6"/>
      <c r="AZL295" s="6"/>
      <c r="AZM295" s="6"/>
      <c r="AZN295" s="6"/>
      <c r="AZO295" s="6"/>
      <c r="AZP295" s="6"/>
      <c r="AZQ295" s="6"/>
      <c r="AZR295" s="6"/>
      <c r="AZS295" s="6"/>
      <c r="AZT295" s="6"/>
      <c r="AZU295" s="6"/>
      <c r="AZV295" s="6"/>
      <c r="AZW295" s="6"/>
      <c r="AZX295" s="6"/>
      <c r="AZY295" s="6"/>
      <c r="AZZ295" s="6"/>
      <c r="BAA295" s="6"/>
      <c r="BAB295" s="6"/>
      <c r="BAC295" s="6"/>
      <c r="BAD295" s="6"/>
      <c r="BAE295" s="6"/>
      <c r="BAF295" s="6"/>
      <c r="BAG295" s="6"/>
      <c r="BAH295" s="6"/>
      <c r="BAI295" s="6"/>
      <c r="BAJ295" s="6"/>
      <c r="BAK295" s="6"/>
      <c r="BAL295" s="6"/>
      <c r="BAM295" s="6"/>
      <c r="BAN295" s="6"/>
      <c r="BAO295" s="6"/>
      <c r="BAP295" s="6"/>
      <c r="BAQ295" s="6"/>
      <c r="BAR295" s="6"/>
      <c r="BAS295" s="6"/>
      <c r="BAT295" s="6"/>
      <c r="BAU295" s="6"/>
      <c r="BAV295" s="6"/>
      <c r="BAW295" s="6"/>
      <c r="BAX295" s="6"/>
      <c r="BAY295" s="6"/>
      <c r="BAZ295" s="6"/>
      <c r="BBA295" s="6"/>
      <c r="BBB295" s="6"/>
      <c r="BBC295" s="6"/>
      <c r="BBD295" s="6"/>
      <c r="BBE295" s="6"/>
      <c r="BBF295" s="6"/>
      <c r="BBG295" s="6"/>
      <c r="BBH295" s="6"/>
      <c r="BBI295" s="6"/>
      <c r="BBJ295" s="6"/>
      <c r="BBK295" s="6"/>
      <c r="BBL295" s="6"/>
      <c r="BBM295" s="6"/>
      <c r="BBN295" s="6"/>
      <c r="BBO295" s="6"/>
      <c r="BBP295" s="6"/>
      <c r="BBQ295" s="6"/>
      <c r="BBR295" s="6"/>
      <c r="BBS295" s="6"/>
      <c r="BBT295" s="6"/>
      <c r="BBU295" s="6"/>
      <c r="BBV295" s="6"/>
      <c r="BBW295" s="6"/>
      <c r="BBX295" s="6"/>
      <c r="BBY295" s="6"/>
      <c r="BBZ295" s="6"/>
      <c r="BCA295" s="6"/>
      <c r="BCB295" s="6"/>
      <c r="BCC295" s="6"/>
      <c r="BCD295" s="6"/>
      <c r="BCE295" s="6"/>
      <c r="BCF295" s="6"/>
      <c r="BCG295" s="6"/>
      <c r="BCH295" s="6"/>
      <c r="BCI295" s="6"/>
      <c r="BCJ295" s="6"/>
      <c r="BCK295" s="6"/>
      <c r="BCL295" s="6"/>
      <c r="BCM295" s="6"/>
      <c r="BCN295" s="6"/>
      <c r="BCO295" s="6"/>
      <c r="BCP295" s="6"/>
      <c r="BCQ295" s="6"/>
      <c r="BCR295" s="6"/>
      <c r="BCS295" s="6"/>
      <c r="BCT295" s="6"/>
      <c r="BCU295" s="6"/>
      <c r="BCV295" s="6"/>
      <c r="BCW295" s="6"/>
      <c r="BCX295" s="6"/>
      <c r="BCY295" s="6"/>
      <c r="BCZ295" s="6"/>
      <c r="BDA295" s="6"/>
      <c r="BDB295" s="6"/>
      <c r="BDC295" s="6"/>
      <c r="BDD295" s="6"/>
      <c r="BDE295" s="6"/>
      <c r="BDF295" s="6"/>
      <c r="BDG295" s="6"/>
      <c r="BDH295" s="6"/>
      <c r="BDI295" s="6"/>
      <c r="BDJ295" s="6"/>
      <c r="BDK295" s="6"/>
      <c r="BDL295" s="6"/>
      <c r="BDM295" s="6"/>
      <c r="BDN295" s="6"/>
      <c r="BDO295" s="6"/>
      <c r="BDP295" s="6"/>
      <c r="BDQ295" s="6"/>
      <c r="BDR295" s="6"/>
      <c r="BDS295" s="6"/>
      <c r="BDT295" s="6"/>
      <c r="BDU295" s="6"/>
      <c r="BDV295" s="6"/>
      <c r="BDW295" s="6"/>
      <c r="BDX295" s="6"/>
      <c r="BDY295" s="6"/>
      <c r="BDZ295" s="6"/>
      <c r="BEA295" s="6"/>
      <c r="BEB295" s="6"/>
      <c r="BEC295" s="6"/>
      <c r="BED295" s="6"/>
      <c r="BEE295" s="6"/>
      <c r="BEF295" s="6"/>
      <c r="BEG295" s="6"/>
      <c r="BEH295" s="6"/>
      <c r="BEI295" s="6"/>
      <c r="BEJ295" s="6"/>
      <c r="BEK295" s="6"/>
      <c r="BEL295" s="6"/>
      <c r="BEM295" s="6"/>
      <c r="BEN295" s="6"/>
      <c r="BEO295" s="6"/>
      <c r="BEP295" s="6"/>
      <c r="BEQ295" s="6"/>
      <c r="BER295" s="6"/>
      <c r="BES295" s="6"/>
      <c r="BET295" s="6"/>
      <c r="BEU295" s="6"/>
      <c r="BEV295" s="6"/>
      <c r="BEW295" s="6"/>
      <c r="BEX295" s="6"/>
      <c r="BEY295" s="6"/>
      <c r="BEZ295" s="6"/>
      <c r="BFA295" s="6"/>
      <c r="BFB295" s="6"/>
      <c r="BFC295" s="6"/>
      <c r="BFD295" s="6"/>
      <c r="BFE295" s="6"/>
      <c r="BFF295" s="6"/>
      <c r="BFG295" s="6"/>
      <c r="BFH295" s="6"/>
      <c r="BFI295" s="6"/>
      <c r="BFJ295" s="6"/>
      <c r="BFK295" s="6"/>
      <c r="BFL295" s="6"/>
      <c r="BFM295" s="6"/>
      <c r="BFN295" s="6"/>
      <c r="BFO295" s="6"/>
      <c r="BFP295" s="6"/>
      <c r="BFQ295" s="6"/>
      <c r="BFR295" s="6"/>
      <c r="BFS295" s="6"/>
      <c r="BFT295" s="6"/>
      <c r="BFU295" s="6"/>
      <c r="BFV295" s="6"/>
      <c r="BFW295" s="6"/>
      <c r="BFX295" s="6"/>
      <c r="BFY295" s="6"/>
      <c r="BFZ295" s="6"/>
      <c r="BGA295" s="6"/>
      <c r="BGB295" s="6"/>
      <c r="BGC295" s="6"/>
      <c r="BGD295" s="6"/>
      <c r="BGE295" s="6"/>
      <c r="BGF295" s="6"/>
      <c r="BGG295" s="6"/>
      <c r="BGH295" s="6"/>
      <c r="BGI295" s="6"/>
      <c r="BGJ295" s="6"/>
      <c r="BGK295" s="6"/>
      <c r="BGL295" s="6"/>
      <c r="BGM295" s="6"/>
      <c r="BGN295" s="6"/>
      <c r="BGO295" s="6"/>
      <c r="BGP295" s="6"/>
      <c r="BGQ295" s="6"/>
      <c r="BGR295" s="6"/>
      <c r="BGS295" s="6"/>
      <c r="BGT295" s="6"/>
      <c r="BGU295" s="6"/>
      <c r="BGV295" s="6"/>
      <c r="BGW295" s="6"/>
      <c r="BGX295" s="6"/>
      <c r="BGY295" s="6"/>
      <c r="BGZ295" s="6"/>
      <c r="BHA295" s="6"/>
      <c r="BHB295" s="6"/>
      <c r="BHC295" s="6"/>
      <c r="BHD295" s="6"/>
      <c r="BHE295" s="6"/>
      <c r="BHF295" s="6"/>
      <c r="BHG295" s="6"/>
      <c r="BHH295" s="6"/>
      <c r="BHI295" s="6"/>
      <c r="BHJ295" s="6"/>
      <c r="BHK295" s="6"/>
      <c r="BHL295" s="6"/>
      <c r="BHM295" s="6"/>
      <c r="BHN295" s="6"/>
      <c r="BHO295" s="6"/>
      <c r="BHP295" s="6"/>
      <c r="BHQ295" s="6"/>
      <c r="BHR295" s="6"/>
      <c r="BHS295" s="6"/>
      <c r="BHT295" s="6"/>
      <c r="BHU295" s="6"/>
      <c r="BHV295" s="6"/>
      <c r="BHW295" s="6"/>
      <c r="BHX295" s="6"/>
      <c r="BHY295" s="6"/>
      <c r="BHZ295" s="6"/>
      <c r="BIA295" s="6"/>
      <c r="BIB295" s="6"/>
      <c r="BIC295" s="6"/>
      <c r="BID295" s="6"/>
      <c r="BIE295" s="6"/>
      <c r="BIF295" s="6"/>
      <c r="BIG295" s="6"/>
      <c r="BIH295" s="6"/>
      <c r="BII295" s="6"/>
      <c r="BIJ295" s="6"/>
      <c r="BIK295" s="6"/>
      <c r="BIL295" s="6"/>
      <c r="BIM295" s="6"/>
      <c r="BIN295" s="6"/>
      <c r="BIO295" s="6"/>
      <c r="BIP295" s="6"/>
      <c r="BIQ295" s="6"/>
      <c r="BIR295" s="6"/>
      <c r="BIS295" s="6"/>
      <c r="BIT295" s="6"/>
      <c r="BIU295" s="6"/>
      <c r="BIV295" s="6"/>
      <c r="BIW295" s="6"/>
      <c r="BIX295" s="6"/>
      <c r="BIY295" s="6"/>
      <c r="BIZ295" s="6"/>
      <c r="BJA295" s="6"/>
      <c r="BJB295" s="6"/>
      <c r="BJC295" s="6"/>
      <c r="BJD295" s="6"/>
      <c r="BJE295" s="6"/>
      <c r="BJF295" s="6"/>
      <c r="BJG295" s="6"/>
      <c r="BJH295" s="6"/>
      <c r="BJI295" s="6"/>
      <c r="BJJ295" s="6"/>
      <c r="BJK295" s="6"/>
      <c r="BJL295" s="6"/>
      <c r="BJM295" s="6"/>
      <c r="BJN295" s="6"/>
      <c r="BJO295" s="6"/>
      <c r="BJP295" s="6"/>
      <c r="BJQ295" s="6"/>
      <c r="BJR295" s="6"/>
      <c r="BJS295" s="6"/>
      <c r="BJT295" s="6"/>
      <c r="BJU295" s="6"/>
      <c r="BJV295" s="6"/>
      <c r="BJW295" s="6"/>
      <c r="BJX295" s="6"/>
      <c r="BJY295" s="6"/>
      <c r="BJZ295" s="6"/>
      <c r="BKA295" s="6"/>
      <c r="BKB295" s="6"/>
      <c r="BKC295" s="6"/>
      <c r="BKD295" s="6"/>
      <c r="BKE295" s="6"/>
      <c r="BKF295" s="6"/>
      <c r="BKG295" s="6"/>
      <c r="BKH295" s="6"/>
      <c r="BKI295" s="6"/>
      <c r="BKJ295" s="6"/>
      <c r="BKK295" s="6"/>
      <c r="BKL295" s="6"/>
      <c r="BKM295" s="6"/>
      <c r="BKN295" s="6"/>
      <c r="BKO295" s="6"/>
      <c r="BKP295" s="6"/>
      <c r="BKQ295" s="6"/>
      <c r="BKR295" s="6"/>
      <c r="BKS295" s="6"/>
      <c r="BKT295" s="6"/>
      <c r="BKU295" s="6"/>
      <c r="BKV295" s="6"/>
      <c r="BKW295" s="6"/>
      <c r="BKX295" s="6"/>
      <c r="BKY295" s="6"/>
      <c r="BKZ295" s="6"/>
      <c r="BLA295" s="6"/>
      <c r="BLB295" s="6"/>
      <c r="BLC295" s="6"/>
      <c r="BLD295" s="6"/>
      <c r="BLE295" s="6"/>
      <c r="BLF295" s="6"/>
      <c r="BLG295" s="6"/>
      <c r="BLH295" s="6"/>
      <c r="BLI295" s="6"/>
      <c r="BLJ295" s="6"/>
      <c r="BLK295" s="6"/>
      <c r="BLL295" s="6"/>
      <c r="BLM295" s="6"/>
      <c r="BLN295" s="6"/>
      <c r="BLO295" s="6"/>
      <c r="BLP295" s="6"/>
      <c r="BLQ295" s="6"/>
      <c r="BLR295" s="6"/>
      <c r="BLS295" s="6"/>
      <c r="BLT295" s="6"/>
      <c r="BLU295" s="6"/>
      <c r="BLV295" s="6"/>
      <c r="BLW295" s="6"/>
      <c r="BLX295" s="6"/>
      <c r="BLY295" s="6"/>
      <c r="BLZ295" s="6"/>
      <c r="BMA295" s="6"/>
      <c r="BMB295" s="6"/>
      <c r="BMC295" s="6"/>
      <c r="BMD295" s="6"/>
      <c r="BME295" s="6"/>
      <c r="BMF295" s="6"/>
      <c r="BMG295" s="6"/>
      <c r="BMH295" s="6"/>
      <c r="BMI295" s="6"/>
      <c r="BMJ295" s="6"/>
      <c r="BMK295" s="6"/>
      <c r="BML295" s="6"/>
      <c r="BMM295" s="6"/>
      <c r="BMN295" s="6"/>
      <c r="BMO295" s="6"/>
      <c r="BMP295" s="6"/>
      <c r="BMQ295" s="6"/>
      <c r="BMR295" s="6"/>
      <c r="BMS295" s="6"/>
      <c r="BMT295" s="6"/>
      <c r="BMU295" s="6"/>
      <c r="BMV295" s="6"/>
      <c r="BMW295" s="6"/>
      <c r="BMX295" s="6"/>
      <c r="BMY295" s="6"/>
      <c r="BMZ295" s="6"/>
      <c r="BNA295" s="6"/>
      <c r="BNB295" s="6"/>
      <c r="BNC295" s="6"/>
      <c r="BND295" s="6"/>
      <c r="BNE295" s="6"/>
      <c r="BNF295" s="6"/>
      <c r="BNG295" s="6"/>
      <c r="BNH295" s="6"/>
      <c r="BNI295" s="6"/>
      <c r="BNJ295" s="6"/>
      <c r="BNK295" s="6"/>
      <c r="BNL295" s="6"/>
      <c r="BNM295" s="6"/>
      <c r="BNN295" s="6"/>
      <c r="BNO295" s="6"/>
      <c r="BNP295" s="6"/>
      <c r="BNQ295" s="6"/>
      <c r="BNR295" s="6"/>
      <c r="BNS295" s="6"/>
      <c r="BNT295" s="6"/>
      <c r="BNU295" s="6"/>
      <c r="BNV295" s="6"/>
      <c r="BNW295" s="6"/>
      <c r="BNX295" s="6"/>
      <c r="BNY295" s="6"/>
      <c r="BNZ295" s="6"/>
      <c r="BOA295" s="6"/>
      <c r="BOB295" s="6"/>
      <c r="BOC295" s="6"/>
      <c r="BOD295" s="6"/>
      <c r="BOE295" s="6"/>
      <c r="BOF295" s="6"/>
      <c r="BOG295" s="6"/>
      <c r="BOH295" s="6"/>
      <c r="BOI295" s="6"/>
      <c r="BOJ295" s="6"/>
      <c r="BOK295" s="6"/>
      <c r="BOL295" s="6"/>
      <c r="BOM295" s="6"/>
      <c r="BON295" s="6"/>
      <c r="BOO295" s="6"/>
      <c r="BOP295" s="6"/>
      <c r="BOQ295" s="6"/>
      <c r="BOR295" s="6"/>
      <c r="BOS295" s="6"/>
      <c r="BOT295" s="6"/>
      <c r="BOU295" s="6"/>
      <c r="BOV295" s="6"/>
      <c r="BOW295" s="6"/>
      <c r="BOX295" s="6"/>
      <c r="BOY295" s="6"/>
      <c r="BOZ295" s="6"/>
      <c r="BPA295" s="6"/>
      <c r="BPB295" s="6"/>
      <c r="BPC295" s="6"/>
      <c r="BPD295" s="6"/>
      <c r="BPE295" s="6"/>
      <c r="BPF295" s="6"/>
      <c r="BPG295" s="6"/>
      <c r="BPH295" s="6"/>
      <c r="BPI295" s="6"/>
      <c r="BPJ295" s="6"/>
      <c r="BPK295" s="6"/>
      <c r="BPL295" s="6"/>
      <c r="BPM295" s="6"/>
      <c r="BPN295" s="6"/>
      <c r="BPO295" s="6"/>
      <c r="BPP295" s="6"/>
      <c r="BPQ295" s="6"/>
      <c r="BPR295" s="6"/>
      <c r="BPS295" s="6"/>
      <c r="BPT295" s="6"/>
      <c r="BPU295" s="6"/>
      <c r="BPV295" s="6"/>
      <c r="BPW295" s="6"/>
      <c r="BPX295" s="6"/>
      <c r="BPY295" s="6"/>
      <c r="BPZ295" s="6"/>
      <c r="BQA295" s="6"/>
      <c r="BQB295" s="6"/>
      <c r="BQC295" s="6"/>
      <c r="BQD295" s="6"/>
      <c r="BQE295" s="6"/>
      <c r="BQF295" s="6"/>
      <c r="BQG295" s="6"/>
      <c r="BQH295" s="6"/>
      <c r="BQI295" s="6"/>
      <c r="BQJ295" s="6"/>
      <c r="BQK295" s="6"/>
      <c r="BQL295" s="6"/>
      <c r="BQM295" s="6"/>
      <c r="BQN295" s="6"/>
      <c r="BQO295" s="6"/>
      <c r="BQP295" s="6"/>
      <c r="BQQ295" s="6"/>
      <c r="BQR295" s="6"/>
      <c r="BQS295" s="6"/>
      <c r="BQT295" s="6"/>
      <c r="BQU295" s="6"/>
      <c r="BQV295" s="6"/>
      <c r="BQW295" s="6"/>
      <c r="BQX295" s="6"/>
      <c r="BQY295" s="6"/>
      <c r="BQZ295" s="6"/>
      <c r="BRA295" s="6"/>
      <c r="BRB295" s="6"/>
      <c r="BRC295" s="6"/>
      <c r="BRD295" s="6"/>
      <c r="BRE295" s="6"/>
      <c r="BRF295" s="6"/>
      <c r="BRG295" s="6"/>
      <c r="BRH295" s="6"/>
      <c r="BRI295" s="6"/>
      <c r="BRJ295" s="6"/>
      <c r="BRK295" s="6"/>
      <c r="BRL295" s="6"/>
      <c r="BRM295" s="6"/>
      <c r="BRN295" s="6"/>
      <c r="BRO295" s="6"/>
      <c r="BRP295" s="6"/>
      <c r="BRQ295" s="6"/>
      <c r="BRR295" s="6"/>
      <c r="BRS295" s="6"/>
      <c r="BRT295" s="6"/>
      <c r="BRU295" s="6"/>
      <c r="BRV295" s="6"/>
      <c r="BRW295" s="6"/>
      <c r="BRX295" s="6"/>
      <c r="BRY295" s="6"/>
      <c r="BRZ295" s="6"/>
      <c r="BSA295" s="6"/>
      <c r="BSB295" s="6"/>
      <c r="BSC295" s="6"/>
      <c r="BSD295" s="6"/>
      <c r="BSE295" s="6"/>
      <c r="BSF295" s="6"/>
      <c r="BSG295" s="6"/>
      <c r="BSH295" s="6"/>
      <c r="BSI295" s="6"/>
      <c r="BSJ295" s="6"/>
      <c r="BSK295" s="6"/>
      <c r="BSL295" s="6"/>
      <c r="BSM295" s="6"/>
      <c r="BSN295" s="6"/>
      <c r="BSO295" s="6"/>
      <c r="BSP295" s="6"/>
      <c r="BSQ295" s="6"/>
      <c r="BSR295" s="6"/>
      <c r="BSS295" s="6"/>
      <c r="BST295" s="6"/>
      <c r="BSU295" s="6"/>
      <c r="BSV295" s="6"/>
      <c r="BSW295" s="6"/>
      <c r="BSX295" s="6"/>
      <c r="BSY295" s="6"/>
      <c r="BSZ295" s="6"/>
      <c r="BTA295" s="6"/>
      <c r="BTB295" s="6"/>
      <c r="BTC295" s="6"/>
      <c r="BTD295" s="6"/>
      <c r="BTE295" s="6"/>
      <c r="BTF295" s="6"/>
      <c r="BTG295" s="6"/>
      <c r="BTH295" s="6"/>
      <c r="BTI295" s="6"/>
      <c r="BTJ295" s="6"/>
      <c r="BTK295" s="6"/>
      <c r="BTL295" s="6"/>
      <c r="BTM295" s="6"/>
      <c r="BTN295" s="6"/>
      <c r="BTO295" s="6"/>
      <c r="BTP295" s="6"/>
      <c r="BTQ295" s="6"/>
      <c r="BTR295" s="6"/>
      <c r="BTS295" s="6"/>
      <c r="BTT295" s="6"/>
      <c r="BTU295" s="6"/>
      <c r="BTV295" s="6"/>
      <c r="BTW295" s="6"/>
      <c r="BTX295" s="6"/>
      <c r="BTY295" s="6"/>
      <c r="BTZ295" s="6"/>
      <c r="BUA295" s="6"/>
      <c r="BUB295" s="6"/>
      <c r="BUC295" s="6"/>
      <c r="BUD295" s="6"/>
      <c r="BUE295" s="6"/>
      <c r="BUF295" s="6"/>
      <c r="BUG295" s="6"/>
      <c r="BUH295" s="6"/>
      <c r="BUI295" s="6"/>
      <c r="BUJ295" s="6"/>
      <c r="BUK295" s="6"/>
      <c r="BUL295" s="6"/>
      <c r="BUM295" s="6"/>
      <c r="BUN295" s="6"/>
      <c r="BUO295" s="6"/>
      <c r="BUP295" s="6"/>
      <c r="BUQ295" s="6"/>
      <c r="BUR295" s="6"/>
      <c r="BUS295" s="6"/>
      <c r="BUT295" s="6"/>
      <c r="BUU295" s="6"/>
      <c r="BUV295" s="6"/>
      <c r="BUW295" s="6"/>
      <c r="BUX295" s="6"/>
      <c r="BUY295" s="6"/>
      <c r="BUZ295" s="6"/>
      <c r="BVA295" s="6"/>
      <c r="BVB295" s="6"/>
      <c r="BVC295" s="6"/>
      <c r="BVD295" s="6"/>
      <c r="BVE295" s="6"/>
      <c r="BVF295" s="6"/>
      <c r="BVG295" s="6"/>
      <c r="BVH295" s="6"/>
      <c r="BVI295" s="6"/>
      <c r="BVJ295" s="6"/>
      <c r="BVK295" s="6"/>
      <c r="BVL295" s="6"/>
      <c r="BVM295" s="6"/>
      <c r="BVN295" s="6"/>
      <c r="BVO295" s="6"/>
      <c r="BVP295" s="6"/>
      <c r="BVQ295" s="6"/>
      <c r="BVR295" s="6"/>
      <c r="BVS295" s="6"/>
      <c r="BVT295" s="6"/>
      <c r="BVU295" s="6"/>
      <c r="BVV295" s="6"/>
      <c r="BVW295" s="6"/>
      <c r="BVX295" s="6"/>
      <c r="BVY295" s="6"/>
      <c r="BVZ295" s="6"/>
      <c r="BWA295" s="6"/>
      <c r="BWB295" s="6"/>
      <c r="BWC295" s="6"/>
      <c r="BWD295" s="6"/>
      <c r="BWE295" s="6"/>
      <c r="BWF295" s="6"/>
      <c r="BWG295" s="6"/>
      <c r="BWH295" s="6"/>
      <c r="BWI295" s="6"/>
      <c r="BWJ295" s="6"/>
      <c r="BWK295" s="6"/>
      <c r="BWL295" s="6"/>
      <c r="BWM295" s="6"/>
      <c r="BWN295" s="6"/>
      <c r="BWO295" s="6"/>
      <c r="BWP295" s="6"/>
      <c r="BWQ295" s="6"/>
      <c r="BWR295" s="6"/>
      <c r="BWS295" s="6"/>
      <c r="BWT295" s="6"/>
      <c r="BWU295" s="6"/>
      <c r="BWV295" s="6"/>
      <c r="BWW295" s="6"/>
      <c r="BWX295" s="6"/>
      <c r="BWY295" s="6"/>
      <c r="BWZ295" s="6"/>
      <c r="BXA295" s="6"/>
      <c r="BXB295" s="6"/>
      <c r="BXC295" s="6"/>
      <c r="BXD295" s="6"/>
      <c r="BXE295" s="6"/>
      <c r="BXF295" s="6"/>
      <c r="BXG295" s="6"/>
      <c r="BXH295" s="6"/>
      <c r="BXI295" s="6"/>
      <c r="BXJ295" s="6"/>
      <c r="BXK295" s="6"/>
      <c r="BXL295" s="6"/>
      <c r="BXM295" s="6"/>
      <c r="BXN295" s="6"/>
      <c r="BXO295" s="6"/>
      <c r="BXP295" s="6"/>
      <c r="BXQ295" s="6"/>
      <c r="BXR295" s="6"/>
      <c r="BXS295" s="6"/>
      <c r="BXT295" s="6"/>
      <c r="BXU295" s="6"/>
      <c r="BXV295" s="6"/>
      <c r="BXW295" s="6"/>
      <c r="BXX295" s="6"/>
      <c r="BXY295" s="6"/>
      <c r="BXZ295" s="6"/>
      <c r="BYA295" s="6"/>
      <c r="BYB295" s="6"/>
      <c r="BYC295" s="6"/>
      <c r="BYD295" s="6"/>
      <c r="BYE295" s="6"/>
      <c r="BYF295" s="6"/>
      <c r="BYG295" s="6"/>
      <c r="BYH295" s="6"/>
      <c r="BYI295" s="6"/>
      <c r="BYJ295" s="6"/>
      <c r="BYK295" s="6"/>
      <c r="BYL295" s="6"/>
      <c r="BYM295" s="6"/>
      <c r="BYN295" s="6"/>
      <c r="BYO295" s="6"/>
      <c r="BYP295" s="6"/>
      <c r="BYQ295" s="6"/>
      <c r="BYR295" s="6"/>
      <c r="BYS295" s="6"/>
      <c r="BYT295" s="6"/>
      <c r="BYU295" s="6"/>
      <c r="BYV295" s="6"/>
      <c r="BYW295" s="6"/>
      <c r="BYX295" s="6"/>
      <c r="BYY295" s="6"/>
      <c r="BYZ295" s="6"/>
      <c r="BZA295" s="6"/>
      <c r="BZB295" s="6"/>
      <c r="BZC295" s="6"/>
      <c r="BZD295" s="6"/>
      <c r="BZE295" s="6"/>
      <c r="BZF295" s="6"/>
      <c r="BZG295" s="6"/>
      <c r="BZH295" s="6"/>
      <c r="BZI295" s="6"/>
      <c r="BZJ295" s="6"/>
      <c r="BZK295" s="6"/>
      <c r="BZL295" s="6"/>
      <c r="BZM295" s="6"/>
      <c r="BZN295" s="6"/>
      <c r="BZO295" s="6"/>
      <c r="BZP295" s="6"/>
      <c r="BZQ295" s="6"/>
      <c r="BZR295" s="6"/>
      <c r="BZS295" s="6"/>
      <c r="BZT295" s="6"/>
      <c r="BZU295" s="6"/>
      <c r="BZV295" s="6"/>
      <c r="BZW295" s="6"/>
      <c r="BZX295" s="6"/>
      <c r="BZY295" s="6"/>
      <c r="BZZ295" s="6"/>
      <c r="CAA295" s="6"/>
      <c r="CAB295" s="6"/>
      <c r="CAC295" s="6"/>
      <c r="CAD295" s="6"/>
      <c r="CAE295" s="6"/>
      <c r="CAF295" s="6"/>
      <c r="CAG295" s="6"/>
      <c r="CAH295" s="6"/>
      <c r="CAI295" s="6"/>
      <c r="CAJ295" s="6"/>
      <c r="CAK295" s="6"/>
      <c r="CAL295" s="6"/>
      <c r="CAM295" s="6"/>
      <c r="CAN295" s="6"/>
      <c r="CAO295" s="6"/>
      <c r="CAP295" s="6"/>
      <c r="CAQ295" s="6"/>
      <c r="CAR295" s="6"/>
      <c r="CAS295" s="6"/>
      <c r="CAT295" s="6"/>
      <c r="CAU295" s="6"/>
      <c r="CAV295" s="6"/>
      <c r="CAW295" s="6"/>
      <c r="CAX295" s="6"/>
      <c r="CAY295" s="6"/>
      <c r="CAZ295" s="6"/>
      <c r="CBA295" s="6"/>
      <c r="CBB295" s="6"/>
      <c r="CBC295" s="6"/>
      <c r="CBD295" s="6"/>
      <c r="CBE295" s="6"/>
      <c r="CBF295" s="6"/>
      <c r="CBG295" s="6"/>
      <c r="CBH295" s="6"/>
      <c r="CBI295" s="6"/>
      <c r="CBJ295" s="6"/>
      <c r="CBK295" s="6"/>
      <c r="CBL295" s="6"/>
      <c r="CBM295" s="6"/>
      <c r="CBN295" s="6"/>
      <c r="CBO295" s="6"/>
      <c r="CBP295" s="6"/>
      <c r="CBQ295" s="6"/>
      <c r="CBR295" s="6"/>
      <c r="CBS295" s="6"/>
      <c r="CBT295" s="6"/>
      <c r="CBU295" s="6"/>
      <c r="CBV295" s="6"/>
      <c r="CBW295" s="6"/>
      <c r="CBX295" s="6"/>
      <c r="CBY295" s="6"/>
      <c r="CBZ295" s="6"/>
      <c r="CCA295" s="6"/>
      <c r="CCB295" s="6"/>
      <c r="CCC295" s="6"/>
      <c r="CCD295" s="6"/>
      <c r="CCE295" s="6"/>
      <c r="CCF295" s="6"/>
      <c r="CCG295" s="6"/>
      <c r="CCH295" s="6"/>
      <c r="CCI295" s="6"/>
      <c r="CCJ295" s="6"/>
      <c r="CCK295" s="6"/>
      <c r="CCL295" s="6"/>
      <c r="CCM295" s="6"/>
      <c r="CCN295" s="6"/>
      <c r="CCO295" s="6"/>
      <c r="CCP295" s="6"/>
      <c r="CCQ295" s="6"/>
      <c r="CCR295" s="6"/>
      <c r="CCS295" s="6"/>
      <c r="CCT295" s="6"/>
      <c r="CCU295" s="6"/>
      <c r="CCV295" s="6"/>
      <c r="CCW295" s="6"/>
      <c r="CCX295" s="6"/>
      <c r="CCY295" s="6"/>
      <c r="CCZ295" s="6"/>
      <c r="CDA295" s="6"/>
      <c r="CDB295" s="6"/>
      <c r="CDC295" s="6"/>
      <c r="CDD295" s="6"/>
      <c r="CDE295" s="6"/>
      <c r="CDF295" s="6"/>
      <c r="CDG295" s="6"/>
      <c r="CDH295" s="6"/>
      <c r="CDI295" s="6"/>
      <c r="CDJ295" s="6"/>
      <c r="CDK295" s="6"/>
      <c r="CDL295" s="6"/>
      <c r="CDM295" s="6"/>
      <c r="CDN295" s="6"/>
      <c r="CDO295" s="6"/>
      <c r="CDP295" s="6"/>
      <c r="CDQ295" s="6"/>
      <c r="CDR295" s="6"/>
      <c r="CDS295" s="6"/>
      <c r="CDT295" s="6"/>
      <c r="CDU295" s="6"/>
      <c r="CDV295" s="6"/>
      <c r="CDW295" s="6"/>
      <c r="CDX295" s="6"/>
      <c r="CDY295" s="6"/>
      <c r="CDZ295" s="6"/>
      <c r="CEA295" s="6"/>
      <c r="CEB295" s="6"/>
      <c r="CEC295" s="6"/>
      <c r="CED295" s="6"/>
      <c r="CEE295" s="6"/>
      <c r="CEF295" s="6"/>
      <c r="CEG295" s="6"/>
      <c r="CEH295" s="6"/>
      <c r="CEI295" s="6"/>
      <c r="CEJ295" s="6"/>
      <c r="CEK295" s="6"/>
      <c r="CEL295" s="6"/>
      <c r="CEM295" s="6"/>
      <c r="CEN295" s="6"/>
      <c r="CEO295" s="6"/>
      <c r="CEP295" s="6"/>
      <c r="CEQ295" s="6"/>
      <c r="CER295" s="6"/>
      <c r="CES295" s="6"/>
      <c r="CET295" s="6"/>
      <c r="CEU295" s="6"/>
      <c r="CEV295" s="6"/>
      <c r="CEW295" s="6"/>
      <c r="CEX295" s="6"/>
      <c r="CEY295" s="6"/>
      <c r="CEZ295" s="6"/>
      <c r="CFA295" s="6"/>
      <c r="CFB295" s="6"/>
      <c r="CFC295" s="6"/>
      <c r="CFD295" s="6"/>
      <c r="CFE295" s="6"/>
      <c r="CFF295" s="6"/>
      <c r="CFG295" s="6"/>
      <c r="CFH295" s="6"/>
      <c r="CFI295" s="6"/>
      <c r="CFJ295" s="6"/>
      <c r="CFK295" s="6"/>
      <c r="CFL295" s="6"/>
      <c r="CFM295" s="6"/>
      <c r="CFN295" s="6"/>
      <c r="CFO295" s="6"/>
      <c r="CFP295" s="6"/>
      <c r="CFQ295" s="6"/>
      <c r="CFR295" s="6"/>
      <c r="CFS295" s="6"/>
      <c r="CFT295" s="6"/>
      <c r="CFU295" s="6"/>
      <c r="CFV295" s="6"/>
      <c r="CFW295" s="6"/>
      <c r="CFX295" s="6"/>
      <c r="CFY295" s="6"/>
      <c r="CFZ295" s="6"/>
      <c r="CGA295" s="6"/>
      <c r="CGB295" s="6"/>
      <c r="CGC295" s="6"/>
      <c r="CGD295" s="6"/>
      <c r="CGE295" s="6"/>
      <c r="CGF295" s="6"/>
      <c r="CGG295" s="6"/>
      <c r="CGH295" s="6"/>
      <c r="CGI295" s="6"/>
      <c r="CGJ295" s="6"/>
      <c r="CGK295" s="6"/>
      <c r="CGL295" s="6"/>
      <c r="CGM295" s="6"/>
      <c r="CGN295" s="6"/>
      <c r="CGO295" s="6"/>
      <c r="CGP295" s="6"/>
      <c r="CGQ295" s="6"/>
      <c r="CGR295" s="6"/>
      <c r="CGS295" s="6"/>
      <c r="CGT295" s="6"/>
      <c r="CGU295" s="6"/>
      <c r="CGV295" s="6"/>
      <c r="CGW295" s="6"/>
      <c r="CGX295" s="6"/>
      <c r="CGY295" s="6"/>
      <c r="CGZ295" s="6"/>
      <c r="CHA295" s="6"/>
      <c r="CHB295" s="6"/>
      <c r="CHC295" s="6"/>
      <c r="CHD295" s="6"/>
      <c r="CHE295" s="6"/>
      <c r="CHF295" s="6"/>
      <c r="CHG295" s="6"/>
      <c r="CHH295" s="6"/>
      <c r="CHI295" s="6"/>
      <c r="CHJ295" s="6"/>
      <c r="CHK295" s="6"/>
      <c r="CHL295" s="6"/>
      <c r="CHM295" s="6"/>
      <c r="CHN295" s="6"/>
      <c r="CHO295" s="6"/>
      <c r="CHP295" s="6"/>
      <c r="CHQ295" s="6"/>
      <c r="CHR295" s="6"/>
      <c r="CHS295" s="6"/>
      <c r="CHT295" s="6"/>
      <c r="CHU295" s="6"/>
      <c r="CHV295" s="6"/>
      <c r="CHW295" s="6"/>
      <c r="CHX295" s="6"/>
      <c r="CHY295" s="6"/>
      <c r="CHZ295" s="6"/>
      <c r="CIA295" s="6"/>
      <c r="CIB295" s="6"/>
      <c r="CIC295" s="6"/>
      <c r="CID295" s="6"/>
      <c r="CIE295" s="6"/>
      <c r="CIF295" s="6"/>
      <c r="CIG295" s="6"/>
      <c r="CIH295" s="6"/>
      <c r="CII295" s="6"/>
      <c r="CIJ295" s="6"/>
      <c r="CIK295" s="6"/>
      <c r="CIL295" s="6"/>
      <c r="CIM295" s="6"/>
      <c r="CIN295" s="6"/>
      <c r="CIO295" s="6"/>
      <c r="CIP295" s="6"/>
      <c r="CIQ295" s="6"/>
      <c r="CIR295" s="6"/>
      <c r="CIS295" s="6"/>
      <c r="CIT295" s="6"/>
      <c r="CIU295" s="6"/>
      <c r="CIV295" s="6"/>
      <c r="CIW295" s="6"/>
      <c r="CIX295" s="6"/>
      <c r="CIY295" s="6"/>
      <c r="CIZ295" s="6"/>
      <c r="CJA295" s="6"/>
      <c r="CJB295" s="6"/>
      <c r="CJC295" s="6"/>
      <c r="CJD295" s="6"/>
      <c r="CJE295" s="6"/>
      <c r="CJF295" s="6"/>
      <c r="CJG295" s="6"/>
      <c r="CJH295" s="6"/>
      <c r="CJI295" s="6"/>
      <c r="CJJ295" s="6"/>
      <c r="CJK295" s="6"/>
      <c r="CJL295" s="6"/>
      <c r="CJM295" s="6"/>
      <c r="CJN295" s="6"/>
      <c r="CJO295" s="6"/>
      <c r="CJP295" s="6"/>
      <c r="CJQ295" s="6"/>
      <c r="CJR295" s="6"/>
      <c r="CJS295" s="6"/>
      <c r="CJT295" s="6"/>
      <c r="CJU295" s="6"/>
      <c r="CJV295" s="6"/>
      <c r="CJW295" s="6"/>
      <c r="CJX295" s="6"/>
      <c r="CJY295" s="6"/>
      <c r="CJZ295" s="6"/>
      <c r="CKA295" s="6"/>
      <c r="CKB295" s="6"/>
      <c r="CKC295" s="6"/>
      <c r="CKD295" s="6"/>
      <c r="CKE295" s="6"/>
      <c r="CKF295" s="6"/>
      <c r="CKG295" s="6"/>
      <c r="CKH295" s="6"/>
      <c r="CKI295" s="6"/>
      <c r="CKJ295" s="6"/>
      <c r="CKK295" s="6"/>
      <c r="CKL295" s="6"/>
      <c r="CKM295" s="6"/>
      <c r="CKN295" s="6"/>
      <c r="CKO295" s="6"/>
      <c r="CKP295" s="6"/>
      <c r="CKQ295" s="6"/>
      <c r="CKR295" s="6"/>
      <c r="CKS295" s="6"/>
      <c r="CKT295" s="6"/>
      <c r="CKU295" s="6"/>
      <c r="CKV295" s="6"/>
      <c r="CKW295" s="6"/>
      <c r="CKX295" s="6"/>
      <c r="CKY295" s="6"/>
      <c r="CKZ295" s="6"/>
      <c r="CLA295" s="6"/>
      <c r="CLB295" s="6"/>
      <c r="CLC295" s="6"/>
      <c r="CLD295" s="6"/>
      <c r="CLE295" s="6"/>
      <c r="CLF295" s="6"/>
      <c r="CLG295" s="6"/>
      <c r="CLH295" s="6"/>
      <c r="CLI295" s="6"/>
      <c r="CLJ295" s="6"/>
      <c r="CLK295" s="6"/>
      <c r="CLL295" s="6"/>
      <c r="CLM295" s="6"/>
      <c r="CLN295" s="6"/>
      <c r="CLO295" s="6"/>
      <c r="CLP295" s="6"/>
      <c r="CLQ295" s="6"/>
      <c r="CLR295" s="6"/>
      <c r="CLS295" s="6"/>
      <c r="CLT295" s="6"/>
      <c r="CLU295" s="6"/>
      <c r="CLV295" s="6"/>
      <c r="CLW295" s="6"/>
      <c r="CLX295" s="6"/>
      <c r="CLY295" s="6"/>
      <c r="CLZ295" s="6"/>
      <c r="CMA295" s="6"/>
      <c r="CMB295" s="6"/>
      <c r="CMC295" s="6"/>
      <c r="CMD295" s="6"/>
      <c r="CME295" s="6"/>
      <c r="CMF295" s="6"/>
      <c r="CMG295" s="6"/>
      <c r="CMH295" s="6"/>
      <c r="CMI295" s="6"/>
      <c r="CMJ295" s="6"/>
      <c r="CMK295" s="6"/>
      <c r="CML295" s="6"/>
      <c r="CMM295" s="6"/>
      <c r="CMN295" s="6"/>
      <c r="CMO295" s="6"/>
      <c r="CMP295" s="6"/>
      <c r="CMQ295" s="6"/>
      <c r="CMR295" s="6"/>
      <c r="CMS295" s="6"/>
      <c r="CMT295" s="6"/>
      <c r="CMU295" s="6"/>
      <c r="CMV295" s="6"/>
      <c r="CMW295" s="6"/>
      <c r="CMX295" s="6"/>
      <c r="CMY295" s="6"/>
      <c r="CMZ295" s="6"/>
      <c r="CNA295" s="6"/>
      <c r="CNB295" s="6"/>
      <c r="CNC295" s="6"/>
      <c r="CND295" s="6"/>
      <c r="CNE295" s="6"/>
      <c r="CNF295" s="6"/>
      <c r="CNG295" s="6"/>
      <c r="CNH295" s="6"/>
      <c r="CNI295" s="6"/>
      <c r="CNJ295" s="6"/>
      <c r="CNK295" s="6"/>
      <c r="CNL295" s="6"/>
    </row>
    <row r="296" spans="1:2406" s="16" customFormat="1" x14ac:dyDescent="0.25">
      <c r="A296" s="1"/>
      <c r="B296" s="5"/>
      <c r="C296" s="5"/>
      <c r="D296" s="5"/>
      <c r="E296" s="5"/>
      <c r="F296" s="5"/>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c r="HH296" s="6"/>
      <c r="HI296" s="6"/>
      <c r="HJ296" s="6"/>
      <c r="HK296" s="6"/>
      <c r="HL296" s="6"/>
      <c r="HM296" s="6"/>
      <c r="HN296" s="6"/>
      <c r="HO296" s="6"/>
      <c r="HP296" s="6"/>
      <c r="HQ296" s="6"/>
      <c r="HR296" s="6"/>
      <c r="HS296" s="6"/>
      <c r="HT296" s="6"/>
      <c r="HU296" s="6"/>
      <c r="HV296" s="6"/>
      <c r="HW296" s="6"/>
      <c r="HX296" s="6"/>
      <c r="HY296" s="6"/>
      <c r="HZ296" s="6"/>
      <c r="IA296" s="6"/>
      <c r="IB296" s="6"/>
      <c r="IC296" s="6"/>
      <c r="ID296" s="6"/>
      <c r="IE296" s="6"/>
      <c r="IF296" s="6"/>
      <c r="IG296" s="6"/>
      <c r="IH296" s="6"/>
      <c r="II296" s="6"/>
      <c r="IJ296" s="6"/>
      <c r="IK296" s="6"/>
      <c r="IL296" s="6"/>
      <c r="IM296" s="6"/>
      <c r="IN296" s="6"/>
      <c r="IO296" s="6"/>
      <c r="IP296" s="6"/>
      <c r="IQ296" s="6"/>
      <c r="IR296" s="6"/>
      <c r="IS296" s="6"/>
      <c r="IT296" s="6"/>
      <c r="IU296" s="6"/>
      <c r="IV296" s="6"/>
      <c r="IW296" s="6"/>
      <c r="IX296" s="6"/>
      <c r="IY296" s="6"/>
      <c r="IZ296" s="6"/>
      <c r="JA296" s="6"/>
      <c r="JB296" s="6"/>
      <c r="JC296" s="6"/>
      <c r="JD296" s="6"/>
      <c r="JE296" s="6"/>
      <c r="JF296" s="6"/>
      <c r="JG296" s="6"/>
      <c r="JH296" s="6"/>
      <c r="JI296" s="6"/>
      <c r="JJ296" s="6"/>
      <c r="JK296" s="6"/>
      <c r="JL296" s="6"/>
      <c r="JM296" s="6"/>
      <c r="JN296" s="6"/>
      <c r="JO296" s="6"/>
      <c r="JP296" s="6"/>
      <c r="JQ296" s="6"/>
      <c r="JR296" s="6"/>
      <c r="JS296" s="6"/>
      <c r="JT296" s="6"/>
      <c r="JU296" s="6"/>
      <c r="JV296" s="6"/>
      <c r="JW296" s="6"/>
      <c r="JX296" s="6"/>
      <c r="JY296" s="6"/>
      <c r="JZ296" s="6"/>
      <c r="KA296" s="6"/>
      <c r="KB296" s="6"/>
      <c r="KC296" s="6"/>
      <c r="KD296" s="6"/>
      <c r="KE296" s="6"/>
      <c r="KF296" s="6"/>
      <c r="KG296" s="6"/>
      <c r="KH296" s="6"/>
      <c r="KI296" s="6"/>
      <c r="KJ296" s="6"/>
      <c r="KK296" s="6"/>
      <c r="KL296" s="6"/>
      <c r="KM296" s="6"/>
      <c r="KN296" s="6"/>
      <c r="KO296" s="6"/>
      <c r="KP296" s="6"/>
      <c r="KQ296" s="6"/>
      <c r="KR296" s="6"/>
      <c r="KS296" s="6"/>
      <c r="KT296" s="6"/>
      <c r="KU296" s="6"/>
      <c r="KV296" s="6"/>
      <c r="KW296" s="6"/>
      <c r="KX296" s="6"/>
      <c r="KY296" s="6"/>
      <c r="KZ296" s="6"/>
      <c r="LA296" s="6"/>
      <c r="LB296" s="6"/>
      <c r="LC296" s="6"/>
      <c r="LD296" s="6"/>
      <c r="LE296" s="6"/>
      <c r="LF296" s="6"/>
      <c r="LG296" s="6"/>
      <c r="LH296" s="6"/>
      <c r="LI296" s="6"/>
      <c r="LJ296" s="6"/>
      <c r="LK296" s="6"/>
      <c r="LL296" s="6"/>
      <c r="LM296" s="6"/>
      <c r="LN296" s="6"/>
      <c r="LO296" s="6"/>
      <c r="LP296" s="6"/>
      <c r="LQ296" s="6"/>
      <c r="LR296" s="6"/>
      <c r="LS296" s="6"/>
      <c r="LT296" s="6"/>
      <c r="LU296" s="6"/>
      <c r="LV296" s="6"/>
      <c r="LW296" s="6"/>
      <c r="LX296" s="6"/>
      <c r="LY296" s="6"/>
      <c r="LZ296" s="6"/>
      <c r="MA296" s="6"/>
      <c r="MB296" s="6"/>
      <c r="MC296" s="6"/>
      <c r="MD296" s="6"/>
      <c r="ME296" s="6"/>
      <c r="MF296" s="6"/>
      <c r="MG296" s="6"/>
      <c r="MH296" s="6"/>
      <c r="MI296" s="6"/>
      <c r="MJ296" s="6"/>
      <c r="MK296" s="6"/>
      <c r="ML296" s="6"/>
      <c r="MM296" s="6"/>
      <c r="MN296" s="6"/>
      <c r="MO296" s="6"/>
      <c r="MP296" s="6"/>
      <c r="MQ296" s="6"/>
      <c r="MR296" s="6"/>
      <c r="MS296" s="6"/>
      <c r="MT296" s="6"/>
      <c r="MU296" s="6"/>
      <c r="MV296" s="6"/>
      <c r="MW296" s="6"/>
      <c r="MX296" s="6"/>
      <c r="MY296" s="6"/>
      <c r="MZ296" s="6"/>
      <c r="NA296" s="6"/>
      <c r="NB296" s="6"/>
      <c r="NC296" s="6"/>
      <c r="ND296" s="6"/>
      <c r="NE296" s="6"/>
      <c r="NF296" s="6"/>
      <c r="NG296" s="6"/>
      <c r="NH296" s="6"/>
      <c r="NI296" s="6"/>
      <c r="NJ296" s="6"/>
      <c r="NK296" s="6"/>
      <c r="NL296" s="6"/>
      <c r="NM296" s="6"/>
      <c r="NN296" s="6"/>
      <c r="NO296" s="6"/>
      <c r="NP296" s="6"/>
      <c r="NQ296" s="6"/>
      <c r="NR296" s="6"/>
      <c r="NS296" s="6"/>
      <c r="NT296" s="6"/>
      <c r="NU296" s="6"/>
      <c r="NV296" s="6"/>
      <c r="NW296" s="6"/>
      <c r="NX296" s="6"/>
      <c r="NY296" s="6"/>
      <c r="NZ296" s="6"/>
      <c r="OA296" s="6"/>
      <c r="OB296" s="6"/>
      <c r="OC296" s="6"/>
      <c r="OD296" s="6"/>
      <c r="OE296" s="6"/>
      <c r="OF296" s="6"/>
      <c r="OG296" s="6"/>
      <c r="OH296" s="6"/>
      <c r="OI296" s="6"/>
      <c r="OJ296" s="6"/>
      <c r="OK296" s="6"/>
      <c r="OL296" s="6"/>
      <c r="OM296" s="6"/>
      <c r="ON296" s="6"/>
      <c r="OO296" s="6"/>
      <c r="OP296" s="6"/>
      <c r="OQ296" s="6"/>
      <c r="OR296" s="6"/>
      <c r="OS296" s="6"/>
      <c r="OT296" s="6"/>
      <c r="OU296" s="6"/>
      <c r="OV296" s="6"/>
      <c r="OW296" s="6"/>
      <c r="OX296" s="6"/>
      <c r="OY296" s="6"/>
      <c r="OZ296" s="6"/>
      <c r="PA296" s="6"/>
      <c r="PB296" s="6"/>
      <c r="PC296" s="6"/>
      <c r="PD296" s="6"/>
      <c r="PE296" s="6"/>
      <c r="PF296" s="6"/>
      <c r="PG296" s="6"/>
      <c r="PH296" s="6"/>
      <c r="PI296" s="6"/>
      <c r="PJ296" s="6"/>
      <c r="PK296" s="6"/>
      <c r="PL296" s="6"/>
      <c r="PM296" s="6"/>
      <c r="PN296" s="6"/>
      <c r="PO296" s="6"/>
      <c r="PP296" s="6"/>
      <c r="PQ296" s="6"/>
      <c r="PR296" s="6"/>
      <c r="PS296" s="6"/>
      <c r="PT296" s="6"/>
      <c r="PU296" s="6"/>
      <c r="PV296" s="6"/>
      <c r="PW296" s="6"/>
      <c r="PX296" s="6"/>
      <c r="PY296" s="6"/>
      <c r="PZ296" s="6"/>
      <c r="QA296" s="6"/>
      <c r="QB296" s="6"/>
      <c r="QC296" s="6"/>
      <c r="QD296" s="6"/>
      <c r="QE296" s="6"/>
      <c r="QF296" s="6"/>
      <c r="QG296" s="6"/>
      <c r="QH296" s="6"/>
      <c r="QI296" s="6"/>
      <c r="QJ296" s="6"/>
      <c r="QK296" s="6"/>
      <c r="QL296" s="6"/>
      <c r="QM296" s="6"/>
      <c r="QN296" s="6"/>
      <c r="QO296" s="6"/>
      <c r="QP296" s="6"/>
      <c r="QQ296" s="6"/>
      <c r="QR296" s="6"/>
      <c r="QS296" s="6"/>
      <c r="QT296" s="6"/>
      <c r="QU296" s="6"/>
      <c r="QV296" s="6"/>
      <c r="QW296" s="6"/>
      <c r="QX296" s="6"/>
      <c r="QY296" s="6"/>
      <c r="QZ296" s="6"/>
      <c r="RA296" s="6"/>
      <c r="RB296" s="6"/>
      <c r="RC296" s="6"/>
      <c r="RD296" s="6"/>
      <c r="RE296" s="6"/>
      <c r="RF296" s="6"/>
      <c r="RG296" s="6"/>
      <c r="RH296" s="6"/>
      <c r="RI296" s="6"/>
      <c r="RJ296" s="6"/>
      <c r="RK296" s="6"/>
      <c r="RL296" s="6"/>
      <c r="RM296" s="6"/>
      <c r="RN296" s="6"/>
      <c r="RO296" s="6"/>
      <c r="RP296" s="6"/>
      <c r="RQ296" s="6"/>
      <c r="RR296" s="6"/>
      <c r="RS296" s="6"/>
      <c r="RT296" s="6"/>
      <c r="RU296" s="6"/>
      <c r="RV296" s="6"/>
      <c r="RW296" s="6"/>
      <c r="RX296" s="6"/>
      <c r="RY296" s="6"/>
      <c r="RZ296" s="6"/>
      <c r="SA296" s="6"/>
      <c r="SB296" s="6"/>
      <c r="SC296" s="6"/>
      <c r="SD296" s="6"/>
      <c r="SE296" s="6"/>
      <c r="SF296" s="6"/>
      <c r="SG296" s="6"/>
      <c r="SH296" s="6"/>
      <c r="SI296" s="6"/>
      <c r="SJ296" s="6"/>
      <c r="SK296" s="6"/>
      <c r="SL296" s="6"/>
      <c r="SM296" s="6"/>
      <c r="SN296" s="6"/>
      <c r="SO296" s="6"/>
      <c r="SP296" s="6"/>
      <c r="SQ296" s="6"/>
      <c r="SR296" s="6"/>
      <c r="SS296" s="6"/>
      <c r="ST296" s="6"/>
      <c r="SU296" s="6"/>
      <c r="SV296" s="6"/>
      <c r="SW296" s="6"/>
      <c r="SX296" s="6"/>
      <c r="SY296" s="6"/>
      <c r="SZ296" s="6"/>
      <c r="TA296" s="6"/>
      <c r="TB296" s="6"/>
      <c r="TC296" s="6"/>
      <c r="TD296" s="6"/>
      <c r="TE296" s="6"/>
      <c r="TF296" s="6"/>
      <c r="TG296" s="6"/>
      <c r="TH296" s="6"/>
      <c r="TI296" s="6"/>
      <c r="TJ296" s="6"/>
      <c r="TK296" s="6"/>
      <c r="TL296" s="6"/>
      <c r="TM296" s="6"/>
      <c r="TN296" s="6"/>
      <c r="TO296" s="6"/>
      <c r="TP296" s="6"/>
      <c r="TQ296" s="6"/>
      <c r="TR296" s="6"/>
      <c r="TS296" s="6"/>
      <c r="TT296" s="6"/>
      <c r="TU296" s="6"/>
      <c r="TV296" s="6"/>
      <c r="TW296" s="6"/>
      <c r="TX296" s="6"/>
      <c r="TY296" s="6"/>
      <c r="TZ296" s="6"/>
      <c r="UA296" s="6"/>
      <c r="UB296" s="6"/>
      <c r="UC296" s="6"/>
      <c r="UD296" s="6"/>
      <c r="UE296" s="6"/>
      <c r="UF296" s="6"/>
      <c r="UG296" s="6"/>
      <c r="UH296" s="6"/>
      <c r="UI296" s="6"/>
      <c r="UJ296" s="6"/>
      <c r="UK296" s="6"/>
      <c r="UL296" s="6"/>
      <c r="UM296" s="6"/>
      <c r="UN296" s="6"/>
      <c r="UO296" s="6"/>
      <c r="UP296" s="6"/>
      <c r="UQ296" s="6"/>
      <c r="UR296" s="6"/>
      <c r="US296" s="6"/>
      <c r="UT296" s="6"/>
      <c r="UU296" s="6"/>
      <c r="UV296" s="6"/>
      <c r="UW296" s="6"/>
      <c r="UX296" s="6"/>
      <c r="UY296" s="6"/>
      <c r="UZ296" s="6"/>
      <c r="VA296" s="6"/>
      <c r="VB296" s="6"/>
      <c r="VC296" s="6"/>
      <c r="VD296" s="6"/>
      <c r="VE296" s="6"/>
      <c r="VF296" s="6"/>
      <c r="VG296" s="6"/>
      <c r="VH296" s="6"/>
      <c r="VI296" s="6"/>
      <c r="VJ296" s="6"/>
      <c r="VK296" s="6"/>
      <c r="VL296" s="6"/>
      <c r="VM296" s="6"/>
      <c r="VN296" s="6"/>
      <c r="VO296" s="6"/>
      <c r="VP296" s="6"/>
      <c r="VQ296" s="6"/>
      <c r="VR296" s="6"/>
      <c r="VS296" s="6"/>
      <c r="VT296" s="6"/>
      <c r="VU296" s="6"/>
      <c r="VV296" s="6"/>
      <c r="VW296" s="6"/>
      <c r="VX296" s="6"/>
      <c r="VY296" s="6"/>
      <c r="VZ296" s="6"/>
      <c r="WA296" s="6"/>
      <c r="WB296" s="6"/>
      <c r="WC296" s="6"/>
      <c r="WD296" s="6"/>
      <c r="WE296" s="6"/>
      <c r="WF296" s="6"/>
      <c r="WG296" s="6"/>
      <c r="WH296" s="6"/>
      <c r="WI296" s="6"/>
      <c r="WJ296" s="6"/>
      <c r="WK296" s="6"/>
      <c r="WL296" s="6"/>
      <c r="WM296" s="6"/>
      <c r="WN296" s="6"/>
      <c r="WO296" s="6"/>
      <c r="WP296" s="6"/>
      <c r="WQ296" s="6"/>
      <c r="WR296" s="6"/>
      <c r="WS296" s="6"/>
      <c r="WT296" s="6"/>
      <c r="WU296" s="6"/>
      <c r="WV296" s="6"/>
      <c r="WW296" s="6"/>
      <c r="WX296" s="6"/>
      <c r="WY296" s="6"/>
      <c r="WZ296" s="6"/>
      <c r="XA296" s="6"/>
      <c r="XB296" s="6"/>
      <c r="XC296" s="6"/>
      <c r="XD296" s="6"/>
      <c r="XE296" s="6"/>
      <c r="XF296" s="6"/>
      <c r="XG296" s="6"/>
      <c r="XH296" s="6"/>
      <c r="XI296" s="6"/>
      <c r="XJ296" s="6"/>
      <c r="XK296" s="6"/>
      <c r="XL296" s="6"/>
      <c r="XM296" s="6"/>
      <c r="XN296" s="6"/>
      <c r="XO296" s="6"/>
      <c r="XP296" s="6"/>
      <c r="XQ296" s="6"/>
      <c r="XR296" s="6"/>
      <c r="XS296" s="6"/>
      <c r="XT296" s="6"/>
      <c r="XU296" s="6"/>
      <c r="XV296" s="6"/>
      <c r="XW296" s="6"/>
      <c r="XX296" s="6"/>
      <c r="XY296" s="6"/>
      <c r="XZ296" s="6"/>
      <c r="YA296" s="6"/>
      <c r="YB296" s="6"/>
      <c r="YC296" s="6"/>
      <c r="YD296" s="6"/>
      <c r="YE296" s="6"/>
      <c r="YF296" s="6"/>
      <c r="YG296" s="6"/>
      <c r="YH296" s="6"/>
      <c r="YI296" s="6"/>
      <c r="YJ296" s="6"/>
      <c r="YK296" s="6"/>
      <c r="YL296" s="6"/>
      <c r="YM296" s="6"/>
      <c r="YN296" s="6"/>
      <c r="YO296" s="6"/>
      <c r="YP296" s="6"/>
      <c r="YQ296" s="6"/>
      <c r="YR296" s="6"/>
      <c r="YS296" s="6"/>
      <c r="YT296" s="6"/>
      <c r="YU296" s="6"/>
      <c r="YV296" s="6"/>
      <c r="YW296" s="6"/>
      <c r="YX296" s="6"/>
      <c r="YY296" s="6"/>
      <c r="YZ296" s="6"/>
      <c r="ZA296" s="6"/>
      <c r="ZB296" s="6"/>
      <c r="ZC296" s="6"/>
      <c r="ZD296" s="6"/>
      <c r="ZE296" s="6"/>
      <c r="ZF296" s="6"/>
      <c r="ZG296" s="6"/>
      <c r="ZH296" s="6"/>
      <c r="ZI296" s="6"/>
      <c r="ZJ296" s="6"/>
      <c r="ZK296" s="6"/>
      <c r="ZL296" s="6"/>
      <c r="ZM296" s="6"/>
      <c r="ZN296" s="6"/>
      <c r="ZO296" s="6"/>
      <c r="ZP296" s="6"/>
      <c r="ZQ296" s="6"/>
      <c r="ZR296" s="6"/>
      <c r="ZS296" s="6"/>
      <c r="ZT296" s="6"/>
      <c r="ZU296" s="6"/>
      <c r="ZV296" s="6"/>
      <c r="ZW296" s="6"/>
      <c r="ZX296" s="6"/>
      <c r="ZY296" s="6"/>
      <c r="ZZ296" s="6"/>
      <c r="AAA296" s="6"/>
      <c r="AAB296" s="6"/>
      <c r="AAC296" s="6"/>
      <c r="AAD296" s="6"/>
      <c r="AAE296" s="6"/>
      <c r="AAF296" s="6"/>
      <c r="AAG296" s="6"/>
      <c r="AAH296" s="6"/>
      <c r="AAI296" s="6"/>
      <c r="AAJ296" s="6"/>
      <c r="AAK296" s="6"/>
      <c r="AAL296" s="6"/>
      <c r="AAM296" s="6"/>
      <c r="AAN296" s="6"/>
      <c r="AAO296" s="6"/>
      <c r="AAP296" s="6"/>
      <c r="AAQ296" s="6"/>
      <c r="AAR296" s="6"/>
      <c r="AAS296" s="6"/>
      <c r="AAT296" s="6"/>
      <c r="AAU296" s="6"/>
      <c r="AAV296" s="6"/>
      <c r="AAW296" s="6"/>
      <c r="AAX296" s="6"/>
      <c r="AAY296" s="6"/>
      <c r="AAZ296" s="6"/>
      <c r="ABA296" s="6"/>
      <c r="ABB296" s="6"/>
      <c r="ABC296" s="6"/>
      <c r="ABD296" s="6"/>
      <c r="ABE296" s="6"/>
      <c r="ABF296" s="6"/>
      <c r="ABG296" s="6"/>
      <c r="ABH296" s="6"/>
      <c r="ABI296" s="6"/>
      <c r="ABJ296" s="6"/>
      <c r="ABK296" s="6"/>
      <c r="ABL296" s="6"/>
      <c r="ABM296" s="6"/>
      <c r="ABN296" s="6"/>
      <c r="ABO296" s="6"/>
      <c r="ABP296" s="6"/>
      <c r="ABQ296" s="6"/>
      <c r="ABR296" s="6"/>
      <c r="ABS296" s="6"/>
      <c r="ABT296" s="6"/>
      <c r="ABU296" s="6"/>
      <c r="ABV296" s="6"/>
      <c r="ABW296" s="6"/>
      <c r="ABX296" s="6"/>
      <c r="ABY296" s="6"/>
      <c r="ABZ296" s="6"/>
      <c r="ACA296" s="6"/>
      <c r="ACB296" s="6"/>
      <c r="ACC296" s="6"/>
      <c r="ACD296" s="6"/>
      <c r="ACE296" s="6"/>
      <c r="ACF296" s="6"/>
      <c r="ACG296" s="6"/>
      <c r="ACH296" s="6"/>
      <c r="ACI296" s="6"/>
      <c r="ACJ296" s="6"/>
      <c r="ACK296" s="6"/>
      <c r="ACL296" s="6"/>
      <c r="ACM296" s="6"/>
      <c r="ACN296" s="6"/>
      <c r="ACO296" s="6"/>
      <c r="ACP296" s="6"/>
      <c r="ACQ296" s="6"/>
      <c r="ACR296" s="6"/>
      <c r="ACS296" s="6"/>
      <c r="ACT296" s="6"/>
      <c r="ACU296" s="6"/>
      <c r="ACV296" s="6"/>
      <c r="ACW296" s="6"/>
      <c r="ACX296" s="6"/>
      <c r="ACY296" s="6"/>
      <c r="ACZ296" s="6"/>
      <c r="ADA296" s="6"/>
      <c r="ADB296" s="6"/>
      <c r="ADC296" s="6"/>
      <c r="ADD296" s="6"/>
      <c r="ADE296" s="6"/>
      <c r="ADF296" s="6"/>
      <c r="ADG296" s="6"/>
      <c r="ADH296" s="6"/>
      <c r="ADI296" s="6"/>
      <c r="ADJ296" s="6"/>
      <c r="ADK296" s="6"/>
      <c r="ADL296" s="6"/>
      <c r="ADM296" s="6"/>
      <c r="ADN296" s="6"/>
      <c r="ADO296" s="6"/>
      <c r="ADP296" s="6"/>
      <c r="ADQ296" s="6"/>
      <c r="ADR296" s="6"/>
      <c r="ADS296" s="6"/>
      <c r="ADT296" s="6"/>
      <c r="ADU296" s="6"/>
      <c r="ADV296" s="6"/>
      <c r="ADW296" s="6"/>
      <c r="ADX296" s="6"/>
      <c r="ADY296" s="6"/>
      <c r="ADZ296" s="6"/>
      <c r="AEA296" s="6"/>
      <c r="AEB296" s="6"/>
      <c r="AEC296" s="6"/>
      <c r="AED296" s="6"/>
      <c r="AEE296" s="6"/>
      <c r="AEF296" s="6"/>
      <c r="AEG296" s="6"/>
      <c r="AEH296" s="6"/>
      <c r="AEI296" s="6"/>
      <c r="AEJ296" s="6"/>
      <c r="AEK296" s="6"/>
      <c r="AEL296" s="6"/>
      <c r="AEM296" s="6"/>
      <c r="AEN296" s="6"/>
      <c r="AEO296" s="6"/>
      <c r="AEP296" s="6"/>
      <c r="AEQ296" s="6"/>
      <c r="AER296" s="6"/>
      <c r="AES296" s="6"/>
      <c r="AET296" s="6"/>
      <c r="AEU296" s="6"/>
      <c r="AEV296" s="6"/>
      <c r="AEW296" s="6"/>
      <c r="AEX296" s="6"/>
      <c r="AEY296" s="6"/>
      <c r="AEZ296" s="6"/>
      <c r="AFA296" s="6"/>
      <c r="AFB296" s="6"/>
      <c r="AFC296" s="6"/>
      <c r="AFD296" s="6"/>
      <c r="AFE296" s="6"/>
      <c r="AFF296" s="6"/>
      <c r="AFG296" s="6"/>
      <c r="AFH296" s="6"/>
      <c r="AFI296" s="6"/>
      <c r="AFJ296" s="6"/>
      <c r="AFK296" s="6"/>
      <c r="AFL296" s="6"/>
      <c r="AFM296" s="6"/>
      <c r="AFN296" s="6"/>
      <c r="AFO296" s="6"/>
      <c r="AFP296" s="6"/>
      <c r="AFQ296" s="6"/>
      <c r="AFR296" s="6"/>
      <c r="AFS296" s="6"/>
      <c r="AFT296" s="6"/>
      <c r="AFU296" s="6"/>
      <c r="AFV296" s="6"/>
      <c r="AFW296" s="6"/>
      <c r="AFX296" s="6"/>
      <c r="AFY296" s="6"/>
      <c r="AFZ296" s="6"/>
      <c r="AGA296" s="6"/>
      <c r="AGB296" s="6"/>
      <c r="AGC296" s="6"/>
      <c r="AGD296" s="6"/>
      <c r="AGE296" s="6"/>
      <c r="AGF296" s="6"/>
      <c r="AGG296" s="6"/>
      <c r="AGH296" s="6"/>
      <c r="AGI296" s="6"/>
      <c r="AGJ296" s="6"/>
      <c r="AGK296" s="6"/>
      <c r="AGL296" s="6"/>
      <c r="AGM296" s="6"/>
      <c r="AGN296" s="6"/>
      <c r="AGO296" s="6"/>
      <c r="AGP296" s="6"/>
      <c r="AGQ296" s="6"/>
      <c r="AGR296" s="6"/>
      <c r="AGS296" s="6"/>
      <c r="AGT296" s="6"/>
      <c r="AGU296" s="6"/>
      <c r="AGV296" s="6"/>
      <c r="AGW296" s="6"/>
      <c r="AGX296" s="6"/>
      <c r="AGY296" s="6"/>
      <c r="AGZ296" s="6"/>
      <c r="AHA296" s="6"/>
      <c r="AHB296" s="6"/>
      <c r="AHC296" s="6"/>
      <c r="AHD296" s="6"/>
      <c r="AHE296" s="6"/>
      <c r="AHF296" s="6"/>
      <c r="AHG296" s="6"/>
      <c r="AHH296" s="6"/>
      <c r="AHI296" s="6"/>
      <c r="AHJ296" s="6"/>
      <c r="AHK296" s="6"/>
      <c r="AHL296" s="6"/>
      <c r="AHM296" s="6"/>
      <c r="AHN296" s="6"/>
      <c r="AHO296" s="6"/>
      <c r="AHP296" s="6"/>
      <c r="AHQ296" s="6"/>
      <c r="AHR296" s="6"/>
      <c r="AHS296" s="6"/>
      <c r="AHT296" s="6"/>
      <c r="AHU296" s="6"/>
      <c r="AHV296" s="6"/>
      <c r="AHW296" s="6"/>
      <c r="AHX296" s="6"/>
      <c r="AHY296" s="6"/>
      <c r="AHZ296" s="6"/>
      <c r="AIA296" s="6"/>
      <c r="AIB296" s="6"/>
      <c r="AIC296" s="6"/>
      <c r="AID296" s="6"/>
      <c r="AIE296" s="6"/>
      <c r="AIF296" s="6"/>
      <c r="AIG296" s="6"/>
      <c r="AIH296" s="6"/>
      <c r="AII296" s="6"/>
      <c r="AIJ296" s="6"/>
      <c r="AIK296" s="6"/>
      <c r="AIL296" s="6"/>
      <c r="AIM296" s="6"/>
      <c r="AIN296" s="6"/>
      <c r="AIO296" s="6"/>
      <c r="AIP296" s="6"/>
      <c r="AIQ296" s="6"/>
      <c r="AIR296" s="6"/>
      <c r="AIS296" s="6"/>
      <c r="AIT296" s="6"/>
      <c r="AIU296" s="6"/>
      <c r="AIV296" s="6"/>
      <c r="AIW296" s="6"/>
      <c r="AIX296" s="6"/>
      <c r="AIY296" s="6"/>
      <c r="AIZ296" s="6"/>
      <c r="AJA296" s="6"/>
      <c r="AJB296" s="6"/>
      <c r="AJC296" s="6"/>
      <c r="AJD296" s="6"/>
      <c r="AJE296" s="6"/>
      <c r="AJF296" s="6"/>
      <c r="AJG296" s="6"/>
      <c r="AJH296" s="6"/>
      <c r="AJI296" s="6"/>
      <c r="AJJ296" s="6"/>
      <c r="AJK296" s="6"/>
      <c r="AJL296" s="6"/>
      <c r="AJM296" s="6"/>
      <c r="AJN296" s="6"/>
      <c r="AJO296" s="6"/>
      <c r="AJP296" s="6"/>
      <c r="AJQ296" s="6"/>
      <c r="AJR296" s="6"/>
      <c r="AJS296" s="6"/>
      <c r="AJT296" s="6"/>
      <c r="AJU296" s="6"/>
      <c r="AJV296" s="6"/>
      <c r="AJW296" s="6"/>
      <c r="AJX296" s="6"/>
      <c r="AJY296" s="6"/>
      <c r="AJZ296" s="6"/>
      <c r="AKA296" s="6"/>
      <c r="AKB296" s="6"/>
      <c r="AKC296" s="6"/>
      <c r="AKD296" s="6"/>
      <c r="AKE296" s="6"/>
      <c r="AKF296" s="6"/>
      <c r="AKG296" s="6"/>
      <c r="AKH296" s="6"/>
      <c r="AKI296" s="6"/>
      <c r="AKJ296" s="6"/>
      <c r="AKK296" s="6"/>
      <c r="AKL296" s="6"/>
      <c r="AKM296" s="6"/>
      <c r="AKN296" s="6"/>
      <c r="AKO296" s="6"/>
      <c r="AKP296" s="6"/>
      <c r="AKQ296" s="6"/>
      <c r="AKR296" s="6"/>
      <c r="AKS296" s="6"/>
      <c r="AKT296" s="6"/>
      <c r="AKU296" s="6"/>
      <c r="AKV296" s="6"/>
      <c r="AKW296" s="6"/>
      <c r="AKX296" s="6"/>
      <c r="AKY296" s="6"/>
      <c r="AKZ296" s="6"/>
      <c r="ALA296" s="6"/>
      <c r="ALB296" s="6"/>
      <c r="ALC296" s="6"/>
      <c r="ALD296" s="6"/>
      <c r="ALE296" s="6"/>
      <c r="ALF296" s="6"/>
      <c r="ALG296" s="6"/>
      <c r="ALH296" s="6"/>
      <c r="ALI296" s="6"/>
      <c r="ALJ296" s="6"/>
      <c r="ALK296" s="6"/>
      <c r="ALL296" s="6"/>
      <c r="ALM296" s="6"/>
      <c r="ALN296" s="6"/>
      <c r="ALO296" s="6"/>
      <c r="ALP296" s="6"/>
      <c r="ALQ296" s="6"/>
      <c r="ALR296" s="6"/>
      <c r="ALS296" s="6"/>
      <c r="ALT296" s="6"/>
      <c r="ALU296" s="6"/>
      <c r="ALV296" s="6"/>
      <c r="ALW296" s="6"/>
      <c r="ALX296" s="6"/>
      <c r="ALY296" s="6"/>
      <c r="ALZ296" s="6"/>
      <c r="AMA296" s="6"/>
      <c r="AMB296" s="6"/>
      <c r="AMC296" s="6"/>
      <c r="AMD296" s="6"/>
      <c r="AME296" s="6"/>
      <c r="AMF296" s="6"/>
      <c r="AMG296" s="6"/>
      <c r="AMH296" s="6"/>
      <c r="AMI296" s="6"/>
      <c r="AMJ296" s="6"/>
      <c r="AMK296" s="6"/>
      <c r="AML296" s="6"/>
      <c r="AMM296" s="6"/>
      <c r="AMN296" s="6"/>
      <c r="AMO296" s="6"/>
      <c r="AMP296" s="6"/>
      <c r="AMQ296" s="6"/>
      <c r="AMR296" s="6"/>
      <c r="AMS296" s="6"/>
      <c r="AMT296" s="6"/>
      <c r="AMU296" s="6"/>
      <c r="AMV296" s="6"/>
      <c r="AMW296" s="6"/>
      <c r="AMX296" s="6"/>
      <c r="AMY296" s="6"/>
      <c r="AMZ296" s="6"/>
      <c r="ANA296" s="6"/>
      <c r="ANB296" s="6"/>
      <c r="ANC296" s="6"/>
      <c r="AND296" s="6"/>
      <c r="ANE296" s="6"/>
      <c r="ANF296" s="6"/>
      <c r="ANG296" s="6"/>
      <c r="ANH296" s="6"/>
      <c r="ANI296" s="6"/>
      <c r="ANJ296" s="6"/>
      <c r="ANK296" s="6"/>
      <c r="ANL296" s="6"/>
      <c r="ANM296" s="6"/>
      <c r="ANN296" s="6"/>
      <c r="ANO296" s="6"/>
      <c r="ANP296" s="6"/>
      <c r="ANQ296" s="6"/>
      <c r="ANR296" s="6"/>
      <c r="ANS296" s="6"/>
      <c r="ANT296" s="6"/>
      <c r="ANU296" s="6"/>
      <c r="ANV296" s="6"/>
      <c r="ANW296" s="6"/>
      <c r="ANX296" s="6"/>
      <c r="ANY296" s="6"/>
      <c r="ANZ296" s="6"/>
      <c r="AOA296" s="6"/>
      <c r="AOB296" s="6"/>
      <c r="AOC296" s="6"/>
      <c r="AOD296" s="6"/>
      <c r="AOE296" s="6"/>
      <c r="AOF296" s="6"/>
      <c r="AOG296" s="6"/>
      <c r="AOH296" s="6"/>
      <c r="AOI296" s="6"/>
      <c r="AOJ296" s="6"/>
      <c r="AOK296" s="6"/>
      <c r="AOL296" s="6"/>
      <c r="AOM296" s="6"/>
      <c r="AON296" s="6"/>
      <c r="AOO296" s="6"/>
      <c r="AOP296" s="6"/>
      <c r="AOQ296" s="6"/>
      <c r="AOR296" s="6"/>
      <c r="AOS296" s="6"/>
      <c r="AOT296" s="6"/>
      <c r="AOU296" s="6"/>
      <c r="AOV296" s="6"/>
      <c r="AOW296" s="6"/>
      <c r="AOX296" s="6"/>
      <c r="AOY296" s="6"/>
      <c r="AOZ296" s="6"/>
      <c r="APA296" s="6"/>
      <c r="APB296" s="6"/>
      <c r="APC296" s="6"/>
      <c r="APD296" s="6"/>
      <c r="APE296" s="6"/>
      <c r="APF296" s="6"/>
      <c r="APG296" s="6"/>
      <c r="APH296" s="6"/>
      <c r="API296" s="6"/>
      <c r="APJ296" s="6"/>
      <c r="APK296" s="6"/>
      <c r="APL296" s="6"/>
      <c r="APM296" s="6"/>
      <c r="APN296" s="6"/>
      <c r="APO296" s="6"/>
      <c r="APP296" s="6"/>
      <c r="APQ296" s="6"/>
      <c r="APR296" s="6"/>
      <c r="APS296" s="6"/>
      <c r="APT296" s="6"/>
      <c r="APU296" s="6"/>
      <c r="APV296" s="6"/>
      <c r="APW296" s="6"/>
      <c r="APX296" s="6"/>
      <c r="APY296" s="6"/>
      <c r="APZ296" s="6"/>
      <c r="AQA296" s="6"/>
      <c r="AQB296" s="6"/>
      <c r="AQC296" s="6"/>
      <c r="AQD296" s="6"/>
      <c r="AQE296" s="6"/>
      <c r="AQF296" s="6"/>
      <c r="AQG296" s="6"/>
      <c r="AQH296" s="6"/>
      <c r="AQI296" s="6"/>
      <c r="AQJ296" s="6"/>
      <c r="AQK296" s="6"/>
      <c r="AQL296" s="6"/>
      <c r="AQM296" s="6"/>
      <c r="AQN296" s="6"/>
      <c r="AQO296" s="6"/>
      <c r="AQP296" s="6"/>
      <c r="AQQ296" s="6"/>
      <c r="AQR296" s="6"/>
      <c r="AQS296" s="6"/>
      <c r="AQT296" s="6"/>
      <c r="AQU296" s="6"/>
      <c r="AQV296" s="6"/>
      <c r="AQW296" s="6"/>
      <c r="AQX296" s="6"/>
      <c r="AQY296" s="6"/>
      <c r="AQZ296" s="6"/>
      <c r="ARA296" s="6"/>
      <c r="ARB296" s="6"/>
      <c r="ARC296" s="6"/>
      <c r="ARD296" s="6"/>
      <c r="ARE296" s="6"/>
      <c r="ARF296" s="6"/>
      <c r="ARG296" s="6"/>
      <c r="ARH296" s="6"/>
      <c r="ARI296" s="6"/>
      <c r="ARJ296" s="6"/>
      <c r="ARK296" s="6"/>
      <c r="ARL296" s="6"/>
      <c r="ARM296" s="6"/>
      <c r="ARN296" s="6"/>
      <c r="ARO296" s="6"/>
      <c r="ARP296" s="6"/>
      <c r="ARQ296" s="6"/>
      <c r="ARR296" s="6"/>
      <c r="ARS296" s="6"/>
      <c r="ART296" s="6"/>
      <c r="ARU296" s="6"/>
      <c r="ARV296" s="6"/>
      <c r="ARW296" s="6"/>
      <c r="ARX296" s="6"/>
      <c r="ARY296" s="6"/>
      <c r="ARZ296" s="6"/>
      <c r="ASA296" s="6"/>
      <c r="ASB296" s="6"/>
      <c r="ASC296" s="6"/>
      <c r="ASD296" s="6"/>
      <c r="ASE296" s="6"/>
      <c r="ASF296" s="6"/>
      <c r="ASG296" s="6"/>
      <c r="ASH296" s="6"/>
      <c r="ASI296" s="6"/>
      <c r="ASJ296" s="6"/>
      <c r="ASK296" s="6"/>
      <c r="ASL296" s="6"/>
      <c r="ASM296" s="6"/>
      <c r="ASN296" s="6"/>
      <c r="ASO296" s="6"/>
      <c r="ASP296" s="6"/>
      <c r="ASQ296" s="6"/>
      <c r="ASR296" s="6"/>
      <c r="ASS296" s="6"/>
      <c r="AST296" s="6"/>
      <c r="ASU296" s="6"/>
      <c r="ASV296" s="6"/>
      <c r="ASW296" s="6"/>
      <c r="ASX296" s="6"/>
      <c r="ASY296" s="6"/>
      <c r="ASZ296" s="6"/>
      <c r="ATA296" s="6"/>
      <c r="ATB296" s="6"/>
      <c r="ATC296" s="6"/>
      <c r="ATD296" s="6"/>
      <c r="ATE296" s="6"/>
      <c r="ATF296" s="6"/>
      <c r="ATG296" s="6"/>
      <c r="ATH296" s="6"/>
      <c r="ATI296" s="6"/>
      <c r="ATJ296" s="6"/>
      <c r="ATK296" s="6"/>
      <c r="ATL296" s="6"/>
      <c r="ATM296" s="6"/>
      <c r="ATN296" s="6"/>
      <c r="ATO296" s="6"/>
      <c r="ATP296" s="6"/>
      <c r="ATQ296" s="6"/>
      <c r="ATR296" s="6"/>
      <c r="ATS296" s="6"/>
      <c r="ATT296" s="6"/>
      <c r="ATU296" s="6"/>
      <c r="ATV296" s="6"/>
      <c r="ATW296" s="6"/>
      <c r="ATX296" s="6"/>
      <c r="ATY296" s="6"/>
      <c r="ATZ296" s="6"/>
      <c r="AUA296" s="6"/>
      <c r="AUB296" s="6"/>
      <c r="AUC296" s="6"/>
      <c r="AUD296" s="6"/>
      <c r="AUE296" s="6"/>
      <c r="AUF296" s="6"/>
      <c r="AUG296" s="6"/>
      <c r="AUH296" s="6"/>
      <c r="AUI296" s="6"/>
      <c r="AUJ296" s="6"/>
      <c r="AUK296" s="6"/>
      <c r="AUL296" s="6"/>
      <c r="AUM296" s="6"/>
      <c r="AUN296" s="6"/>
      <c r="AUO296" s="6"/>
      <c r="AUP296" s="6"/>
      <c r="AUQ296" s="6"/>
      <c r="AUR296" s="6"/>
      <c r="AUS296" s="6"/>
      <c r="AUT296" s="6"/>
      <c r="AUU296" s="6"/>
      <c r="AUV296" s="6"/>
      <c r="AUW296" s="6"/>
      <c r="AUX296" s="6"/>
      <c r="AUY296" s="6"/>
      <c r="AUZ296" s="6"/>
      <c r="AVA296" s="6"/>
      <c r="AVB296" s="6"/>
      <c r="AVC296" s="6"/>
      <c r="AVD296" s="6"/>
      <c r="AVE296" s="6"/>
      <c r="AVF296" s="6"/>
      <c r="AVG296" s="6"/>
      <c r="AVH296" s="6"/>
      <c r="AVI296" s="6"/>
      <c r="AVJ296" s="6"/>
      <c r="AVK296" s="6"/>
      <c r="AVL296" s="6"/>
      <c r="AVM296" s="6"/>
      <c r="AVN296" s="6"/>
      <c r="AVO296" s="6"/>
      <c r="AVP296" s="6"/>
      <c r="AVQ296" s="6"/>
      <c r="AVR296" s="6"/>
      <c r="AVS296" s="6"/>
      <c r="AVT296" s="6"/>
      <c r="AVU296" s="6"/>
      <c r="AVV296" s="6"/>
      <c r="AVW296" s="6"/>
      <c r="AVX296" s="6"/>
      <c r="AVY296" s="6"/>
      <c r="AVZ296" s="6"/>
      <c r="AWA296" s="6"/>
      <c r="AWB296" s="6"/>
      <c r="AWC296" s="6"/>
      <c r="AWD296" s="6"/>
      <c r="AWE296" s="6"/>
      <c r="AWF296" s="6"/>
      <c r="AWG296" s="6"/>
      <c r="AWH296" s="6"/>
      <c r="AWI296" s="6"/>
      <c r="AWJ296" s="6"/>
      <c r="AWK296" s="6"/>
      <c r="AWL296" s="6"/>
      <c r="AWM296" s="6"/>
      <c r="AWN296" s="6"/>
      <c r="AWO296" s="6"/>
      <c r="AWP296" s="6"/>
      <c r="AWQ296" s="6"/>
      <c r="AWR296" s="6"/>
      <c r="AWS296" s="6"/>
      <c r="AWT296" s="6"/>
      <c r="AWU296" s="6"/>
      <c r="AWV296" s="6"/>
      <c r="AWW296" s="6"/>
      <c r="AWX296" s="6"/>
      <c r="AWY296" s="6"/>
      <c r="AWZ296" s="6"/>
      <c r="AXA296" s="6"/>
      <c r="AXB296" s="6"/>
      <c r="AXC296" s="6"/>
      <c r="AXD296" s="6"/>
      <c r="AXE296" s="6"/>
      <c r="AXF296" s="6"/>
      <c r="AXG296" s="6"/>
      <c r="AXH296" s="6"/>
      <c r="AXI296" s="6"/>
      <c r="AXJ296" s="6"/>
      <c r="AXK296" s="6"/>
      <c r="AXL296" s="6"/>
      <c r="AXM296" s="6"/>
      <c r="AXN296" s="6"/>
      <c r="AXO296" s="6"/>
      <c r="AXP296" s="6"/>
      <c r="AXQ296" s="6"/>
      <c r="AXR296" s="6"/>
      <c r="AXS296" s="6"/>
      <c r="AXT296" s="6"/>
      <c r="AXU296" s="6"/>
      <c r="AXV296" s="6"/>
      <c r="AXW296" s="6"/>
      <c r="AXX296" s="6"/>
      <c r="AXY296" s="6"/>
      <c r="AXZ296" s="6"/>
      <c r="AYA296" s="6"/>
      <c r="AYB296" s="6"/>
      <c r="AYC296" s="6"/>
      <c r="AYD296" s="6"/>
      <c r="AYE296" s="6"/>
      <c r="AYF296" s="6"/>
      <c r="AYG296" s="6"/>
      <c r="AYH296" s="6"/>
      <c r="AYI296" s="6"/>
      <c r="AYJ296" s="6"/>
      <c r="AYK296" s="6"/>
      <c r="AYL296" s="6"/>
      <c r="AYM296" s="6"/>
      <c r="AYN296" s="6"/>
      <c r="AYO296" s="6"/>
      <c r="AYP296" s="6"/>
      <c r="AYQ296" s="6"/>
      <c r="AYR296" s="6"/>
      <c r="AYS296" s="6"/>
      <c r="AYT296" s="6"/>
      <c r="AYU296" s="6"/>
      <c r="AYV296" s="6"/>
      <c r="AYW296" s="6"/>
      <c r="AYX296" s="6"/>
      <c r="AYY296" s="6"/>
      <c r="AYZ296" s="6"/>
      <c r="AZA296" s="6"/>
      <c r="AZB296" s="6"/>
      <c r="AZC296" s="6"/>
      <c r="AZD296" s="6"/>
      <c r="AZE296" s="6"/>
      <c r="AZF296" s="6"/>
      <c r="AZG296" s="6"/>
      <c r="AZH296" s="6"/>
      <c r="AZI296" s="6"/>
      <c r="AZJ296" s="6"/>
      <c r="AZK296" s="6"/>
      <c r="AZL296" s="6"/>
      <c r="AZM296" s="6"/>
      <c r="AZN296" s="6"/>
      <c r="AZO296" s="6"/>
      <c r="AZP296" s="6"/>
      <c r="AZQ296" s="6"/>
      <c r="AZR296" s="6"/>
      <c r="AZS296" s="6"/>
      <c r="AZT296" s="6"/>
      <c r="AZU296" s="6"/>
      <c r="AZV296" s="6"/>
      <c r="AZW296" s="6"/>
      <c r="AZX296" s="6"/>
      <c r="AZY296" s="6"/>
      <c r="AZZ296" s="6"/>
      <c r="BAA296" s="6"/>
      <c r="BAB296" s="6"/>
      <c r="BAC296" s="6"/>
      <c r="BAD296" s="6"/>
      <c r="BAE296" s="6"/>
      <c r="BAF296" s="6"/>
      <c r="BAG296" s="6"/>
      <c r="BAH296" s="6"/>
      <c r="BAI296" s="6"/>
      <c r="BAJ296" s="6"/>
      <c r="BAK296" s="6"/>
      <c r="BAL296" s="6"/>
      <c r="BAM296" s="6"/>
      <c r="BAN296" s="6"/>
      <c r="BAO296" s="6"/>
      <c r="BAP296" s="6"/>
      <c r="BAQ296" s="6"/>
      <c r="BAR296" s="6"/>
      <c r="BAS296" s="6"/>
      <c r="BAT296" s="6"/>
      <c r="BAU296" s="6"/>
      <c r="BAV296" s="6"/>
      <c r="BAW296" s="6"/>
      <c r="BAX296" s="6"/>
      <c r="BAY296" s="6"/>
      <c r="BAZ296" s="6"/>
      <c r="BBA296" s="6"/>
      <c r="BBB296" s="6"/>
      <c r="BBC296" s="6"/>
      <c r="BBD296" s="6"/>
      <c r="BBE296" s="6"/>
      <c r="BBF296" s="6"/>
      <c r="BBG296" s="6"/>
      <c r="BBH296" s="6"/>
      <c r="BBI296" s="6"/>
      <c r="BBJ296" s="6"/>
      <c r="BBK296" s="6"/>
      <c r="BBL296" s="6"/>
      <c r="BBM296" s="6"/>
      <c r="BBN296" s="6"/>
      <c r="BBO296" s="6"/>
      <c r="BBP296" s="6"/>
      <c r="BBQ296" s="6"/>
      <c r="BBR296" s="6"/>
      <c r="BBS296" s="6"/>
      <c r="BBT296" s="6"/>
      <c r="BBU296" s="6"/>
      <c r="BBV296" s="6"/>
      <c r="BBW296" s="6"/>
      <c r="BBX296" s="6"/>
      <c r="BBY296" s="6"/>
      <c r="BBZ296" s="6"/>
      <c r="BCA296" s="6"/>
      <c r="BCB296" s="6"/>
      <c r="BCC296" s="6"/>
      <c r="BCD296" s="6"/>
      <c r="BCE296" s="6"/>
      <c r="BCF296" s="6"/>
      <c r="BCG296" s="6"/>
      <c r="BCH296" s="6"/>
      <c r="BCI296" s="6"/>
      <c r="BCJ296" s="6"/>
      <c r="BCK296" s="6"/>
      <c r="BCL296" s="6"/>
      <c r="BCM296" s="6"/>
      <c r="BCN296" s="6"/>
      <c r="BCO296" s="6"/>
      <c r="BCP296" s="6"/>
      <c r="BCQ296" s="6"/>
      <c r="BCR296" s="6"/>
      <c r="BCS296" s="6"/>
      <c r="BCT296" s="6"/>
      <c r="BCU296" s="6"/>
      <c r="BCV296" s="6"/>
      <c r="BCW296" s="6"/>
      <c r="BCX296" s="6"/>
      <c r="BCY296" s="6"/>
      <c r="BCZ296" s="6"/>
      <c r="BDA296" s="6"/>
      <c r="BDB296" s="6"/>
      <c r="BDC296" s="6"/>
      <c r="BDD296" s="6"/>
      <c r="BDE296" s="6"/>
      <c r="BDF296" s="6"/>
      <c r="BDG296" s="6"/>
      <c r="BDH296" s="6"/>
      <c r="BDI296" s="6"/>
      <c r="BDJ296" s="6"/>
      <c r="BDK296" s="6"/>
      <c r="BDL296" s="6"/>
      <c r="BDM296" s="6"/>
      <c r="BDN296" s="6"/>
      <c r="BDO296" s="6"/>
      <c r="BDP296" s="6"/>
      <c r="BDQ296" s="6"/>
      <c r="BDR296" s="6"/>
      <c r="BDS296" s="6"/>
      <c r="BDT296" s="6"/>
      <c r="BDU296" s="6"/>
      <c r="BDV296" s="6"/>
      <c r="BDW296" s="6"/>
      <c r="BDX296" s="6"/>
      <c r="BDY296" s="6"/>
      <c r="BDZ296" s="6"/>
      <c r="BEA296" s="6"/>
      <c r="BEB296" s="6"/>
      <c r="BEC296" s="6"/>
      <c r="BED296" s="6"/>
      <c r="BEE296" s="6"/>
      <c r="BEF296" s="6"/>
      <c r="BEG296" s="6"/>
      <c r="BEH296" s="6"/>
      <c r="BEI296" s="6"/>
      <c r="BEJ296" s="6"/>
      <c r="BEK296" s="6"/>
      <c r="BEL296" s="6"/>
      <c r="BEM296" s="6"/>
      <c r="BEN296" s="6"/>
      <c r="BEO296" s="6"/>
      <c r="BEP296" s="6"/>
      <c r="BEQ296" s="6"/>
      <c r="BER296" s="6"/>
      <c r="BES296" s="6"/>
      <c r="BET296" s="6"/>
      <c r="BEU296" s="6"/>
      <c r="BEV296" s="6"/>
      <c r="BEW296" s="6"/>
      <c r="BEX296" s="6"/>
      <c r="BEY296" s="6"/>
      <c r="BEZ296" s="6"/>
      <c r="BFA296" s="6"/>
      <c r="BFB296" s="6"/>
      <c r="BFC296" s="6"/>
      <c r="BFD296" s="6"/>
      <c r="BFE296" s="6"/>
      <c r="BFF296" s="6"/>
      <c r="BFG296" s="6"/>
      <c r="BFH296" s="6"/>
      <c r="BFI296" s="6"/>
      <c r="BFJ296" s="6"/>
      <c r="BFK296" s="6"/>
      <c r="BFL296" s="6"/>
      <c r="BFM296" s="6"/>
      <c r="BFN296" s="6"/>
      <c r="BFO296" s="6"/>
      <c r="BFP296" s="6"/>
      <c r="BFQ296" s="6"/>
      <c r="BFR296" s="6"/>
      <c r="BFS296" s="6"/>
      <c r="BFT296" s="6"/>
      <c r="BFU296" s="6"/>
      <c r="BFV296" s="6"/>
      <c r="BFW296" s="6"/>
      <c r="BFX296" s="6"/>
      <c r="BFY296" s="6"/>
      <c r="BFZ296" s="6"/>
      <c r="BGA296" s="6"/>
      <c r="BGB296" s="6"/>
      <c r="BGC296" s="6"/>
      <c r="BGD296" s="6"/>
      <c r="BGE296" s="6"/>
      <c r="BGF296" s="6"/>
      <c r="BGG296" s="6"/>
      <c r="BGH296" s="6"/>
      <c r="BGI296" s="6"/>
      <c r="BGJ296" s="6"/>
      <c r="BGK296" s="6"/>
      <c r="BGL296" s="6"/>
      <c r="BGM296" s="6"/>
      <c r="BGN296" s="6"/>
      <c r="BGO296" s="6"/>
      <c r="BGP296" s="6"/>
      <c r="BGQ296" s="6"/>
      <c r="BGR296" s="6"/>
      <c r="BGS296" s="6"/>
      <c r="BGT296" s="6"/>
      <c r="BGU296" s="6"/>
      <c r="BGV296" s="6"/>
      <c r="BGW296" s="6"/>
      <c r="BGX296" s="6"/>
      <c r="BGY296" s="6"/>
      <c r="BGZ296" s="6"/>
      <c r="BHA296" s="6"/>
      <c r="BHB296" s="6"/>
      <c r="BHC296" s="6"/>
      <c r="BHD296" s="6"/>
      <c r="BHE296" s="6"/>
      <c r="BHF296" s="6"/>
      <c r="BHG296" s="6"/>
      <c r="BHH296" s="6"/>
      <c r="BHI296" s="6"/>
      <c r="BHJ296" s="6"/>
      <c r="BHK296" s="6"/>
      <c r="BHL296" s="6"/>
      <c r="BHM296" s="6"/>
      <c r="BHN296" s="6"/>
      <c r="BHO296" s="6"/>
      <c r="BHP296" s="6"/>
      <c r="BHQ296" s="6"/>
      <c r="BHR296" s="6"/>
      <c r="BHS296" s="6"/>
      <c r="BHT296" s="6"/>
      <c r="BHU296" s="6"/>
      <c r="BHV296" s="6"/>
      <c r="BHW296" s="6"/>
      <c r="BHX296" s="6"/>
      <c r="BHY296" s="6"/>
      <c r="BHZ296" s="6"/>
      <c r="BIA296" s="6"/>
      <c r="BIB296" s="6"/>
      <c r="BIC296" s="6"/>
      <c r="BID296" s="6"/>
      <c r="BIE296" s="6"/>
      <c r="BIF296" s="6"/>
      <c r="BIG296" s="6"/>
      <c r="BIH296" s="6"/>
      <c r="BII296" s="6"/>
      <c r="BIJ296" s="6"/>
      <c r="BIK296" s="6"/>
      <c r="BIL296" s="6"/>
      <c r="BIM296" s="6"/>
      <c r="BIN296" s="6"/>
      <c r="BIO296" s="6"/>
      <c r="BIP296" s="6"/>
      <c r="BIQ296" s="6"/>
      <c r="BIR296" s="6"/>
      <c r="BIS296" s="6"/>
      <c r="BIT296" s="6"/>
      <c r="BIU296" s="6"/>
      <c r="BIV296" s="6"/>
      <c r="BIW296" s="6"/>
      <c r="BIX296" s="6"/>
      <c r="BIY296" s="6"/>
      <c r="BIZ296" s="6"/>
      <c r="BJA296" s="6"/>
      <c r="BJB296" s="6"/>
      <c r="BJC296" s="6"/>
      <c r="BJD296" s="6"/>
      <c r="BJE296" s="6"/>
      <c r="BJF296" s="6"/>
      <c r="BJG296" s="6"/>
      <c r="BJH296" s="6"/>
      <c r="BJI296" s="6"/>
      <c r="BJJ296" s="6"/>
      <c r="BJK296" s="6"/>
      <c r="BJL296" s="6"/>
      <c r="BJM296" s="6"/>
      <c r="BJN296" s="6"/>
      <c r="BJO296" s="6"/>
      <c r="BJP296" s="6"/>
      <c r="BJQ296" s="6"/>
      <c r="BJR296" s="6"/>
      <c r="BJS296" s="6"/>
      <c r="BJT296" s="6"/>
      <c r="BJU296" s="6"/>
      <c r="BJV296" s="6"/>
      <c r="BJW296" s="6"/>
      <c r="BJX296" s="6"/>
      <c r="BJY296" s="6"/>
      <c r="BJZ296" s="6"/>
      <c r="BKA296" s="6"/>
      <c r="BKB296" s="6"/>
      <c r="BKC296" s="6"/>
      <c r="BKD296" s="6"/>
      <c r="BKE296" s="6"/>
      <c r="BKF296" s="6"/>
      <c r="BKG296" s="6"/>
      <c r="BKH296" s="6"/>
      <c r="BKI296" s="6"/>
      <c r="BKJ296" s="6"/>
      <c r="BKK296" s="6"/>
      <c r="BKL296" s="6"/>
      <c r="BKM296" s="6"/>
      <c r="BKN296" s="6"/>
      <c r="BKO296" s="6"/>
      <c r="BKP296" s="6"/>
      <c r="BKQ296" s="6"/>
      <c r="BKR296" s="6"/>
      <c r="BKS296" s="6"/>
      <c r="BKT296" s="6"/>
      <c r="BKU296" s="6"/>
      <c r="BKV296" s="6"/>
      <c r="BKW296" s="6"/>
      <c r="BKX296" s="6"/>
      <c r="BKY296" s="6"/>
      <c r="BKZ296" s="6"/>
      <c r="BLA296" s="6"/>
      <c r="BLB296" s="6"/>
      <c r="BLC296" s="6"/>
      <c r="BLD296" s="6"/>
      <c r="BLE296" s="6"/>
      <c r="BLF296" s="6"/>
      <c r="BLG296" s="6"/>
      <c r="BLH296" s="6"/>
      <c r="BLI296" s="6"/>
      <c r="BLJ296" s="6"/>
      <c r="BLK296" s="6"/>
      <c r="BLL296" s="6"/>
      <c r="BLM296" s="6"/>
      <c r="BLN296" s="6"/>
      <c r="BLO296" s="6"/>
      <c r="BLP296" s="6"/>
      <c r="BLQ296" s="6"/>
      <c r="BLR296" s="6"/>
      <c r="BLS296" s="6"/>
      <c r="BLT296" s="6"/>
      <c r="BLU296" s="6"/>
      <c r="BLV296" s="6"/>
      <c r="BLW296" s="6"/>
      <c r="BLX296" s="6"/>
      <c r="BLY296" s="6"/>
      <c r="BLZ296" s="6"/>
      <c r="BMA296" s="6"/>
      <c r="BMB296" s="6"/>
      <c r="BMC296" s="6"/>
      <c r="BMD296" s="6"/>
      <c r="BME296" s="6"/>
      <c r="BMF296" s="6"/>
      <c r="BMG296" s="6"/>
      <c r="BMH296" s="6"/>
      <c r="BMI296" s="6"/>
      <c r="BMJ296" s="6"/>
      <c r="BMK296" s="6"/>
      <c r="BML296" s="6"/>
      <c r="BMM296" s="6"/>
      <c r="BMN296" s="6"/>
      <c r="BMO296" s="6"/>
      <c r="BMP296" s="6"/>
      <c r="BMQ296" s="6"/>
      <c r="BMR296" s="6"/>
      <c r="BMS296" s="6"/>
      <c r="BMT296" s="6"/>
      <c r="BMU296" s="6"/>
      <c r="BMV296" s="6"/>
      <c r="BMW296" s="6"/>
      <c r="BMX296" s="6"/>
      <c r="BMY296" s="6"/>
      <c r="BMZ296" s="6"/>
      <c r="BNA296" s="6"/>
      <c r="BNB296" s="6"/>
      <c r="BNC296" s="6"/>
      <c r="BND296" s="6"/>
      <c r="BNE296" s="6"/>
      <c r="BNF296" s="6"/>
      <c r="BNG296" s="6"/>
      <c r="BNH296" s="6"/>
      <c r="BNI296" s="6"/>
      <c r="BNJ296" s="6"/>
      <c r="BNK296" s="6"/>
      <c r="BNL296" s="6"/>
      <c r="BNM296" s="6"/>
      <c r="BNN296" s="6"/>
      <c r="BNO296" s="6"/>
      <c r="BNP296" s="6"/>
      <c r="BNQ296" s="6"/>
      <c r="BNR296" s="6"/>
      <c r="BNS296" s="6"/>
      <c r="BNT296" s="6"/>
      <c r="BNU296" s="6"/>
      <c r="BNV296" s="6"/>
      <c r="BNW296" s="6"/>
      <c r="BNX296" s="6"/>
      <c r="BNY296" s="6"/>
      <c r="BNZ296" s="6"/>
      <c r="BOA296" s="6"/>
      <c r="BOB296" s="6"/>
      <c r="BOC296" s="6"/>
      <c r="BOD296" s="6"/>
      <c r="BOE296" s="6"/>
      <c r="BOF296" s="6"/>
      <c r="BOG296" s="6"/>
      <c r="BOH296" s="6"/>
      <c r="BOI296" s="6"/>
      <c r="BOJ296" s="6"/>
      <c r="BOK296" s="6"/>
      <c r="BOL296" s="6"/>
      <c r="BOM296" s="6"/>
      <c r="BON296" s="6"/>
      <c r="BOO296" s="6"/>
      <c r="BOP296" s="6"/>
      <c r="BOQ296" s="6"/>
      <c r="BOR296" s="6"/>
      <c r="BOS296" s="6"/>
      <c r="BOT296" s="6"/>
      <c r="BOU296" s="6"/>
      <c r="BOV296" s="6"/>
      <c r="BOW296" s="6"/>
      <c r="BOX296" s="6"/>
      <c r="BOY296" s="6"/>
      <c r="BOZ296" s="6"/>
      <c r="BPA296" s="6"/>
      <c r="BPB296" s="6"/>
      <c r="BPC296" s="6"/>
      <c r="BPD296" s="6"/>
      <c r="BPE296" s="6"/>
      <c r="BPF296" s="6"/>
      <c r="BPG296" s="6"/>
      <c r="BPH296" s="6"/>
      <c r="BPI296" s="6"/>
      <c r="BPJ296" s="6"/>
      <c r="BPK296" s="6"/>
      <c r="BPL296" s="6"/>
      <c r="BPM296" s="6"/>
      <c r="BPN296" s="6"/>
      <c r="BPO296" s="6"/>
      <c r="BPP296" s="6"/>
      <c r="BPQ296" s="6"/>
      <c r="BPR296" s="6"/>
      <c r="BPS296" s="6"/>
      <c r="BPT296" s="6"/>
      <c r="BPU296" s="6"/>
      <c r="BPV296" s="6"/>
      <c r="BPW296" s="6"/>
      <c r="BPX296" s="6"/>
      <c r="BPY296" s="6"/>
      <c r="BPZ296" s="6"/>
      <c r="BQA296" s="6"/>
      <c r="BQB296" s="6"/>
      <c r="BQC296" s="6"/>
      <c r="BQD296" s="6"/>
      <c r="BQE296" s="6"/>
      <c r="BQF296" s="6"/>
      <c r="BQG296" s="6"/>
      <c r="BQH296" s="6"/>
      <c r="BQI296" s="6"/>
      <c r="BQJ296" s="6"/>
      <c r="BQK296" s="6"/>
      <c r="BQL296" s="6"/>
      <c r="BQM296" s="6"/>
      <c r="BQN296" s="6"/>
      <c r="BQO296" s="6"/>
      <c r="BQP296" s="6"/>
      <c r="BQQ296" s="6"/>
      <c r="BQR296" s="6"/>
      <c r="BQS296" s="6"/>
      <c r="BQT296" s="6"/>
      <c r="BQU296" s="6"/>
      <c r="BQV296" s="6"/>
      <c r="BQW296" s="6"/>
      <c r="BQX296" s="6"/>
      <c r="BQY296" s="6"/>
      <c r="BQZ296" s="6"/>
      <c r="BRA296" s="6"/>
      <c r="BRB296" s="6"/>
      <c r="BRC296" s="6"/>
      <c r="BRD296" s="6"/>
      <c r="BRE296" s="6"/>
      <c r="BRF296" s="6"/>
      <c r="BRG296" s="6"/>
      <c r="BRH296" s="6"/>
      <c r="BRI296" s="6"/>
      <c r="BRJ296" s="6"/>
      <c r="BRK296" s="6"/>
      <c r="BRL296" s="6"/>
      <c r="BRM296" s="6"/>
      <c r="BRN296" s="6"/>
      <c r="BRO296" s="6"/>
      <c r="BRP296" s="6"/>
      <c r="BRQ296" s="6"/>
      <c r="BRR296" s="6"/>
      <c r="BRS296" s="6"/>
      <c r="BRT296" s="6"/>
      <c r="BRU296" s="6"/>
      <c r="BRV296" s="6"/>
      <c r="BRW296" s="6"/>
      <c r="BRX296" s="6"/>
      <c r="BRY296" s="6"/>
      <c r="BRZ296" s="6"/>
      <c r="BSA296" s="6"/>
      <c r="BSB296" s="6"/>
      <c r="BSC296" s="6"/>
      <c r="BSD296" s="6"/>
      <c r="BSE296" s="6"/>
      <c r="BSF296" s="6"/>
      <c r="BSG296" s="6"/>
      <c r="BSH296" s="6"/>
      <c r="BSI296" s="6"/>
      <c r="BSJ296" s="6"/>
      <c r="BSK296" s="6"/>
      <c r="BSL296" s="6"/>
      <c r="BSM296" s="6"/>
      <c r="BSN296" s="6"/>
      <c r="BSO296" s="6"/>
      <c r="BSP296" s="6"/>
      <c r="BSQ296" s="6"/>
      <c r="BSR296" s="6"/>
      <c r="BSS296" s="6"/>
      <c r="BST296" s="6"/>
      <c r="BSU296" s="6"/>
      <c r="BSV296" s="6"/>
      <c r="BSW296" s="6"/>
      <c r="BSX296" s="6"/>
      <c r="BSY296" s="6"/>
      <c r="BSZ296" s="6"/>
      <c r="BTA296" s="6"/>
      <c r="BTB296" s="6"/>
      <c r="BTC296" s="6"/>
      <c r="BTD296" s="6"/>
      <c r="BTE296" s="6"/>
      <c r="BTF296" s="6"/>
      <c r="BTG296" s="6"/>
      <c r="BTH296" s="6"/>
      <c r="BTI296" s="6"/>
      <c r="BTJ296" s="6"/>
      <c r="BTK296" s="6"/>
      <c r="BTL296" s="6"/>
      <c r="BTM296" s="6"/>
      <c r="BTN296" s="6"/>
      <c r="BTO296" s="6"/>
      <c r="BTP296" s="6"/>
      <c r="BTQ296" s="6"/>
      <c r="BTR296" s="6"/>
      <c r="BTS296" s="6"/>
      <c r="BTT296" s="6"/>
      <c r="BTU296" s="6"/>
      <c r="BTV296" s="6"/>
      <c r="BTW296" s="6"/>
      <c r="BTX296" s="6"/>
      <c r="BTY296" s="6"/>
      <c r="BTZ296" s="6"/>
      <c r="BUA296" s="6"/>
      <c r="BUB296" s="6"/>
      <c r="BUC296" s="6"/>
      <c r="BUD296" s="6"/>
      <c r="BUE296" s="6"/>
      <c r="BUF296" s="6"/>
      <c r="BUG296" s="6"/>
      <c r="BUH296" s="6"/>
      <c r="BUI296" s="6"/>
      <c r="BUJ296" s="6"/>
      <c r="BUK296" s="6"/>
      <c r="BUL296" s="6"/>
      <c r="BUM296" s="6"/>
      <c r="BUN296" s="6"/>
      <c r="BUO296" s="6"/>
      <c r="BUP296" s="6"/>
      <c r="BUQ296" s="6"/>
      <c r="BUR296" s="6"/>
      <c r="BUS296" s="6"/>
      <c r="BUT296" s="6"/>
      <c r="BUU296" s="6"/>
      <c r="BUV296" s="6"/>
      <c r="BUW296" s="6"/>
      <c r="BUX296" s="6"/>
      <c r="BUY296" s="6"/>
      <c r="BUZ296" s="6"/>
      <c r="BVA296" s="6"/>
      <c r="BVB296" s="6"/>
      <c r="BVC296" s="6"/>
      <c r="BVD296" s="6"/>
      <c r="BVE296" s="6"/>
      <c r="BVF296" s="6"/>
      <c r="BVG296" s="6"/>
      <c r="BVH296" s="6"/>
      <c r="BVI296" s="6"/>
      <c r="BVJ296" s="6"/>
      <c r="BVK296" s="6"/>
      <c r="BVL296" s="6"/>
      <c r="BVM296" s="6"/>
      <c r="BVN296" s="6"/>
      <c r="BVO296" s="6"/>
      <c r="BVP296" s="6"/>
      <c r="BVQ296" s="6"/>
      <c r="BVR296" s="6"/>
      <c r="BVS296" s="6"/>
      <c r="BVT296" s="6"/>
      <c r="BVU296" s="6"/>
      <c r="BVV296" s="6"/>
      <c r="BVW296" s="6"/>
      <c r="BVX296" s="6"/>
      <c r="BVY296" s="6"/>
      <c r="BVZ296" s="6"/>
      <c r="BWA296" s="6"/>
      <c r="BWB296" s="6"/>
      <c r="BWC296" s="6"/>
      <c r="BWD296" s="6"/>
      <c r="BWE296" s="6"/>
      <c r="BWF296" s="6"/>
      <c r="BWG296" s="6"/>
      <c r="BWH296" s="6"/>
      <c r="BWI296" s="6"/>
      <c r="BWJ296" s="6"/>
      <c r="BWK296" s="6"/>
      <c r="BWL296" s="6"/>
      <c r="BWM296" s="6"/>
      <c r="BWN296" s="6"/>
      <c r="BWO296" s="6"/>
      <c r="BWP296" s="6"/>
      <c r="BWQ296" s="6"/>
      <c r="BWR296" s="6"/>
      <c r="BWS296" s="6"/>
      <c r="BWT296" s="6"/>
      <c r="BWU296" s="6"/>
      <c r="BWV296" s="6"/>
      <c r="BWW296" s="6"/>
      <c r="BWX296" s="6"/>
      <c r="BWY296" s="6"/>
      <c r="BWZ296" s="6"/>
      <c r="BXA296" s="6"/>
      <c r="BXB296" s="6"/>
      <c r="BXC296" s="6"/>
      <c r="BXD296" s="6"/>
      <c r="BXE296" s="6"/>
      <c r="BXF296" s="6"/>
      <c r="BXG296" s="6"/>
      <c r="BXH296" s="6"/>
      <c r="BXI296" s="6"/>
      <c r="BXJ296" s="6"/>
      <c r="BXK296" s="6"/>
      <c r="BXL296" s="6"/>
      <c r="BXM296" s="6"/>
      <c r="BXN296" s="6"/>
      <c r="BXO296" s="6"/>
      <c r="BXP296" s="6"/>
      <c r="BXQ296" s="6"/>
      <c r="BXR296" s="6"/>
      <c r="BXS296" s="6"/>
      <c r="BXT296" s="6"/>
      <c r="BXU296" s="6"/>
      <c r="BXV296" s="6"/>
      <c r="BXW296" s="6"/>
      <c r="BXX296" s="6"/>
      <c r="BXY296" s="6"/>
      <c r="BXZ296" s="6"/>
      <c r="BYA296" s="6"/>
      <c r="BYB296" s="6"/>
      <c r="BYC296" s="6"/>
      <c r="BYD296" s="6"/>
      <c r="BYE296" s="6"/>
      <c r="BYF296" s="6"/>
      <c r="BYG296" s="6"/>
      <c r="BYH296" s="6"/>
      <c r="BYI296" s="6"/>
      <c r="BYJ296" s="6"/>
      <c r="BYK296" s="6"/>
      <c r="BYL296" s="6"/>
      <c r="BYM296" s="6"/>
      <c r="BYN296" s="6"/>
      <c r="BYO296" s="6"/>
      <c r="BYP296" s="6"/>
      <c r="BYQ296" s="6"/>
      <c r="BYR296" s="6"/>
      <c r="BYS296" s="6"/>
      <c r="BYT296" s="6"/>
      <c r="BYU296" s="6"/>
      <c r="BYV296" s="6"/>
      <c r="BYW296" s="6"/>
      <c r="BYX296" s="6"/>
      <c r="BYY296" s="6"/>
      <c r="BYZ296" s="6"/>
      <c r="BZA296" s="6"/>
      <c r="BZB296" s="6"/>
      <c r="BZC296" s="6"/>
      <c r="BZD296" s="6"/>
      <c r="BZE296" s="6"/>
      <c r="BZF296" s="6"/>
      <c r="BZG296" s="6"/>
      <c r="BZH296" s="6"/>
      <c r="BZI296" s="6"/>
      <c r="BZJ296" s="6"/>
      <c r="BZK296" s="6"/>
      <c r="BZL296" s="6"/>
      <c r="BZM296" s="6"/>
      <c r="BZN296" s="6"/>
      <c r="BZO296" s="6"/>
      <c r="BZP296" s="6"/>
      <c r="BZQ296" s="6"/>
      <c r="BZR296" s="6"/>
      <c r="BZS296" s="6"/>
      <c r="BZT296" s="6"/>
      <c r="BZU296" s="6"/>
      <c r="BZV296" s="6"/>
      <c r="BZW296" s="6"/>
      <c r="BZX296" s="6"/>
      <c r="BZY296" s="6"/>
      <c r="BZZ296" s="6"/>
      <c r="CAA296" s="6"/>
      <c r="CAB296" s="6"/>
      <c r="CAC296" s="6"/>
      <c r="CAD296" s="6"/>
      <c r="CAE296" s="6"/>
      <c r="CAF296" s="6"/>
      <c r="CAG296" s="6"/>
      <c r="CAH296" s="6"/>
      <c r="CAI296" s="6"/>
      <c r="CAJ296" s="6"/>
      <c r="CAK296" s="6"/>
      <c r="CAL296" s="6"/>
      <c r="CAM296" s="6"/>
      <c r="CAN296" s="6"/>
      <c r="CAO296" s="6"/>
      <c r="CAP296" s="6"/>
      <c r="CAQ296" s="6"/>
      <c r="CAR296" s="6"/>
      <c r="CAS296" s="6"/>
      <c r="CAT296" s="6"/>
      <c r="CAU296" s="6"/>
      <c r="CAV296" s="6"/>
      <c r="CAW296" s="6"/>
      <c r="CAX296" s="6"/>
      <c r="CAY296" s="6"/>
      <c r="CAZ296" s="6"/>
      <c r="CBA296" s="6"/>
      <c r="CBB296" s="6"/>
      <c r="CBC296" s="6"/>
      <c r="CBD296" s="6"/>
      <c r="CBE296" s="6"/>
      <c r="CBF296" s="6"/>
      <c r="CBG296" s="6"/>
      <c r="CBH296" s="6"/>
      <c r="CBI296" s="6"/>
      <c r="CBJ296" s="6"/>
      <c r="CBK296" s="6"/>
      <c r="CBL296" s="6"/>
      <c r="CBM296" s="6"/>
      <c r="CBN296" s="6"/>
      <c r="CBO296" s="6"/>
      <c r="CBP296" s="6"/>
      <c r="CBQ296" s="6"/>
      <c r="CBR296" s="6"/>
      <c r="CBS296" s="6"/>
      <c r="CBT296" s="6"/>
      <c r="CBU296" s="6"/>
      <c r="CBV296" s="6"/>
      <c r="CBW296" s="6"/>
      <c r="CBX296" s="6"/>
      <c r="CBY296" s="6"/>
      <c r="CBZ296" s="6"/>
      <c r="CCA296" s="6"/>
      <c r="CCB296" s="6"/>
      <c r="CCC296" s="6"/>
      <c r="CCD296" s="6"/>
      <c r="CCE296" s="6"/>
      <c r="CCF296" s="6"/>
      <c r="CCG296" s="6"/>
      <c r="CCH296" s="6"/>
      <c r="CCI296" s="6"/>
      <c r="CCJ296" s="6"/>
      <c r="CCK296" s="6"/>
      <c r="CCL296" s="6"/>
      <c r="CCM296" s="6"/>
      <c r="CCN296" s="6"/>
      <c r="CCO296" s="6"/>
      <c r="CCP296" s="6"/>
      <c r="CCQ296" s="6"/>
      <c r="CCR296" s="6"/>
      <c r="CCS296" s="6"/>
      <c r="CCT296" s="6"/>
      <c r="CCU296" s="6"/>
      <c r="CCV296" s="6"/>
      <c r="CCW296" s="6"/>
      <c r="CCX296" s="6"/>
      <c r="CCY296" s="6"/>
      <c r="CCZ296" s="6"/>
      <c r="CDA296" s="6"/>
      <c r="CDB296" s="6"/>
      <c r="CDC296" s="6"/>
      <c r="CDD296" s="6"/>
      <c r="CDE296" s="6"/>
      <c r="CDF296" s="6"/>
      <c r="CDG296" s="6"/>
      <c r="CDH296" s="6"/>
      <c r="CDI296" s="6"/>
      <c r="CDJ296" s="6"/>
      <c r="CDK296" s="6"/>
      <c r="CDL296" s="6"/>
      <c r="CDM296" s="6"/>
      <c r="CDN296" s="6"/>
      <c r="CDO296" s="6"/>
      <c r="CDP296" s="6"/>
      <c r="CDQ296" s="6"/>
      <c r="CDR296" s="6"/>
      <c r="CDS296" s="6"/>
      <c r="CDT296" s="6"/>
      <c r="CDU296" s="6"/>
      <c r="CDV296" s="6"/>
      <c r="CDW296" s="6"/>
      <c r="CDX296" s="6"/>
      <c r="CDY296" s="6"/>
      <c r="CDZ296" s="6"/>
      <c r="CEA296" s="6"/>
      <c r="CEB296" s="6"/>
      <c r="CEC296" s="6"/>
      <c r="CED296" s="6"/>
      <c r="CEE296" s="6"/>
      <c r="CEF296" s="6"/>
      <c r="CEG296" s="6"/>
      <c r="CEH296" s="6"/>
      <c r="CEI296" s="6"/>
      <c r="CEJ296" s="6"/>
      <c r="CEK296" s="6"/>
      <c r="CEL296" s="6"/>
      <c r="CEM296" s="6"/>
      <c r="CEN296" s="6"/>
      <c r="CEO296" s="6"/>
      <c r="CEP296" s="6"/>
      <c r="CEQ296" s="6"/>
      <c r="CER296" s="6"/>
      <c r="CES296" s="6"/>
      <c r="CET296" s="6"/>
      <c r="CEU296" s="6"/>
      <c r="CEV296" s="6"/>
      <c r="CEW296" s="6"/>
      <c r="CEX296" s="6"/>
      <c r="CEY296" s="6"/>
      <c r="CEZ296" s="6"/>
      <c r="CFA296" s="6"/>
      <c r="CFB296" s="6"/>
      <c r="CFC296" s="6"/>
      <c r="CFD296" s="6"/>
      <c r="CFE296" s="6"/>
      <c r="CFF296" s="6"/>
      <c r="CFG296" s="6"/>
      <c r="CFH296" s="6"/>
      <c r="CFI296" s="6"/>
      <c r="CFJ296" s="6"/>
      <c r="CFK296" s="6"/>
      <c r="CFL296" s="6"/>
      <c r="CFM296" s="6"/>
      <c r="CFN296" s="6"/>
      <c r="CFO296" s="6"/>
      <c r="CFP296" s="6"/>
      <c r="CFQ296" s="6"/>
      <c r="CFR296" s="6"/>
      <c r="CFS296" s="6"/>
      <c r="CFT296" s="6"/>
      <c r="CFU296" s="6"/>
      <c r="CFV296" s="6"/>
      <c r="CFW296" s="6"/>
      <c r="CFX296" s="6"/>
      <c r="CFY296" s="6"/>
      <c r="CFZ296" s="6"/>
      <c r="CGA296" s="6"/>
      <c r="CGB296" s="6"/>
      <c r="CGC296" s="6"/>
      <c r="CGD296" s="6"/>
      <c r="CGE296" s="6"/>
      <c r="CGF296" s="6"/>
      <c r="CGG296" s="6"/>
      <c r="CGH296" s="6"/>
      <c r="CGI296" s="6"/>
      <c r="CGJ296" s="6"/>
      <c r="CGK296" s="6"/>
      <c r="CGL296" s="6"/>
      <c r="CGM296" s="6"/>
      <c r="CGN296" s="6"/>
      <c r="CGO296" s="6"/>
      <c r="CGP296" s="6"/>
      <c r="CGQ296" s="6"/>
      <c r="CGR296" s="6"/>
      <c r="CGS296" s="6"/>
      <c r="CGT296" s="6"/>
      <c r="CGU296" s="6"/>
      <c r="CGV296" s="6"/>
      <c r="CGW296" s="6"/>
      <c r="CGX296" s="6"/>
      <c r="CGY296" s="6"/>
      <c r="CGZ296" s="6"/>
      <c r="CHA296" s="6"/>
      <c r="CHB296" s="6"/>
      <c r="CHC296" s="6"/>
      <c r="CHD296" s="6"/>
      <c r="CHE296" s="6"/>
      <c r="CHF296" s="6"/>
      <c r="CHG296" s="6"/>
      <c r="CHH296" s="6"/>
      <c r="CHI296" s="6"/>
      <c r="CHJ296" s="6"/>
      <c r="CHK296" s="6"/>
      <c r="CHL296" s="6"/>
      <c r="CHM296" s="6"/>
      <c r="CHN296" s="6"/>
      <c r="CHO296" s="6"/>
      <c r="CHP296" s="6"/>
      <c r="CHQ296" s="6"/>
      <c r="CHR296" s="6"/>
      <c r="CHS296" s="6"/>
      <c r="CHT296" s="6"/>
      <c r="CHU296" s="6"/>
      <c r="CHV296" s="6"/>
      <c r="CHW296" s="6"/>
      <c r="CHX296" s="6"/>
      <c r="CHY296" s="6"/>
      <c r="CHZ296" s="6"/>
      <c r="CIA296" s="6"/>
      <c r="CIB296" s="6"/>
      <c r="CIC296" s="6"/>
      <c r="CID296" s="6"/>
      <c r="CIE296" s="6"/>
      <c r="CIF296" s="6"/>
      <c r="CIG296" s="6"/>
      <c r="CIH296" s="6"/>
      <c r="CII296" s="6"/>
      <c r="CIJ296" s="6"/>
      <c r="CIK296" s="6"/>
      <c r="CIL296" s="6"/>
      <c r="CIM296" s="6"/>
      <c r="CIN296" s="6"/>
      <c r="CIO296" s="6"/>
      <c r="CIP296" s="6"/>
      <c r="CIQ296" s="6"/>
      <c r="CIR296" s="6"/>
      <c r="CIS296" s="6"/>
      <c r="CIT296" s="6"/>
      <c r="CIU296" s="6"/>
      <c r="CIV296" s="6"/>
      <c r="CIW296" s="6"/>
      <c r="CIX296" s="6"/>
      <c r="CIY296" s="6"/>
      <c r="CIZ296" s="6"/>
      <c r="CJA296" s="6"/>
      <c r="CJB296" s="6"/>
      <c r="CJC296" s="6"/>
      <c r="CJD296" s="6"/>
      <c r="CJE296" s="6"/>
      <c r="CJF296" s="6"/>
      <c r="CJG296" s="6"/>
      <c r="CJH296" s="6"/>
      <c r="CJI296" s="6"/>
      <c r="CJJ296" s="6"/>
      <c r="CJK296" s="6"/>
      <c r="CJL296" s="6"/>
      <c r="CJM296" s="6"/>
      <c r="CJN296" s="6"/>
      <c r="CJO296" s="6"/>
      <c r="CJP296" s="6"/>
      <c r="CJQ296" s="6"/>
      <c r="CJR296" s="6"/>
      <c r="CJS296" s="6"/>
      <c r="CJT296" s="6"/>
      <c r="CJU296" s="6"/>
      <c r="CJV296" s="6"/>
      <c r="CJW296" s="6"/>
      <c r="CJX296" s="6"/>
      <c r="CJY296" s="6"/>
      <c r="CJZ296" s="6"/>
      <c r="CKA296" s="6"/>
      <c r="CKB296" s="6"/>
      <c r="CKC296" s="6"/>
      <c r="CKD296" s="6"/>
      <c r="CKE296" s="6"/>
      <c r="CKF296" s="6"/>
      <c r="CKG296" s="6"/>
      <c r="CKH296" s="6"/>
      <c r="CKI296" s="6"/>
      <c r="CKJ296" s="6"/>
      <c r="CKK296" s="6"/>
      <c r="CKL296" s="6"/>
      <c r="CKM296" s="6"/>
      <c r="CKN296" s="6"/>
      <c r="CKO296" s="6"/>
      <c r="CKP296" s="6"/>
      <c r="CKQ296" s="6"/>
      <c r="CKR296" s="6"/>
      <c r="CKS296" s="6"/>
      <c r="CKT296" s="6"/>
      <c r="CKU296" s="6"/>
      <c r="CKV296" s="6"/>
      <c r="CKW296" s="6"/>
      <c r="CKX296" s="6"/>
      <c r="CKY296" s="6"/>
      <c r="CKZ296" s="6"/>
      <c r="CLA296" s="6"/>
      <c r="CLB296" s="6"/>
      <c r="CLC296" s="6"/>
      <c r="CLD296" s="6"/>
      <c r="CLE296" s="6"/>
      <c r="CLF296" s="6"/>
      <c r="CLG296" s="6"/>
      <c r="CLH296" s="6"/>
      <c r="CLI296" s="6"/>
      <c r="CLJ296" s="6"/>
      <c r="CLK296" s="6"/>
      <c r="CLL296" s="6"/>
      <c r="CLM296" s="6"/>
      <c r="CLN296" s="6"/>
      <c r="CLO296" s="6"/>
      <c r="CLP296" s="6"/>
      <c r="CLQ296" s="6"/>
      <c r="CLR296" s="6"/>
      <c r="CLS296" s="6"/>
      <c r="CLT296" s="6"/>
      <c r="CLU296" s="6"/>
      <c r="CLV296" s="6"/>
      <c r="CLW296" s="6"/>
      <c r="CLX296" s="6"/>
      <c r="CLY296" s="6"/>
      <c r="CLZ296" s="6"/>
      <c r="CMA296" s="6"/>
      <c r="CMB296" s="6"/>
      <c r="CMC296" s="6"/>
      <c r="CMD296" s="6"/>
      <c r="CME296" s="6"/>
      <c r="CMF296" s="6"/>
      <c r="CMG296" s="6"/>
      <c r="CMH296" s="6"/>
      <c r="CMI296" s="6"/>
      <c r="CMJ296" s="6"/>
      <c r="CMK296" s="6"/>
      <c r="CML296" s="6"/>
      <c r="CMM296" s="6"/>
      <c r="CMN296" s="6"/>
      <c r="CMO296" s="6"/>
      <c r="CMP296" s="6"/>
      <c r="CMQ296" s="6"/>
      <c r="CMR296" s="6"/>
      <c r="CMS296" s="6"/>
      <c r="CMT296" s="6"/>
      <c r="CMU296" s="6"/>
      <c r="CMV296" s="6"/>
      <c r="CMW296" s="6"/>
      <c r="CMX296" s="6"/>
      <c r="CMY296" s="6"/>
      <c r="CMZ296" s="6"/>
      <c r="CNA296" s="6"/>
      <c r="CNB296" s="6"/>
      <c r="CNC296" s="6"/>
      <c r="CND296" s="6"/>
      <c r="CNE296" s="6"/>
      <c r="CNF296" s="6"/>
      <c r="CNG296" s="6"/>
      <c r="CNH296" s="6"/>
      <c r="CNI296" s="6"/>
      <c r="CNJ296" s="6"/>
      <c r="CNK296" s="6"/>
      <c r="CNL296" s="6"/>
    </row>
    <row r="297" spans="1:2406" s="16" customFormat="1" x14ac:dyDescent="0.25">
      <c r="A297" s="1"/>
      <c r="B297" s="5"/>
      <c r="C297" s="5"/>
      <c r="D297" s="5"/>
      <c r="E297" s="5"/>
      <c r="F297" s="5"/>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c r="HH297" s="6"/>
      <c r="HI297" s="6"/>
      <c r="HJ297" s="6"/>
      <c r="HK297" s="6"/>
      <c r="HL297" s="6"/>
      <c r="HM297" s="6"/>
      <c r="HN297" s="6"/>
      <c r="HO297" s="6"/>
      <c r="HP297" s="6"/>
      <c r="HQ297" s="6"/>
      <c r="HR297" s="6"/>
      <c r="HS297" s="6"/>
      <c r="HT297" s="6"/>
      <c r="HU297" s="6"/>
      <c r="HV297" s="6"/>
      <c r="HW297" s="6"/>
      <c r="HX297" s="6"/>
      <c r="HY297" s="6"/>
      <c r="HZ297" s="6"/>
      <c r="IA297" s="6"/>
      <c r="IB297" s="6"/>
      <c r="IC297" s="6"/>
      <c r="ID297" s="6"/>
      <c r="IE297" s="6"/>
      <c r="IF297" s="6"/>
      <c r="IG297" s="6"/>
      <c r="IH297" s="6"/>
      <c r="II297" s="6"/>
      <c r="IJ297" s="6"/>
      <c r="IK297" s="6"/>
      <c r="IL297" s="6"/>
      <c r="IM297" s="6"/>
      <c r="IN297" s="6"/>
      <c r="IO297" s="6"/>
      <c r="IP297" s="6"/>
      <c r="IQ297" s="6"/>
      <c r="IR297" s="6"/>
      <c r="IS297" s="6"/>
      <c r="IT297" s="6"/>
      <c r="IU297" s="6"/>
      <c r="IV297" s="6"/>
      <c r="IW297" s="6"/>
      <c r="IX297" s="6"/>
      <c r="IY297" s="6"/>
      <c r="IZ297" s="6"/>
      <c r="JA297" s="6"/>
      <c r="JB297" s="6"/>
      <c r="JC297" s="6"/>
      <c r="JD297" s="6"/>
      <c r="JE297" s="6"/>
      <c r="JF297" s="6"/>
      <c r="JG297" s="6"/>
      <c r="JH297" s="6"/>
      <c r="JI297" s="6"/>
      <c r="JJ297" s="6"/>
      <c r="JK297" s="6"/>
      <c r="JL297" s="6"/>
      <c r="JM297" s="6"/>
      <c r="JN297" s="6"/>
      <c r="JO297" s="6"/>
      <c r="JP297" s="6"/>
      <c r="JQ297" s="6"/>
      <c r="JR297" s="6"/>
      <c r="JS297" s="6"/>
      <c r="JT297" s="6"/>
      <c r="JU297" s="6"/>
      <c r="JV297" s="6"/>
      <c r="JW297" s="6"/>
      <c r="JX297" s="6"/>
      <c r="JY297" s="6"/>
      <c r="JZ297" s="6"/>
      <c r="KA297" s="6"/>
      <c r="KB297" s="6"/>
      <c r="KC297" s="6"/>
      <c r="KD297" s="6"/>
      <c r="KE297" s="6"/>
      <c r="KF297" s="6"/>
      <c r="KG297" s="6"/>
      <c r="KH297" s="6"/>
      <c r="KI297" s="6"/>
      <c r="KJ297" s="6"/>
      <c r="KK297" s="6"/>
      <c r="KL297" s="6"/>
      <c r="KM297" s="6"/>
      <c r="KN297" s="6"/>
      <c r="KO297" s="6"/>
      <c r="KP297" s="6"/>
      <c r="KQ297" s="6"/>
      <c r="KR297" s="6"/>
      <c r="KS297" s="6"/>
      <c r="KT297" s="6"/>
      <c r="KU297" s="6"/>
      <c r="KV297" s="6"/>
      <c r="KW297" s="6"/>
      <c r="KX297" s="6"/>
      <c r="KY297" s="6"/>
      <c r="KZ297" s="6"/>
      <c r="LA297" s="6"/>
      <c r="LB297" s="6"/>
      <c r="LC297" s="6"/>
      <c r="LD297" s="6"/>
      <c r="LE297" s="6"/>
      <c r="LF297" s="6"/>
      <c r="LG297" s="6"/>
      <c r="LH297" s="6"/>
      <c r="LI297" s="6"/>
      <c r="LJ297" s="6"/>
      <c r="LK297" s="6"/>
      <c r="LL297" s="6"/>
      <c r="LM297" s="6"/>
      <c r="LN297" s="6"/>
      <c r="LO297" s="6"/>
      <c r="LP297" s="6"/>
      <c r="LQ297" s="6"/>
      <c r="LR297" s="6"/>
      <c r="LS297" s="6"/>
      <c r="LT297" s="6"/>
      <c r="LU297" s="6"/>
      <c r="LV297" s="6"/>
      <c r="LW297" s="6"/>
      <c r="LX297" s="6"/>
      <c r="LY297" s="6"/>
      <c r="LZ297" s="6"/>
      <c r="MA297" s="6"/>
      <c r="MB297" s="6"/>
      <c r="MC297" s="6"/>
      <c r="MD297" s="6"/>
      <c r="ME297" s="6"/>
      <c r="MF297" s="6"/>
      <c r="MG297" s="6"/>
      <c r="MH297" s="6"/>
      <c r="MI297" s="6"/>
      <c r="MJ297" s="6"/>
      <c r="MK297" s="6"/>
      <c r="ML297" s="6"/>
      <c r="MM297" s="6"/>
      <c r="MN297" s="6"/>
      <c r="MO297" s="6"/>
      <c r="MP297" s="6"/>
      <c r="MQ297" s="6"/>
      <c r="MR297" s="6"/>
      <c r="MS297" s="6"/>
      <c r="MT297" s="6"/>
      <c r="MU297" s="6"/>
      <c r="MV297" s="6"/>
      <c r="MW297" s="6"/>
      <c r="MX297" s="6"/>
      <c r="MY297" s="6"/>
      <c r="MZ297" s="6"/>
      <c r="NA297" s="6"/>
      <c r="NB297" s="6"/>
      <c r="NC297" s="6"/>
      <c r="ND297" s="6"/>
      <c r="NE297" s="6"/>
      <c r="NF297" s="6"/>
      <c r="NG297" s="6"/>
      <c r="NH297" s="6"/>
      <c r="NI297" s="6"/>
      <c r="NJ297" s="6"/>
      <c r="NK297" s="6"/>
      <c r="NL297" s="6"/>
      <c r="NM297" s="6"/>
      <c r="NN297" s="6"/>
      <c r="NO297" s="6"/>
      <c r="NP297" s="6"/>
      <c r="NQ297" s="6"/>
      <c r="NR297" s="6"/>
      <c r="NS297" s="6"/>
      <c r="NT297" s="6"/>
      <c r="NU297" s="6"/>
      <c r="NV297" s="6"/>
      <c r="NW297" s="6"/>
      <c r="NX297" s="6"/>
      <c r="NY297" s="6"/>
      <c r="NZ297" s="6"/>
      <c r="OA297" s="6"/>
      <c r="OB297" s="6"/>
      <c r="OC297" s="6"/>
      <c r="OD297" s="6"/>
      <c r="OE297" s="6"/>
      <c r="OF297" s="6"/>
      <c r="OG297" s="6"/>
      <c r="OH297" s="6"/>
      <c r="OI297" s="6"/>
      <c r="OJ297" s="6"/>
      <c r="OK297" s="6"/>
      <c r="OL297" s="6"/>
      <c r="OM297" s="6"/>
      <c r="ON297" s="6"/>
      <c r="OO297" s="6"/>
      <c r="OP297" s="6"/>
      <c r="OQ297" s="6"/>
      <c r="OR297" s="6"/>
      <c r="OS297" s="6"/>
      <c r="OT297" s="6"/>
      <c r="OU297" s="6"/>
      <c r="OV297" s="6"/>
      <c r="OW297" s="6"/>
      <c r="OX297" s="6"/>
      <c r="OY297" s="6"/>
      <c r="OZ297" s="6"/>
      <c r="PA297" s="6"/>
      <c r="PB297" s="6"/>
      <c r="PC297" s="6"/>
      <c r="PD297" s="6"/>
      <c r="PE297" s="6"/>
      <c r="PF297" s="6"/>
      <c r="PG297" s="6"/>
      <c r="PH297" s="6"/>
      <c r="PI297" s="6"/>
      <c r="PJ297" s="6"/>
      <c r="PK297" s="6"/>
      <c r="PL297" s="6"/>
      <c r="PM297" s="6"/>
      <c r="PN297" s="6"/>
      <c r="PO297" s="6"/>
      <c r="PP297" s="6"/>
      <c r="PQ297" s="6"/>
      <c r="PR297" s="6"/>
      <c r="PS297" s="6"/>
      <c r="PT297" s="6"/>
      <c r="PU297" s="6"/>
      <c r="PV297" s="6"/>
      <c r="PW297" s="6"/>
      <c r="PX297" s="6"/>
      <c r="PY297" s="6"/>
      <c r="PZ297" s="6"/>
      <c r="QA297" s="6"/>
      <c r="QB297" s="6"/>
      <c r="QC297" s="6"/>
      <c r="QD297" s="6"/>
      <c r="QE297" s="6"/>
      <c r="QF297" s="6"/>
      <c r="QG297" s="6"/>
      <c r="QH297" s="6"/>
      <c r="QI297" s="6"/>
      <c r="QJ297" s="6"/>
      <c r="QK297" s="6"/>
      <c r="QL297" s="6"/>
      <c r="QM297" s="6"/>
      <c r="QN297" s="6"/>
      <c r="QO297" s="6"/>
      <c r="QP297" s="6"/>
      <c r="QQ297" s="6"/>
      <c r="QR297" s="6"/>
      <c r="QS297" s="6"/>
      <c r="QT297" s="6"/>
      <c r="QU297" s="6"/>
      <c r="QV297" s="6"/>
      <c r="QW297" s="6"/>
      <c r="QX297" s="6"/>
      <c r="QY297" s="6"/>
      <c r="QZ297" s="6"/>
      <c r="RA297" s="6"/>
      <c r="RB297" s="6"/>
      <c r="RC297" s="6"/>
      <c r="RD297" s="6"/>
      <c r="RE297" s="6"/>
      <c r="RF297" s="6"/>
      <c r="RG297" s="6"/>
      <c r="RH297" s="6"/>
      <c r="RI297" s="6"/>
      <c r="RJ297" s="6"/>
      <c r="RK297" s="6"/>
      <c r="RL297" s="6"/>
      <c r="RM297" s="6"/>
      <c r="RN297" s="6"/>
      <c r="RO297" s="6"/>
      <c r="RP297" s="6"/>
      <c r="RQ297" s="6"/>
      <c r="RR297" s="6"/>
      <c r="RS297" s="6"/>
      <c r="RT297" s="6"/>
      <c r="RU297" s="6"/>
      <c r="RV297" s="6"/>
      <c r="RW297" s="6"/>
      <c r="RX297" s="6"/>
      <c r="RY297" s="6"/>
      <c r="RZ297" s="6"/>
      <c r="SA297" s="6"/>
      <c r="SB297" s="6"/>
      <c r="SC297" s="6"/>
      <c r="SD297" s="6"/>
      <c r="SE297" s="6"/>
      <c r="SF297" s="6"/>
      <c r="SG297" s="6"/>
      <c r="SH297" s="6"/>
      <c r="SI297" s="6"/>
      <c r="SJ297" s="6"/>
      <c r="SK297" s="6"/>
      <c r="SL297" s="6"/>
      <c r="SM297" s="6"/>
      <c r="SN297" s="6"/>
      <c r="SO297" s="6"/>
      <c r="SP297" s="6"/>
      <c r="SQ297" s="6"/>
      <c r="SR297" s="6"/>
      <c r="SS297" s="6"/>
      <c r="ST297" s="6"/>
      <c r="SU297" s="6"/>
      <c r="SV297" s="6"/>
      <c r="SW297" s="6"/>
      <c r="SX297" s="6"/>
      <c r="SY297" s="6"/>
      <c r="SZ297" s="6"/>
      <c r="TA297" s="6"/>
      <c r="TB297" s="6"/>
      <c r="TC297" s="6"/>
      <c r="TD297" s="6"/>
      <c r="TE297" s="6"/>
      <c r="TF297" s="6"/>
      <c r="TG297" s="6"/>
      <c r="TH297" s="6"/>
      <c r="TI297" s="6"/>
      <c r="TJ297" s="6"/>
      <c r="TK297" s="6"/>
      <c r="TL297" s="6"/>
      <c r="TM297" s="6"/>
      <c r="TN297" s="6"/>
      <c r="TO297" s="6"/>
      <c r="TP297" s="6"/>
      <c r="TQ297" s="6"/>
      <c r="TR297" s="6"/>
      <c r="TS297" s="6"/>
      <c r="TT297" s="6"/>
      <c r="TU297" s="6"/>
      <c r="TV297" s="6"/>
      <c r="TW297" s="6"/>
      <c r="TX297" s="6"/>
      <c r="TY297" s="6"/>
      <c r="TZ297" s="6"/>
      <c r="UA297" s="6"/>
      <c r="UB297" s="6"/>
      <c r="UC297" s="6"/>
      <c r="UD297" s="6"/>
      <c r="UE297" s="6"/>
      <c r="UF297" s="6"/>
      <c r="UG297" s="6"/>
      <c r="UH297" s="6"/>
      <c r="UI297" s="6"/>
      <c r="UJ297" s="6"/>
      <c r="UK297" s="6"/>
      <c r="UL297" s="6"/>
      <c r="UM297" s="6"/>
      <c r="UN297" s="6"/>
      <c r="UO297" s="6"/>
      <c r="UP297" s="6"/>
      <c r="UQ297" s="6"/>
      <c r="UR297" s="6"/>
      <c r="US297" s="6"/>
      <c r="UT297" s="6"/>
      <c r="UU297" s="6"/>
      <c r="UV297" s="6"/>
      <c r="UW297" s="6"/>
      <c r="UX297" s="6"/>
      <c r="UY297" s="6"/>
      <c r="UZ297" s="6"/>
      <c r="VA297" s="6"/>
      <c r="VB297" s="6"/>
      <c r="VC297" s="6"/>
      <c r="VD297" s="6"/>
      <c r="VE297" s="6"/>
      <c r="VF297" s="6"/>
      <c r="VG297" s="6"/>
      <c r="VH297" s="6"/>
      <c r="VI297" s="6"/>
      <c r="VJ297" s="6"/>
      <c r="VK297" s="6"/>
      <c r="VL297" s="6"/>
      <c r="VM297" s="6"/>
      <c r="VN297" s="6"/>
      <c r="VO297" s="6"/>
      <c r="VP297" s="6"/>
      <c r="VQ297" s="6"/>
      <c r="VR297" s="6"/>
      <c r="VS297" s="6"/>
      <c r="VT297" s="6"/>
      <c r="VU297" s="6"/>
      <c r="VV297" s="6"/>
      <c r="VW297" s="6"/>
      <c r="VX297" s="6"/>
      <c r="VY297" s="6"/>
      <c r="VZ297" s="6"/>
      <c r="WA297" s="6"/>
      <c r="WB297" s="6"/>
      <c r="WC297" s="6"/>
      <c r="WD297" s="6"/>
      <c r="WE297" s="6"/>
      <c r="WF297" s="6"/>
      <c r="WG297" s="6"/>
      <c r="WH297" s="6"/>
      <c r="WI297" s="6"/>
      <c r="WJ297" s="6"/>
      <c r="WK297" s="6"/>
      <c r="WL297" s="6"/>
      <c r="WM297" s="6"/>
      <c r="WN297" s="6"/>
      <c r="WO297" s="6"/>
      <c r="WP297" s="6"/>
      <c r="WQ297" s="6"/>
      <c r="WR297" s="6"/>
      <c r="WS297" s="6"/>
      <c r="WT297" s="6"/>
      <c r="WU297" s="6"/>
      <c r="WV297" s="6"/>
      <c r="WW297" s="6"/>
      <c r="WX297" s="6"/>
      <c r="WY297" s="6"/>
      <c r="WZ297" s="6"/>
      <c r="XA297" s="6"/>
      <c r="XB297" s="6"/>
      <c r="XC297" s="6"/>
      <c r="XD297" s="6"/>
      <c r="XE297" s="6"/>
      <c r="XF297" s="6"/>
      <c r="XG297" s="6"/>
      <c r="XH297" s="6"/>
      <c r="XI297" s="6"/>
      <c r="XJ297" s="6"/>
      <c r="XK297" s="6"/>
      <c r="XL297" s="6"/>
      <c r="XM297" s="6"/>
      <c r="XN297" s="6"/>
      <c r="XO297" s="6"/>
      <c r="XP297" s="6"/>
      <c r="XQ297" s="6"/>
      <c r="XR297" s="6"/>
      <c r="XS297" s="6"/>
      <c r="XT297" s="6"/>
      <c r="XU297" s="6"/>
      <c r="XV297" s="6"/>
      <c r="XW297" s="6"/>
      <c r="XX297" s="6"/>
      <c r="XY297" s="6"/>
      <c r="XZ297" s="6"/>
      <c r="YA297" s="6"/>
      <c r="YB297" s="6"/>
      <c r="YC297" s="6"/>
      <c r="YD297" s="6"/>
      <c r="YE297" s="6"/>
      <c r="YF297" s="6"/>
      <c r="YG297" s="6"/>
      <c r="YH297" s="6"/>
      <c r="YI297" s="6"/>
      <c r="YJ297" s="6"/>
      <c r="YK297" s="6"/>
      <c r="YL297" s="6"/>
      <c r="YM297" s="6"/>
      <c r="YN297" s="6"/>
      <c r="YO297" s="6"/>
      <c r="YP297" s="6"/>
      <c r="YQ297" s="6"/>
      <c r="YR297" s="6"/>
      <c r="YS297" s="6"/>
      <c r="YT297" s="6"/>
      <c r="YU297" s="6"/>
      <c r="YV297" s="6"/>
      <c r="YW297" s="6"/>
      <c r="YX297" s="6"/>
      <c r="YY297" s="6"/>
      <c r="YZ297" s="6"/>
      <c r="ZA297" s="6"/>
      <c r="ZB297" s="6"/>
      <c r="ZC297" s="6"/>
      <c r="ZD297" s="6"/>
      <c r="ZE297" s="6"/>
      <c r="ZF297" s="6"/>
      <c r="ZG297" s="6"/>
      <c r="ZH297" s="6"/>
      <c r="ZI297" s="6"/>
      <c r="ZJ297" s="6"/>
      <c r="ZK297" s="6"/>
      <c r="ZL297" s="6"/>
      <c r="ZM297" s="6"/>
      <c r="ZN297" s="6"/>
      <c r="ZO297" s="6"/>
      <c r="ZP297" s="6"/>
      <c r="ZQ297" s="6"/>
      <c r="ZR297" s="6"/>
      <c r="ZS297" s="6"/>
      <c r="ZT297" s="6"/>
      <c r="ZU297" s="6"/>
      <c r="ZV297" s="6"/>
      <c r="ZW297" s="6"/>
      <c r="ZX297" s="6"/>
      <c r="ZY297" s="6"/>
      <c r="ZZ297" s="6"/>
      <c r="AAA297" s="6"/>
      <c r="AAB297" s="6"/>
      <c r="AAC297" s="6"/>
      <c r="AAD297" s="6"/>
      <c r="AAE297" s="6"/>
      <c r="AAF297" s="6"/>
      <c r="AAG297" s="6"/>
      <c r="AAH297" s="6"/>
      <c r="AAI297" s="6"/>
      <c r="AAJ297" s="6"/>
      <c r="AAK297" s="6"/>
      <c r="AAL297" s="6"/>
      <c r="AAM297" s="6"/>
      <c r="AAN297" s="6"/>
      <c r="AAO297" s="6"/>
      <c r="AAP297" s="6"/>
      <c r="AAQ297" s="6"/>
      <c r="AAR297" s="6"/>
      <c r="AAS297" s="6"/>
      <c r="AAT297" s="6"/>
      <c r="AAU297" s="6"/>
      <c r="AAV297" s="6"/>
      <c r="AAW297" s="6"/>
      <c r="AAX297" s="6"/>
      <c r="AAY297" s="6"/>
      <c r="AAZ297" s="6"/>
      <c r="ABA297" s="6"/>
      <c r="ABB297" s="6"/>
      <c r="ABC297" s="6"/>
      <c r="ABD297" s="6"/>
      <c r="ABE297" s="6"/>
      <c r="ABF297" s="6"/>
      <c r="ABG297" s="6"/>
      <c r="ABH297" s="6"/>
      <c r="ABI297" s="6"/>
      <c r="ABJ297" s="6"/>
      <c r="ABK297" s="6"/>
      <c r="ABL297" s="6"/>
      <c r="ABM297" s="6"/>
      <c r="ABN297" s="6"/>
      <c r="ABO297" s="6"/>
      <c r="ABP297" s="6"/>
      <c r="ABQ297" s="6"/>
      <c r="ABR297" s="6"/>
      <c r="ABS297" s="6"/>
      <c r="ABT297" s="6"/>
      <c r="ABU297" s="6"/>
      <c r="ABV297" s="6"/>
      <c r="ABW297" s="6"/>
      <c r="ABX297" s="6"/>
      <c r="ABY297" s="6"/>
      <c r="ABZ297" s="6"/>
      <c r="ACA297" s="6"/>
      <c r="ACB297" s="6"/>
      <c r="ACC297" s="6"/>
      <c r="ACD297" s="6"/>
      <c r="ACE297" s="6"/>
      <c r="ACF297" s="6"/>
      <c r="ACG297" s="6"/>
      <c r="ACH297" s="6"/>
      <c r="ACI297" s="6"/>
      <c r="ACJ297" s="6"/>
      <c r="ACK297" s="6"/>
      <c r="ACL297" s="6"/>
      <c r="ACM297" s="6"/>
      <c r="ACN297" s="6"/>
      <c r="ACO297" s="6"/>
      <c r="ACP297" s="6"/>
      <c r="ACQ297" s="6"/>
      <c r="ACR297" s="6"/>
      <c r="ACS297" s="6"/>
      <c r="ACT297" s="6"/>
      <c r="ACU297" s="6"/>
      <c r="ACV297" s="6"/>
      <c r="ACW297" s="6"/>
      <c r="ACX297" s="6"/>
      <c r="ACY297" s="6"/>
      <c r="ACZ297" s="6"/>
      <c r="ADA297" s="6"/>
      <c r="ADB297" s="6"/>
      <c r="ADC297" s="6"/>
      <c r="ADD297" s="6"/>
      <c r="ADE297" s="6"/>
      <c r="ADF297" s="6"/>
      <c r="ADG297" s="6"/>
      <c r="ADH297" s="6"/>
      <c r="ADI297" s="6"/>
      <c r="ADJ297" s="6"/>
      <c r="ADK297" s="6"/>
      <c r="ADL297" s="6"/>
      <c r="ADM297" s="6"/>
      <c r="ADN297" s="6"/>
      <c r="ADO297" s="6"/>
      <c r="ADP297" s="6"/>
      <c r="ADQ297" s="6"/>
      <c r="ADR297" s="6"/>
      <c r="ADS297" s="6"/>
      <c r="ADT297" s="6"/>
      <c r="ADU297" s="6"/>
      <c r="ADV297" s="6"/>
      <c r="ADW297" s="6"/>
      <c r="ADX297" s="6"/>
      <c r="ADY297" s="6"/>
      <c r="ADZ297" s="6"/>
      <c r="AEA297" s="6"/>
      <c r="AEB297" s="6"/>
      <c r="AEC297" s="6"/>
      <c r="AED297" s="6"/>
      <c r="AEE297" s="6"/>
      <c r="AEF297" s="6"/>
      <c r="AEG297" s="6"/>
      <c r="AEH297" s="6"/>
      <c r="AEI297" s="6"/>
      <c r="AEJ297" s="6"/>
      <c r="AEK297" s="6"/>
      <c r="AEL297" s="6"/>
      <c r="AEM297" s="6"/>
      <c r="AEN297" s="6"/>
      <c r="AEO297" s="6"/>
      <c r="AEP297" s="6"/>
      <c r="AEQ297" s="6"/>
      <c r="AER297" s="6"/>
      <c r="AES297" s="6"/>
      <c r="AET297" s="6"/>
      <c r="AEU297" s="6"/>
      <c r="AEV297" s="6"/>
      <c r="AEW297" s="6"/>
      <c r="AEX297" s="6"/>
      <c r="AEY297" s="6"/>
      <c r="AEZ297" s="6"/>
      <c r="AFA297" s="6"/>
      <c r="AFB297" s="6"/>
      <c r="AFC297" s="6"/>
      <c r="AFD297" s="6"/>
      <c r="AFE297" s="6"/>
      <c r="AFF297" s="6"/>
      <c r="AFG297" s="6"/>
      <c r="AFH297" s="6"/>
      <c r="AFI297" s="6"/>
      <c r="AFJ297" s="6"/>
      <c r="AFK297" s="6"/>
      <c r="AFL297" s="6"/>
      <c r="AFM297" s="6"/>
      <c r="AFN297" s="6"/>
      <c r="AFO297" s="6"/>
      <c r="AFP297" s="6"/>
      <c r="AFQ297" s="6"/>
      <c r="AFR297" s="6"/>
      <c r="AFS297" s="6"/>
      <c r="AFT297" s="6"/>
      <c r="AFU297" s="6"/>
      <c r="AFV297" s="6"/>
      <c r="AFW297" s="6"/>
      <c r="AFX297" s="6"/>
      <c r="AFY297" s="6"/>
      <c r="AFZ297" s="6"/>
      <c r="AGA297" s="6"/>
      <c r="AGB297" s="6"/>
      <c r="AGC297" s="6"/>
      <c r="AGD297" s="6"/>
      <c r="AGE297" s="6"/>
      <c r="AGF297" s="6"/>
      <c r="AGG297" s="6"/>
      <c r="AGH297" s="6"/>
      <c r="AGI297" s="6"/>
      <c r="AGJ297" s="6"/>
      <c r="AGK297" s="6"/>
      <c r="AGL297" s="6"/>
      <c r="AGM297" s="6"/>
      <c r="AGN297" s="6"/>
      <c r="AGO297" s="6"/>
      <c r="AGP297" s="6"/>
      <c r="AGQ297" s="6"/>
      <c r="AGR297" s="6"/>
      <c r="AGS297" s="6"/>
      <c r="AGT297" s="6"/>
      <c r="AGU297" s="6"/>
      <c r="AGV297" s="6"/>
      <c r="AGW297" s="6"/>
      <c r="AGX297" s="6"/>
      <c r="AGY297" s="6"/>
      <c r="AGZ297" s="6"/>
      <c r="AHA297" s="6"/>
      <c r="AHB297" s="6"/>
      <c r="AHC297" s="6"/>
      <c r="AHD297" s="6"/>
      <c r="AHE297" s="6"/>
      <c r="AHF297" s="6"/>
      <c r="AHG297" s="6"/>
      <c r="AHH297" s="6"/>
      <c r="AHI297" s="6"/>
      <c r="AHJ297" s="6"/>
      <c r="AHK297" s="6"/>
      <c r="AHL297" s="6"/>
      <c r="AHM297" s="6"/>
      <c r="AHN297" s="6"/>
      <c r="AHO297" s="6"/>
      <c r="AHP297" s="6"/>
      <c r="AHQ297" s="6"/>
      <c r="AHR297" s="6"/>
      <c r="AHS297" s="6"/>
      <c r="AHT297" s="6"/>
      <c r="AHU297" s="6"/>
      <c r="AHV297" s="6"/>
      <c r="AHW297" s="6"/>
      <c r="AHX297" s="6"/>
      <c r="AHY297" s="6"/>
      <c r="AHZ297" s="6"/>
      <c r="AIA297" s="6"/>
      <c r="AIB297" s="6"/>
      <c r="AIC297" s="6"/>
      <c r="AID297" s="6"/>
      <c r="AIE297" s="6"/>
      <c r="AIF297" s="6"/>
      <c r="AIG297" s="6"/>
      <c r="AIH297" s="6"/>
      <c r="AII297" s="6"/>
      <c r="AIJ297" s="6"/>
      <c r="AIK297" s="6"/>
      <c r="AIL297" s="6"/>
      <c r="AIM297" s="6"/>
      <c r="AIN297" s="6"/>
      <c r="AIO297" s="6"/>
      <c r="AIP297" s="6"/>
      <c r="AIQ297" s="6"/>
      <c r="AIR297" s="6"/>
      <c r="AIS297" s="6"/>
      <c r="AIT297" s="6"/>
      <c r="AIU297" s="6"/>
      <c r="AIV297" s="6"/>
      <c r="AIW297" s="6"/>
      <c r="AIX297" s="6"/>
      <c r="AIY297" s="6"/>
      <c r="AIZ297" s="6"/>
      <c r="AJA297" s="6"/>
      <c r="AJB297" s="6"/>
      <c r="AJC297" s="6"/>
      <c r="AJD297" s="6"/>
      <c r="AJE297" s="6"/>
      <c r="AJF297" s="6"/>
      <c r="AJG297" s="6"/>
      <c r="AJH297" s="6"/>
      <c r="AJI297" s="6"/>
      <c r="AJJ297" s="6"/>
      <c r="AJK297" s="6"/>
      <c r="AJL297" s="6"/>
      <c r="AJM297" s="6"/>
      <c r="AJN297" s="6"/>
      <c r="AJO297" s="6"/>
      <c r="AJP297" s="6"/>
      <c r="AJQ297" s="6"/>
      <c r="AJR297" s="6"/>
      <c r="AJS297" s="6"/>
      <c r="AJT297" s="6"/>
      <c r="AJU297" s="6"/>
      <c r="AJV297" s="6"/>
      <c r="AJW297" s="6"/>
      <c r="AJX297" s="6"/>
      <c r="AJY297" s="6"/>
      <c r="AJZ297" s="6"/>
      <c r="AKA297" s="6"/>
      <c r="AKB297" s="6"/>
      <c r="AKC297" s="6"/>
      <c r="AKD297" s="6"/>
      <c r="AKE297" s="6"/>
      <c r="AKF297" s="6"/>
      <c r="AKG297" s="6"/>
      <c r="AKH297" s="6"/>
      <c r="AKI297" s="6"/>
      <c r="AKJ297" s="6"/>
      <c r="AKK297" s="6"/>
      <c r="AKL297" s="6"/>
      <c r="AKM297" s="6"/>
      <c r="AKN297" s="6"/>
      <c r="AKO297" s="6"/>
      <c r="AKP297" s="6"/>
      <c r="AKQ297" s="6"/>
      <c r="AKR297" s="6"/>
      <c r="AKS297" s="6"/>
      <c r="AKT297" s="6"/>
      <c r="AKU297" s="6"/>
      <c r="AKV297" s="6"/>
      <c r="AKW297" s="6"/>
      <c r="AKX297" s="6"/>
      <c r="AKY297" s="6"/>
      <c r="AKZ297" s="6"/>
      <c r="ALA297" s="6"/>
      <c r="ALB297" s="6"/>
      <c r="ALC297" s="6"/>
      <c r="ALD297" s="6"/>
      <c r="ALE297" s="6"/>
      <c r="ALF297" s="6"/>
      <c r="ALG297" s="6"/>
      <c r="ALH297" s="6"/>
      <c r="ALI297" s="6"/>
      <c r="ALJ297" s="6"/>
      <c r="ALK297" s="6"/>
      <c r="ALL297" s="6"/>
      <c r="ALM297" s="6"/>
      <c r="ALN297" s="6"/>
      <c r="ALO297" s="6"/>
      <c r="ALP297" s="6"/>
      <c r="ALQ297" s="6"/>
      <c r="ALR297" s="6"/>
      <c r="ALS297" s="6"/>
      <c r="ALT297" s="6"/>
      <c r="ALU297" s="6"/>
      <c r="ALV297" s="6"/>
      <c r="ALW297" s="6"/>
      <c r="ALX297" s="6"/>
      <c r="ALY297" s="6"/>
      <c r="ALZ297" s="6"/>
      <c r="AMA297" s="6"/>
      <c r="AMB297" s="6"/>
      <c r="AMC297" s="6"/>
      <c r="AMD297" s="6"/>
      <c r="AME297" s="6"/>
      <c r="AMF297" s="6"/>
      <c r="AMG297" s="6"/>
      <c r="AMH297" s="6"/>
      <c r="AMI297" s="6"/>
      <c r="AMJ297" s="6"/>
      <c r="AMK297" s="6"/>
      <c r="AML297" s="6"/>
      <c r="AMM297" s="6"/>
      <c r="AMN297" s="6"/>
      <c r="AMO297" s="6"/>
      <c r="AMP297" s="6"/>
      <c r="AMQ297" s="6"/>
      <c r="AMR297" s="6"/>
      <c r="AMS297" s="6"/>
      <c r="AMT297" s="6"/>
      <c r="AMU297" s="6"/>
      <c r="AMV297" s="6"/>
      <c r="AMW297" s="6"/>
      <c r="AMX297" s="6"/>
      <c r="AMY297" s="6"/>
      <c r="AMZ297" s="6"/>
      <c r="ANA297" s="6"/>
      <c r="ANB297" s="6"/>
      <c r="ANC297" s="6"/>
      <c r="AND297" s="6"/>
      <c r="ANE297" s="6"/>
      <c r="ANF297" s="6"/>
      <c r="ANG297" s="6"/>
      <c r="ANH297" s="6"/>
      <c r="ANI297" s="6"/>
      <c r="ANJ297" s="6"/>
      <c r="ANK297" s="6"/>
      <c r="ANL297" s="6"/>
      <c r="ANM297" s="6"/>
      <c r="ANN297" s="6"/>
      <c r="ANO297" s="6"/>
      <c r="ANP297" s="6"/>
      <c r="ANQ297" s="6"/>
      <c r="ANR297" s="6"/>
      <c r="ANS297" s="6"/>
      <c r="ANT297" s="6"/>
      <c r="ANU297" s="6"/>
      <c r="ANV297" s="6"/>
      <c r="ANW297" s="6"/>
      <c r="ANX297" s="6"/>
      <c r="ANY297" s="6"/>
      <c r="ANZ297" s="6"/>
      <c r="AOA297" s="6"/>
      <c r="AOB297" s="6"/>
      <c r="AOC297" s="6"/>
      <c r="AOD297" s="6"/>
      <c r="AOE297" s="6"/>
      <c r="AOF297" s="6"/>
      <c r="AOG297" s="6"/>
      <c r="AOH297" s="6"/>
      <c r="AOI297" s="6"/>
      <c r="AOJ297" s="6"/>
      <c r="AOK297" s="6"/>
      <c r="AOL297" s="6"/>
      <c r="AOM297" s="6"/>
      <c r="AON297" s="6"/>
      <c r="AOO297" s="6"/>
      <c r="AOP297" s="6"/>
      <c r="AOQ297" s="6"/>
      <c r="AOR297" s="6"/>
      <c r="AOS297" s="6"/>
      <c r="AOT297" s="6"/>
      <c r="AOU297" s="6"/>
      <c r="AOV297" s="6"/>
      <c r="AOW297" s="6"/>
      <c r="AOX297" s="6"/>
      <c r="AOY297" s="6"/>
      <c r="AOZ297" s="6"/>
      <c r="APA297" s="6"/>
      <c r="APB297" s="6"/>
      <c r="APC297" s="6"/>
      <c r="APD297" s="6"/>
      <c r="APE297" s="6"/>
      <c r="APF297" s="6"/>
      <c r="APG297" s="6"/>
      <c r="APH297" s="6"/>
      <c r="API297" s="6"/>
      <c r="APJ297" s="6"/>
      <c r="APK297" s="6"/>
      <c r="APL297" s="6"/>
      <c r="APM297" s="6"/>
      <c r="APN297" s="6"/>
      <c r="APO297" s="6"/>
      <c r="APP297" s="6"/>
      <c r="APQ297" s="6"/>
      <c r="APR297" s="6"/>
      <c r="APS297" s="6"/>
      <c r="APT297" s="6"/>
      <c r="APU297" s="6"/>
      <c r="APV297" s="6"/>
      <c r="APW297" s="6"/>
      <c r="APX297" s="6"/>
      <c r="APY297" s="6"/>
      <c r="APZ297" s="6"/>
      <c r="AQA297" s="6"/>
      <c r="AQB297" s="6"/>
      <c r="AQC297" s="6"/>
      <c r="AQD297" s="6"/>
      <c r="AQE297" s="6"/>
      <c r="AQF297" s="6"/>
      <c r="AQG297" s="6"/>
      <c r="AQH297" s="6"/>
      <c r="AQI297" s="6"/>
      <c r="AQJ297" s="6"/>
      <c r="AQK297" s="6"/>
      <c r="AQL297" s="6"/>
      <c r="AQM297" s="6"/>
      <c r="AQN297" s="6"/>
      <c r="AQO297" s="6"/>
      <c r="AQP297" s="6"/>
      <c r="AQQ297" s="6"/>
      <c r="AQR297" s="6"/>
      <c r="AQS297" s="6"/>
      <c r="AQT297" s="6"/>
      <c r="AQU297" s="6"/>
      <c r="AQV297" s="6"/>
      <c r="AQW297" s="6"/>
      <c r="AQX297" s="6"/>
      <c r="AQY297" s="6"/>
      <c r="AQZ297" s="6"/>
      <c r="ARA297" s="6"/>
      <c r="ARB297" s="6"/>
      <c r="ARC297" s="6"/>
      <c r="ARD297" s="6"/>
      <c r="ARE297" s="6"/>
      <c r="ARF297" s="6"/>
      <c r="ARG297" s="6"/>
      <c r="ARH297" s="6"/>
      <c r="ARI297" s="6"/>
      <c r="ARJ297" s="6"/>
      <c r="ARK297" s="6"/>
      <c r="ARL297" s="6"/>
      <c r="ARM297" s="6"/>
      <c r="ARN297" s="6"/>
      <c r="ARO297" s="6"/>
      <c r="ARP297" s="6"/>
      <c r="ARQ297" s="6"/>
      <c r="ARR297" s="6"/>
      <c r="ARS297" s="6"/>
      <c r="ART297" s="6"/>
      <c r="ARU297" s="6"/>
      <c r="ARV297" s="6"/>
      <c r="ARW297" s="6"/>
      <c r="ARX297" s="6"/>
      <c r="ARY297" s="6"/>
      <c r="ARZ297" s="6"/>
      <c r="ASA297" s="6"/>
      <c r="ASB297" s="6"/>
      <c r="ASC297" s="6"/>
      <c r="ASD297" s="6"/>
      <c r="ASE297" s="6"/>
      <c r="ASF297" s="6"/>
      <c r="ASG297" s="6"/>
      <c r="ASH297" s="6"/>
      <c r="ASI297" s="6"/>
      <c r="ASJ297" s="6"/>
      <c r="ASK297" s="6"/>
      <c r="ASL297" s="6"/>
      <c r="ASM297" s="6"/>
      <c r="ASN297" s="6"/>
      <c r="ASO297" s="6"/>
      <c r="ASP297" s="6"/>
      <c r="ASQ297" s="6"/>
      <c r="ASR297" s="6"/>
      <c r="ASS297" s="6"/>
      <c r="AST297" s="6"/>
      <c r="ASU297" s="6"/>
      <c r="ASV297" s="6"/>
      <c r="ASW297" s="6"/>
      <c r="ASX297" s="6"/>
      <c r="ASY297" s="6"/>
      <c r="ASZ297" s="6"/>
      <c r="ATA297" s="6"/>
      <c r="ATB297" s="6"/>
      <c r="ATC297" s="6"/>
      <c r="ATD297" s="6"/>
      <c r="ATE297" s="6"/>
      <c r="ATF297" s="6"/>
      <c r="ATG297" s="6"/>
      <c r="ATH297" s="6"/>
      <c r="ATI297" s="6"/>
      <c r="ATJ297" s="6"/>
      <c r="ATK297" s="6"/>
      <c r="ATL297" s="6"/>
      <c r="ATM297" s="6"/>
      <c r="ATN297" s="6"/>
      <c r="ATO297" s="6"/>
      <c r="ATP297" s="6"/>
      <c r="ATQ297" s="6"/>
      <c r="ATR297" s="6"/>
      <c r="ATS297" s="6"/>
      <c r="ATT297" s="6"/>
      <c r="ATU297" s="6"/>
      <c r="ATV297" s="6"/>
      <c r="ATW297" s="6"/>
      <c r="ATX297" s="6"/>
      <c r="ATY297" s="6"/>
      <c r="ATZ297" s="6"/>
      <c r="AUA297" s="6"/>
      <c r="AUB297" s="6"/>
      <c r="AUC297" s="6"/>
      <c r="AUD297" s="6"/>
      <c r="AUE297" s="6"/>
      <c r="AUF297" s="6"/>
      <c r="AUG297" s="6"/>
      <c r="AUH297" s="6"/>
      <c r="AUI297" s="6"/>
      <c r="AUJ297" s="6"/>
      <c r="AUK297" s="6"/>
      <c r="AUL297" s="6"/>
      <c r="AUM297" s="6"/>
      <c r="AUN297" s="6"/>
      <c r="AUO297" s="6"/>
      <c r="AUP297" s="6"/>
      <c r="AUQ297" s="6"/>
      <c r="AUR297" s="6"/>
      <c r="AUS297" s="6"/>
      <c r="AUT297" s="6"/>
      <c r="AUU297" s="6"/>
      <c r="AUV297" s="6"/>
      <c r="AUW297" s="6"/>
      <c r="AUX297" s="6"/>
      <c r="AUY297" s="6"/>
      <c r="AUZ297" s="6"/>
      <c r="AVA297" s="6"/>
      <c r="AVB297" s="6"/>
      <c r="AVC297" s="6"/>
      <c r="AVD297" s="6"/>
      <c r="AVE297" s="6"/>
      <c r="AVF297" s="6"/>
      <c r="AVG297" s="6"/>
      <c r="AVH297" s="6"/>
      <c r="AVI297" s="6"/>
      <c r="AVJ297" s="6"/>
      <c r="AVK297" s="6"/>
      <c r="AVL297" s="6"/>
      <c r="AVM297" s="6"/>
      <c r="AVN297" s="6"/>
      <c r="AVO297" s="6"/>
      <c r="AVP297" s="6"/>
      <c r="AVQ297" s="6"/>
      <c r="AVR297" s="6"/>
      <c r="AVS297" s="6"/>
      <c r="AVT297" s="6"/>
      <c r="AVU297" s="6"/>
      <c r="AVV297" s="6"/>
      <c r="AVW297" s="6"/>
      <c r="AVX297" s="6"/>
      <c r="AVY297" s="6"/>
      <c r="AVZ297" s="6"/>
      <c r="AWA297" s="6"/>
      <c r="AWB297" s="6"/>
      <c r="AWC297" s="6"/>
      <c r="AWD297" s="6"/>
      <c r="AWE297" s="6"/>
      <c r="AWF297" s="6"/>
      <c r="AWG297" s="6"/>
      <c r="AWH297" s="6"/>
      <c r="AWI297" s="6"/>
      <c r="AWJ297" s="6"/>
      <c r="AWK297" s="6"/>
      <c r="AWL297" s="6"/>
      <c r="AWM297" s="6"/>
      <c r="AWN297" s="6"/>
      <c r="AWO297" s="6"/>
      <c r="AWP297" s="6"/>
      <c r="AWQ297" s="6"/>
      <c r="AWR297" s="6"/>
      <c r="AWS297" s="6"/>
      <c r="AWT297" s="6"/>
      <c r="AWU297" s="6"/>
      <c r="AWV297" s="6"/>
      <c r="AWW297" s="6"/>
      <c r="AWX297" s="6"/>
      <c r="AWY297" s="6"/>
      <c r="AWZ297" s="6"/>
      <c r="AXA297" s="6"/>
      <c r="AXB297" s="6"/>
      <c r="AXC297" s="6"/>
      <c r="AXD297" s="6"/>
      <c r="AXE297" s="6"/>
      <c r="AXF297" s="6"/>
      <c r="AXG297" s="6"/>
      <c r="AXH297" s="6"/>
      <c r="AXI297" s="6"/>
      <c r="AXJ297" s="6"/>
      <c r="AXK297" s="6"/>
      <c r="AXL297" s="6"/>
      <c r="AXM297" s="6"/>
      <c r="AXN297" s="6"/>
      <c r="AXO297" s="6"/>
      <c r="AXP297" s="6"/>
      <c r="AXQ297" s="6"/>
      <c r="AXR297" s="6"/>
      <c r="AXS297" s="6"/>
      <c r="AXT297" s="6"/>
      <c r="AXU297" s="6"/>
      <c r="AXV297" s="6"/>
      <c r="AXW297" s="6"/>
      <c r="AXX297" s="6"/>
      <c r="AXY297" s="6"/>
      <c r="AXZ297" s="6"/>
      <c r="AYA297" s="6"/>
      <c r="AYB297" s="6"/>
      <c r="AYC297" s="6"/>
      <c r="AYD297" s="6"/>
      <c r="AYE297" s="6"/>
      <c r="AYF297" s="6"/>
      <c r="AYG297" s="6"/>
      <c r="AYH297" s="6"/>
      <c r="AYI297" s="6"/>
      <c r="AYJ297" s="6"/>
      <c r="AYK297" s="6"/>
      <c r="AYL297" s="6"/>
      <c r="AYM297" s="6"/>
      <c r="AYN297" s="6"/>
      <c r="AYO297" s="6"/>
      <c r="AYP297" s="6"/>
      <c r="AYQ297" s="6"/>
      <c r="AYR297" s="6"/>
      <c r="AYS297" s="6"/>
      <c r="AYT297" s="6"/>
      <c r="AYU297" s="6"/>
      <c r="AYV297" s="6"/>
      <c r="AYW297" s="6"/>
      <c r="AYX297" s="6"/>
      <c r="AYY297" s="6"/>
      <c r="AYZ297" s="6"/>
      <c r="AZA297" s="6"/>
      <c r="AZB297" s="6"/>
      <c r="AZC297" s="6"/>
      <c r="AZD297" s="6"/>
      <c r="AZE297" s="6"/>
      <c r="AZF297" s="6"/>
      <c r="AZG297" s="6"/>
      <c r="AZH297" s="6"/>
      <c r="AZI297" s="6"/>
      <c r="AZJ297" s="6"/>
      <c r="AZK297" s="6"/>
      <c r="AZL297" s="6"/>
      <c r="AZM297" s="6"/>
      <c r="AZN297" s="6"/>
      <c r="AZO297" s="6"/>
      <c r="AZP297" s="6"/>
      <c r="AZQ297" s="6"/>
      <c r="AZR297" s="6"/>
      <c r="AZS297" s="6"/>
      <c r="AZT297" s="6"/>
      <c r="AZU297" s="6"/>
      <c r="AZV297" s="6"/>
      <c r="AZW297" s="6"/>
      <c r="AZX297" s="6"/>
      <c r="AZY297" s="6"/>
      <c r="AZZ297" s="6"/>
      <c r="BAA297" s="6"/>
      <c r="BAB297" s="6"/>
      <c r="BAC297" s="6"/>
      <c r="BAD297" s="6"/>
      <c r="BAE297" s="6"/>
      <c r="BAF297" s="6"/>
      <c r="BAG297" s="6"/>
      <c r="BAH297" s="6"/>
      <c r="BAI297" s="6"/>
      <c r="BAJ297" s="6"/>
      <c r="BAK297" s="6"/>
      <c r="BAL297" s="6"/>
      <c r="BAM297" s="6"/>
      <c r="BAN297" s="6"/>
      <c r="BAO297" s="6"/>
      <c r="BAP297" s="6"/>
      <c r="BAQ297" s="6"/>
      <c r="BAR297" s="6"/>
      <c r="BAS297" s="6"/>
      <c r="BAT297" s="6"/>
      <c r="BAU297" s="6"/>
      <c r="BAV297" s="6"/>
      <c r="BAW297" s="6"/>
      <c r="BAX297" s="6"/>
      <c r="BAY297" s="6"/>
      <c r="BAZ297" s="6"/>
      <c r="BBA297" s="6"/>
      <c r="BBB297" s="6"/>
      <c r="BBC297" s="6"/>
      <c r="BBD297" s="6"/>
      <c r="BBE297" s="6"/>
      <c r="BBF297" s="6"/>
      <c r="BBG297" s="6"/>
      <c r="BBH297" s="6"/>
      <c r="BBI297" s="6"/>
      <c r="BBJ297" s="6"/>
      <c r="BBK297" s="6"/>
      <c r="BBL297" s="6"/>
      <c r="BBM297" s="6"/>
      <c r="BBN297" s="6"/>
      <c r="BBO297" s="6"/>
      <c r="BBP297" s="6"/>
      <c r="BBQ297" s="6"/>
      <c r="BBR297" s="6"/>
      <c r="BBS297" s="6"/>
      <c r="BBT297" s="6"/>
      <c r="BBU297" s="6"/>
      <c r="BBV297" s="6"/>
      <c r="BBW297" s="6"/>
      <c r="BBX297" s="6"/>
      <c r="BBY297" s="6"/>
      <c r="BBZ297" s="6"/>
      <c r="BCA297" s="6"/>
      <c r="BCB297" s="6"/>
      <c r="BCC297" s="6"/>
      <c r="BCD297" s="6"/>
      <c r="BCE297" s="6"/>
      <c r="BCF297" s="6"/>
      <c r="BCG297" s="6"/>
      <c r="BCH297" s="6"/>
      <c r="BCI297" s="6"/>
      <c r="BCJ297" s="6"/>
      <c r="BCK297" s="6"/>
      <c r="BCL297" s="6"/>
      <c r="BCM297" s="6"/>
      <c r="BCN297" s="6"/>
      <c r="BCO297" s="6"/>
      <c r="BCP297" s="6"/>
      <c r="BCQ297" s="6"/>
      <c r="BCR297" s="6"/>
      <c r="BCS297" s="6"/>
      <c r="BCT297" s="6"/>
      <c r="BCU297" s="6"/>
      <c r="BCV297" s="6"/>
      <c r="BCW297" s="6"/>
      <c r="BCX297" s="6"/>
      <c r="BCY297" s="6"/>
      <c r="BCZ297" s="6"/>
      <c r="BDA297" s="6"/>
      <c r="BDB297" s="6"/>
      <c r="BDC297" s="6"/>
      <c r="BDD297" s="6"/>
      <c r="BDE297" s="6"/>
      <c r="BDF297" s="6"/>
      <c r="BDG297" s="6"/>
      <c r="BDH297" s="6"/>
      <c r="BDI297" s="6"/>
      <c r="BDJ297" s="6"/>
      <c r="BDK297" s="6"/>
      <c r="BDL297" s="6"/>
      <c r="BDM297" s="6"/>
      <c r="BDN297" s="6"/>
      <c r="BDO297" s="6"/>
      <c r="BDP297" s="6"/>
      <c r="BDQ297" s="6"/>
      <c r="BDR297" s="6"/>
      <c r="BDS297" s="6"/>
      <c r="BDT297" s="6"/>
      <c r="BDU297" s="6"/>
      <c r="BDV297" s="6"/>
      <c r="BDW297" s="6"/>
      <c r="BDX297" s="6"/>
      <c r="BDY297" s="6"/>
      <c r="BDZ297" s="6"/>
      <c r="BEA297" s="6"/>
      <c r="BEB297" s="6"/>
      <c r="BEC297" s="6"/>
      <c r="BED297" s="6"/>
      <c r="BEE297" s="6"/>
      <c r="BEF297" s="6"/>
      <c r="BEG297" s="6"/>
      <c r="BEH297" s="6"/>
      <c r="BEI297" s="6"/>
      <c r="BEJ297" s="6"/>
      <c r="BEK297" s="6"/>
      <c r="BEL297" s="6"/>
      <c r="BEM297" s="6"/>
      <c r="BEN297" s="6"/>
      <c r="BEO297" s="6"/>
      <c r="BEP297" s="6"/>
      <c r="BEQ297" s="6"/>
      <c r="BER297" s="6"/>
      <c r="BES297" s="6"/>
      <c r="BET297" s="6"/>
      <c r="BEU297" s="6"/>
      <c r="BEV297" s="6"/>
      <c r="BEW297" s="6"/>
      <c r="BEX297" s="6"/>
      <c r="BEY297" s="6"/>
      <c r="BEZ297" s="6"/>
      <c r="BFA297" s="6"/>
      <c r="BFB297" s="6"/>
      <c r="BFC297" s="6"/>
      <c r="BFD297" s="6"/>
      <c r="BFE297" s="6"/>
      <c r="BFF297" s="6"/>
      <c r="BFG297" s="6"/>
      <c r="BFH297" s="6"/>
      <c r="BFI297" s="6"/>
      <c r="BFJ297" s="6"/>
      <c r="BFK297" s="6"/>
      <c r="BFL297" s="6"/>
      <c r="BFM297" s="6"/>
      <c r="BFN297" s="6"/>
      <c r="BFO297" s="6"/>
      <c r="BFP297" s="6"/>
      <c r="BFQ297" s="6"/>
      <c r="BFR297" s="6"/>
      <c r="BFS297" s="6"/>
      <c r="BFT297" s="6"/>
      <c r="BFU297" s="6"/>
      <c r="BFV297" s="6"/>
      <c r="BFW297" s="6"/>
      <c r="BFX297" s="6"/>
      <c r="BFY297" s="6"/>
      <c r="BFZ297" s="6"/>
      <c r="BGA297" s="6"/>
      <c r="BGB297" s="6"/>
      <c r="BGC297" s="6"/>
      <c r="BGD297" s="6"/>
      <c r="BGE297" s="6"/>
      <c r="BGF297" s="6"/>
      <c r="BGG297" s="6"/>
      <c r="BGH297" s="6"/>
      <c r="BGI297" s="6"/>
      <c r="BGJ297" s="6"/>
      <c r="BGK297" s="6"/>
      <c r="BGL297" s="6"/>
      <c r="BGM297" s="6"/>
      <c r="BGN297" s="6"/>
      <c r="BGO297" s="6"/>
      <c r="BGP297" s="6"/>
      <c r="BGQ297" s="6"/>
      <c r="BGR297" s="6"/>
      <c r="BGS297" s="6"/>
      <c r="BGT297" s="6"/>
      <c r="BGU297" s="6"/>
      <c r="BGV297" s="6"/>
      <c r="BGW297" s="6"/>
      <c r="BGX297" s="6"/>
      <c r="BGY297" s="6"/>
      <c r="BGZ297" s="6"/>
      <c r="BHA297" s="6"/>
      <c r="BHB297" s="6"/>
      <c r="BHC297" s="6"/>
      <c r="BHD297" s="6"/>
      <c r="BHE297" s="6"/>
      <c r="BHF297" s="6"/>
      <c r="BHG297" s="6"/>
      <c r="BHH297" s="6"/>
      <c r="BHI297" s="6"/>
      <c r="BHJ297" s="6"/>
      <c r="BHK297" s="6"/>
      <c r="BHL297" s="6"/>
      <c r="BHM297" s="6"/>
      <c r="BHN297" s="6"/>
      <c r="BHO297" s="6"/>
      <c r="BHP297" s="6"/>
      <c r="BHQ297" s="6"/>
      <c r="BHR297" s="6"/>
      <c r="BHS297" s="6"/>
      <c r="BHT297" s="6"/>
      <c r="BHU297" s="6"/>
      <c r="BHV297" s="6"/>
      <c r="BHW297" s="6"/>
      <c r="BHX297" s="6"/>
      <c r="BHY297" s="6"/>
      <c r="BHZ297" s="6"/>
      <c r="BIA297" s="6"/>
      <c r="BIB297" s="6"/>
      <c r="BIC297" s="6"/>
      <c r="BID297" s="6"/>
      <c r="BIE297" s="6"/>
      <c r="BIF297" s="6"/>
      <c r="BIG297" s="6"/>
      <c r="BIH297" s="6"/>
      <c r="BII297" s="6"/>
      <c r="BIJ297" s="6"/>
      <c r="BIK297" s="6"/>
      <c r="BIL297" s="6"/>
      <c r="BIM297" s="6"/>
      <c r="BIN297" s="6"/>
      <c r="BIO297" s="6"/>
      <c r="BIP297" s="6"/>
      <c r="BIQ297" s="6"/>
      <c r="BIR297" s="6"/>
      <c r="BIS297" s="6"/>
      <c r="BIT297" s="6"/>
      <c r="BIU297" s="6"/>
      <c r="BIV297" s="6"/>
      <c r="BIW297" s="6"/>
      <c r="BIX297" s="6"/>
      <c r="BIY297" s="6"/>
      <c r="BIZ297" s="6"/>
      <c r="BJA297" s="6"/>
      <c r="BJB297" s="6"/>
      <c r="BJC297" s="6"/>
      <c r="BJD297" s="6"/>
      <c r="BJE297" s="6"/>
      <c r="BJF297" s="6"/>
      <c r="BJG297" s="6"/>
      <c r="BJH297" s="6"/>
      <c r="BJI297" s="6"/>
      <c r="BJJ297" s="6"/>
      <c r="BJK297" s="6"/>
      <c r="BJL297" s="6"/>
      <c r="BJM297" s="6"/>
      <c r="BJN297" s="6"/>
      <c r="BJO297" s="6"/>
      <c r="BJP297" s="6"/>
      <c r="BJQ297" s="6"/>
      <c r="BJR297" s="6"/>
      <c r="BJS297" s="6"/>
      <c r="BJT297" s="6"/>
      <c r="BJU297" s="6"/>
      <c r="BJV297" s="6"/>
      <c r="BJW297" s="6"/>
      <c r="BJX297" s="6"/>
      <c r="BJY297" s="6"/>
      <c r="BJZ297" s="6"/>
      <c r="BKA297" s="6"/>
      <c r="BKB297" s="6"/>
      <c r="BKC297" s="6"/>
      <c r="BKD297" s="6"/>
      <c r="BKE297" s="6"/>
      <c r="BKF297" s="6"/>
      <c r="BKG297" s="6"/>
      <c r="BKH297" s="6"/>
      <c r="BKI297" s="6"/>
      <c r="BKJ297" s="6"/>
      <c r="BKK297" s="6"/>
      <c r="BKL297" s="6"/>
      <c r="BKM297" s="6"/>
      <c r="BKN297" s="6"/>
      <c r="BKO297" s="6"/>
      <c r="BKP297" s="6"/>
      <c r="BKQ297" s="6"/>
      <c r="BKR297" s="6"/>
      <c r="BKS297" s="6"/>
      <c r="BKT297" s="6"/>
      <c r="BKU297" s="6"/>
      <c r="BKV297" s="6"/>
      <c r="BKW297" s="6"/>
      <c r="BKX297" s="6"/>
      <c r="BKY297" s="6"/>
      <c r="BKZ297" s="6"/>
      <c r="BLA297" s="6"/>
      <c r="BLB297" s="6"/>
      <c r="BLC297" s="6"/>
      <c r="BLD297" s="6"/>
      <c r="BLE297" s="6"/>
      <c r="BLF297" s="6"/>
      <c r="BLG297" s="6"/>
      <c r="BLH297" s="6"/>
      <c r="BLI297" s="6"/>
      <c r="BLJ297" s="6"/>
      <c r="BLK297" s="6"/>
      <c r="BLL297" s="6"/>
      <c r="BLM297" s="6"/>
      <c r="BLN297" s="6"/>
      <c r="BLO297" s="6"/>
      <c r="BLP297" s="6"/>
      <c r="BLQ297" s="6"/>
      <c r="BLR297" s="6"/>
      <c r="BLS297" s="6"/>
      <c r="BLT297" s="6"/>
      <c r="BLU297" s="6"/>
      <c r="BLV297" s="6"/>
      <c r="BLW297" s="6"/>
      <c r="BLX297" s="6"/>
      <c r="BLY297" s="6"/>
      <c r="BLZ297" s="6"/>
      <c r="BMA297" s="6"/>
      <c r="BMB297" s="6"/>
      <c r="BMC297" s="6"/>
      <c r="BMD297" s="6"/>
      <c r="BME297" s="6"/>
      <c r="BMF297" s="6"/>
      <c r="BMG297" s="6"/>
      <c r="BMH297" s="6"/>
      <c r="BMI297" s="6"/>
      <c r="BMJ297" s="6"/>
      <c r="BMK297" s="6"/>
      <c r="BML297" s="6"/>
      <c r="BMM297" s="6"/>
      <c r="BMN297" s="6"/>
      <c r="BMO297" s="6"/>
      <c r="BMP297" s="6"/>
      <c r="BMQ297" s="6"/>
      <c r="BMR297" s="6"/>
      <c r="BMS297" s="6"/>
      <c r="BMT297" s="6"/>
      <c r="BMU297" s="6"/>
      <c r="BMV297" s="6"/>
      <c r="BMW297" s="6"/>
      <c r="BMX297" s="6"/>
      <c r="BMY297" s="6"/>
      <c r="BMZ297" s="6"/>
      <c r="BNA297" s="6"/>
      <c r="BNB297" s="6"/>
      <c r="BNC297" s="6"/>
      <c r="BND297" s="6"/>
      <c r="BNE297" s="6"/>
      <c r="BNF297" s="6"/>
      <c r="BNG297" s="6"/>
      <c r="BNH297" s="6"/>
      <c r="BNI297" s="6"/>
      <c r="BNJ297" s="6"/>
      <c r="BNK297" s="6"/>
      <c r="BNL297" s="6"/>
      <c r="BNM297" s="6"/>
      <c r="BNN297" s="6"/>
      <c r="BNO297" s="6"/>
      <c r="BNP297" s="6"/>
      <c r="BNQ297" s="6"/>
      <c r="BNR297" s="6"/>
      <c r="BNS297" s="6"/>
      <c r="BNT297" s="6"/>
      <c r="BNU297" s="6"/>
      <c r="BNV297" s="6"/>
      <c r="BNW297" s="6"/>
      <c r="BNX297" s="6"/>
      <c r="BNY297" s="6"/>
      <c r="BNZ297" s="6"/>
      <c r="BOA297" s="6"/>
      <c r="BOB297" s="6"/>
      <c r="BOC297" s="6"/>
      <c r="BOD297" s="6"/>
      <c r="BOE297" s="6"/>
      <c r="BOF297" s="6"/>
      <c r="BOG297" s="6"/>
      <c r="BOH297" s="6"/>
      <c r="BOI297" s="6"/>
      <c r="BOJ297" s="6"/>
      <c r="BOK297" s="6"/>
      <c r="BOL297" s="6"/>
      <c r="BOM297" s="6"/>
      <c r="BON297" s="6"/>
      <c r="BOO297" s="6"/>
      <c r="BOP297" s="6"/>
      <c r="BOQ297" s="6"/>
      <c r="BOR297" s="6"/>
      <c r="BOS297" s="6"/>
      <c r="BOT297" s="6"/>
      <c r="BOU297" s="6"/>
      <c r="BOV297" s="6"/>
      <c r="BOW297" s="6"/>
      <c r="BOX297" s="6"/>
      <c r="BOY297" s="6"/>
      <c r="BOZ297" s="6"/>
      <c r="BPA297" s="6"/>
      <c r="BPB297" s="6"/>
      <c r="BPC297" s="6"/>
      <c r="BPD297" s="6"/>
      <c r="BPE297" s="6"/>
      <c r="BPF297" s="6"/>
      <c r="BPG297" s="6"/>
      <c r="BPH297" s="6"/>
      <c r="BPI297" s="6"/>
      <c r="BPJ297" s="6"/>
      <c r="BPK297" s="6"/>
      <c r="BPL297" s="6"/>
      <c r="BPM297" s="6"/>
      <c r="BPN297" s="6"/>
      <c r="BPO297" s="6"/>
      <c r="BPP297" s="6"/>
      <c r="BPQ297" s="6"/>
      <c r="BPR297" s="6"/>
      <c r="BPS297" s="6"/>
      <c r="BPT297" s="6"/>
      <c r="BPU297" s="6"/>
      <c r="BPV297" s="6"/>
      <c r="BPW297" s="6"/>
      <c r="BPX297" s="6"/>
      <c r="BPY297" s="6"/>
      <c r="BPZ297" s="6"/>
      <c r="BQA297" s="6"/>
      <c r="BQB297" s="6"/>
      <c r="BQC297" s="6"/>
      <c r="BQD297" s="6"/>
      <c r="BQE297" s="6"/>
      <c r="BQF297" s="6"/>
      <c r="BQG297" s="6"/>
      <c r="BQH297" s="6"/>
      <c r="BQI297" s="6"/>
      <c r="BQJ297" s="6"/>
      <c r="BQK297" s="6"/>
      <c r="BQL297" s="6"/>
      <c r="BQM297" s="6"/>
      <c r="BQN297" s="6"/>
      <c r="BQO297" s="6"/>
      <c r="BQP297" s="6"/>
      <c r="BQQ297" s="6"/>
      <c r="BQR297" s="6"/>
      <c r="BQS297" s="6"/>
      <c r="BQT297" s="6"/>
      <c r="BQU297" s="6"/>
      <c r="BQV297" s="6"/>
      <c r="BQW297" s="6"/>
      <c r="BQX297" s="6"/>
      <c r="BQY297" s="6"/>
      <c r="BQZ297" s="6"/>
      <c r="BRA297" s="6"/>
      <c r="BRB297" s="6"/>
      <c r="BRC297" s="6"/>
      <c r="BRD297" s="6"/>
      <c r="BRE297" s="6"/>
      <c r="BRF297" s="6"/>
      <c r="BRG297" s="6"/>
      <c r="BRH297" s="6"/>
      <c r="BRI297" s="6"/>
      <c r="BRJ297" s="6"/>
      <c r="BRK297" s="6"/>
      <c r="BRL297" s="6"/>
      <c r="BRM297" s="6"/>
      <c r="BRN297" s="6"/>
      <c r="BRO297" s="6"/>
      <c r="BRP297" s="6"/>
      <c r="BRQ297" s="6"/>
      <c r="BRR297" s="6"/>
      <c r="BRS297" s="6"/>
      <c r="BRT297" s="6"/>
      <c r="BRU297" s="6"/>
      <c r="BRV297" s="6"/>
      <c r="BRW297" s="6"/>
      <c r="BRX297" s="6"/>
      <c r="BRY297" s="6"/>
      <c r="BRZ297" s="6"/>
      <c r="BSA297" s="6"/>
      <c r="BSB297" s="6"/>
      <c r="BSC297" s="6"/>
      <c r="BSD297" s="6"/>
      <c r="BSE297" s="6"/>
      <c r="BSF297" s="6"/>
      <c r="BSG297" s="6"/>
      <c r="BSH297" s="6"/>
      <c r="BSI297" s="6"/>
      <c r="BSJ297" s="6"/>
      <c r="BSK297" s="6"/>
      <c r="BSL297" s="6"/>
      <c r="BSM297" s="6"/>
      <c r="BSN297" s="6"/>
      <c r="BSO297" s="6"/>
      <c r="BSP297" s="6"/>
      <c r="BSQ297" s="6"/>
      <c r="BSR297" s="6"/>
      <c r="BSS297" s="6"/>
      <c r="BST297" s="6"/>
      <c r="BSU297" s="6"/>
      <c r="BSV297" s="6"/>
      <c r="BSW297" s="6"/>
      <c r="BSX297" s="6"/>
      <c r="BSY297" s="6"/>
      <c r="BSZ297" s="6"/>
      <c r="BTA297" s="6"/>
      <c r="BTB297" s="6"/>
      <c r="BTC297" s="6"/>
      <c r="BTD297" s="6"/>
      <c r="BTE297" s="6"/>
      <c r="BTF297" s="6"/>
      <c r="BTG297" s="6"/>
      <c r="BTH297" s="6"/>
      <c r="BTI297" s="6"/>
      <c r="BTJ297" s="6"/>
      <c r="BTK297" s="6"/>
      <c r="BTL297" s="6"/>
      <c r="BTM297" s="6"/>
      <c r="BTN297" s="6"/>
      <c r="BTO297" s="6"/>
      <c r="BTP297" s="6"/>
      <c r="BTQ297" s="6"/>
      <c r="BTR297" s="6"/>
      <c r="BTS297" s="6"/>
      <c r="BTT297" s="6"/>
      <c r="BTU297" s="6"/>
      <c r="BTV297" s="6"/>
      <c r="BTW297" s="6"/>
      <c r="BTX297" s="6"/>
      <c r="BTY297" s="6"/>
      <c r="BTZ297" s="6"/>
      <c r="BUA297" s="6"/>
      <c r="BUB297" s="6"/>
      <c r="BUC297" s="6"/>
      <c r="BUD297" s="6"/>
      <c r="BUE297" s="6"/>
      <c r="BUF297" s="6"/>
      <c r="BUG297" s="6"/>
      <c r="BUH297" s="6"/>
      <c r="BUI297" s="6"/>
      <c r="BUJ297" s="6"/>
      <c r="BUK297" s="6"/>
      <c r="BUL297" s="6"/>
      <c r="BUM297" s="6"/>
      <c r="BUN297" s="6"/>
      <c r="BUO297" s="6"/>
      <c r="BUP297" s="6"/>
      <c r="BUQ297" s="6"/>
      <c r="BUR297" s="6"/>
      <c r="BUS297" s="6"/>
      <c r="BUT297" s="6"/>
      <c r="BUU297" s="6"/>
      <c r="BUV297" s="6"/>
      <c r="BUW297" s="6"/>
      <c r="BUX297" s="6"/>
      <c r="BUY297" s="6"/>
      <c r="BUZ297" s="6"/>
      <c r="BVA297" s="6"/>
      <c r="BVB297" s="6"/>
      <c r="BVC297" s="6"/>
      <c r="BVD297" s="6"/>
      <c r="BVE297" s="6"/>
      <c r="BVF297" s="6"/>
      <c r="BVG297" s="6"/>
      <c r="BVH297" s="6"/>
      <c r="BVI297" s="6"/>
      <c r="BVJ297" s="6"/>
      <c r="BVK297" s="6"/>
      <c r="BVL297" s="6"/>
      <c r="BVM297" s="6"/>
      <c r="BVN297" s="6"/>
      <c r="BVO297" s="6"/>
      <c r="BVP297" s="6"/>
      <c r="BVQ297" s="6"/>
      <c r="BVR297" s="6"/>
      <c r="BVS297" s="6"/>
      <c r="BVT297" s="6"/>
      <c r="BVU297" s="6"/>
      <c r="BVV297" s="6"/>
      <c r="BVW297" s="6"/>
      <c r="BVX297" s="6"/>
      <c r="BVY297" s="6"/>
      <c r="BVZ297" s="6"/>
      <c r="BWA297" s="6"/>
      <c r="BWB297" s="6"/>
      <c r="BWC297" s="6"/>
      <c r="BWD297" s="6"/>
      <c r="BWE297" s="6"/>
      <c r="BWF297" s="6"/>
      <c r="BWG297" s="6"/>
      <c r="BWH297" s="6"/>
      <c r="BWI297" s="6"/>
      <c r="BWJ297" s="6"/>
      <c r="BWK297" s="6"/>
      <c r="BWL297" s="6"/>
      <c r="BWM297" s="6"/>
      <c r="BWN297" s="6"/>
      <c r="BWO297" s="6"/>
      <c r="BWP297" s="6"/>
      <c r="BWQ297" s="6"/>
      <c r="BWR297" s="6"/>
      <c r="BWS297" s="6"/>
      <c r="BWT297" s="6"/>
      <c r="BWU297" s="6"/>
      <c r="BWV297" s="6"/>
      <c r="BWW297" s="6"/>
      <c r="BWX297" s="6"/>
      <c r="BWY297" s="6"/>
      <c r="BWZ297" s="6"/>
      <c r="BXA297" s="6"/>
      <c r="BXB297" s="6"/>
      <c r="BXC297" s="6"/>
      <c r="BXD297" s="6"/>
      <c r="BXE297" s="6"/>
      <c r="BXF297" s="6"/>
      <c r="BXG297" s="6"/>
      <c r="BXH297" s="6"/>
      <c r="BXI297" s="6"/>
      <c r="BXJ297" s="6"/>
      <c r="BXK297" s="6"/>
      <c r="BXL297" s="6"/>
      <c r="BXM297" s="6"/>
      <c r="BXN297" s="6"/>
      <c r="BXO297" s="6"/>
      <c r="BXP297" s="6"/>
      <c r="BXQ297" s="6"/>
      <c r="BXR297" s="6"/>
      <c r="BXS297" s="6"/>
      <c r="BXT297" s="6"/>
      <c r="BXU297" s="6"/>
      <c r="BXV297" s="6"/>
      <c r="BXW297" s="6"/>
      <c r="BXX297" s="6"/>
      <c r="BXY297" s="6"/>
      <c r="BXZ297" s="6"/>
      <c r="BYA297" s="6"/>
      <c r="BYB297" s="6"/>
      <c r="BYC297" s="6"/>
      <c r="BYD297" s="6"/>
      <c r="BYE297" s="6"/>
      <c r="BYF297" s="6"/>
      <c r="BYG297" s="6"/>
      <c r="BYH297" s="6"/>
      <c r="BYI297" s="6"/>
      <c r="BYJ297" s="6"/>
      <c r="BYK297" s="6"/>
      <c r="BYL297" s="6"/>
      <c r="BYM297" s="6"/>
      <c r="BYN297" s="6"/>
      <c r="BYO297" s="6"/>
      <c r="BYP297" s="6"/>
      <c r="BYQ297" s="6"/>
      <c r="BYR297" s="6"/>
      <c r="BYS297" s="6"/>
      <c r="BYT297" s="6"/>
      <c r="BYU297" s="6"/>
      <c r="BYV297" s="6"/>
      <c r="BYW297" s="6"/>
      <c r="BYX297" s="6"/>
      <c r="BYY297" s="6"/>
      <c r="BYZ297" s="6"/>
      <c r="BZA297" s="6"/>
      <c r="BZB297" s="6"/>
      <c r="BZC297" s="6"/>
      <c r="BZD297" s="6"/>
      <c r="BZE297" s="6"/>
      <c r="BZF297" s="6"/>
      <c r="BZG297" s="6"/>
      <c r="BZH297" s="6"/>
      <c r="BZI297" s="6"/>
      <c r="BZJ297" s="6"/>
      <c r="BZK297" s="6"/>
      <c r="BZL297" s="6"/>
      <c r="BZM297" s="6"/>
      <c r="BZN297" s="6"/>
      <c r="BZO297" s="6"/>
      <c r="BZP297" s="6"/>
      <c r="BZQ297" s="6"/>
      <c r="BZR297" s="6"/>
      <c r="BZS297" s="6"/>
      <c r="BZT297" s="6"/>
      <c r="BZU297" s="6"/>
      <c r="BZV297" s="6"/>
      <c r="BZW297" s="6"/>
      <c r="BZX297" s="6"/>
      <c r="BZY297" s="6"/>
      <c r="BZZ297" s="6"/>
      <c r="CAA297" s="6"/>
      <c r="CAB297" s="6"/>
      <c r="CAC297" s="6"/>
      <c r="CAD297" s="6"/>
      <c r="CAE297" s="6"/>
      <c r="CAF297" s="6"/>
      <c r="CAG297" s="6"/>
      <c r="CAH297" s="6"/>
      <c r="CAI297" s="6"/>
      <c r="CAJ297" s="6"/>
      <c r="CAK297" s="6"/>
      <c r="CAL297" s="6"/>
      <c r="CAM297" s="6"/>
      <c r="CAN297" s="6"/>
      <c r="CAO297" s="6"/>
      <c r="CAP297" s="6"/>
      <c r="CAQ297" s="6"/>
      <c r="CAR297" s="6"/>
      <c r="CAS297" s="6"/>
      <c r="CAT297" s="6"/>
      <c r="CAU297" s="6"/>
      <c r="CAV297" s="6"/>
      <c r="CAW297" s="6"/>
      <c r="CAX297" s="6"/>
      <c r="CAY297" s="6"/>
      <c r="CAZ297" s="6"/>
      <c r="CBA297" s="6"/>
      <c r="CBB297" s="6"/>
      <c r="CBC297" s="6"/>
      <c r="CBD297" s="6"/>
      <c r="CBE297" s="6"/>
      <c r="CBF297" s="6"/>
      <c r="CBG297" s="6"/>
      <c r="CBH297" s="6"/>
      <c r="CBI297" s="6"/>
      <c r="CBJ297" s="6"/>
      <c r="CBK297" s="6"/>
      <c r="CBL297" s="6"/>
      <c r="CBM297" s="6"/>
      <c r="CBN297" s="6"/>
      <c r="CBO297" s="6"/>
      <c r="CBP297" s="6"/>
      <c r="CBQ297" s="6"/>
      <c r="CBR297" s="6"/>
      <c r="CBS297" s="6"/>
      <c r="CBT297" s="6"/>
      <c r="CBU297" s="6"/>
      <c r="CBV297" s="6"/>
      <c r="CBW297" s="6"/>
      <c r="CBX297" s="6"/>
      <c r="CBY297" s="6"/>
      <c r="CBZ297" s="6"/>
      <c r="CCA297" s="6"/>
      <c r="CCB297" s="6"/>
      <c r="CCC297" s="6"/>
      <c r="CCD297" s="6"/>
      <c r="CCE297" s="6"/>
      <c r="CCF297" s="6"/>
      <c r="CCG297" s="6"/>
      <c r="CCH297" s="6"/>
      <c r="CCI297" s="6"/>
      <c r="CCJ297" s="6"/>
      <c r="CCK297" s="6"/>
      <c r="CCL297" s="6"/>
      <c r="CCM297" s="6"/>
      <c r="CCN297" s="6"/>
      <c r="CCO297" s="6"/>
      <c r="CCP297" s="6"/>
      <c r="CCQ297" s="6"/>
      <c r="CCR297" s="6"/>
      <c r="CCS297" s="6"/>
      <c r="CCT297" s="6"/>
      <c r="CCU297" s="6"/>
      <c r="CCV297" s="6"/>
      <c r="CCW297" s="6"/>
      <c r="CCX297" s="6"/>
      <c r="CCY297" s="6"/>
      <c r="CCZ297" s="6"/>
      <c r="CDA297" s="6"/>
      <c r="CDB297" s="6"/>
      <c r="CDC297" s="6"/>
      <c r="CDD297" s="6"/>
      <c r="CDE297" s="6"/>
      <c r="CDF297" s="6"/>
      <c r="CDG297" s="6"/>
      <c r="CDH297" s="6"/>
      <c r="CDI297" s="6"/>
      <c r="CDJ297" s="6"/>
      <c r="CDK297" s="6"/>
      <c r="CDL297" s="6"/>
      <c r="CDM297" s="6"/>
      <c r="CDN297" s="6"/>
      <c r="CDO297" s="6"/>
      <c r="CDP297" s="6"/>
      <c r="CDQ297" s="6"/>
      <c r="CDR297" s="6"/>
      <c r="CDS297" s="6"/>
      <c r="CDT297" s="6"/>
      <c r="CDU297" s="6"/>
      <c r="CDV297" s="6"/>
      <c r="CDW297" s="6"/>
      <c r="CDX297" s="6"/>
      <c r="CDY297" s="6"/>
      <c r="CDZ297" s="6"/>
      <c r="CEA297" s="6"/>
      <c r="CEB297" s="6"/>
      <c r="CEC297" s="6"/>
      <c r="CED297" s="6"/>
      <c r="CEE297" s="6"/>
      <c r="CEF297" s="6"/>
      <c r="CEG297" s="6"/>
      <c r="CEH297" s="6"/>
      <c r="CEI297" s="6"/>
      <c r="CEJ297" s="6"/>
      <c r="CEK297" s="6"/>
      <c r="CEL297" s="6"/>
      <c r="CEM297" s="6"/>
      <c r="CEN297" s="6"/>
      <c r="CEO297" s="6"/>
      <c r="CEP297" s="6"/>
      <c r="CEQ297" s="6"/>
      <c r="CER297" s="6"/>
      <c r="CES297" s="6"/>
      <c r="CET297" s="6"/>
      <c r="CEU297" s="6"/>
      <c r="CEV297" s="6"/>
      <c r="CEW297" s="6"/>
      <c r="CEX297" s="6"/>
      <c r="CEY297" s="6"/>
      <c r="CEZ297" s="6"/>
      <c r="CFA297" s="6"/>
      <c r="CFB297" s="6"/>
      <c r="CFC297" s="6"/>
      <c r="CFD297" s="6"/>
      <c r="CFE297" s="6"/>
      <c r="CFF297" s="6"/>
      <c r="CFG297" s="6"/>
      <c r="CFH297" s="6"/>
      <c r="CFI297" s="6"/>
      <c r="CFJ297" s="6"/>
      <c r="CFK297" s="6"/>
      <c r="CFL297" s="6"/>
      <c r="CFM297" s="6"/>
      <c r="CFN297" s="6"/>
      <c r="CFO297" s="6"/>
      <c r="CFP297" s="6"/>
      <c r="CFQ297" s="6"/>
      <c r="CFR297" s="6"/>
      <c r="CFS297" s="6"/>
      <c r="CFT297" s="6"/>
      <c r="CFU297" s="6"/>
      <c r="CFV297" s="6"/>
      <c r="CFW297" s="6"/>
      <c r="CFX297" s="6"/>
      <c r="CFY297" s="6"/>
      <c r="CFZ297" s="6"/>
      <c r="CGA297" s="6"/>
      <c r="CGB297" s="6"/>
      <c r="CGC297" s="6"/>
      <c r="CGD297" s="6"/>
      <c r="CGE297" s="6"/>
      <c r="CGF297" s="6"/>
      <c r="CGG297" s="6"/>
      <c r="CGH297" s="6"/>
      <c r="CGI297" s="6"/>
      <c r="CGJ297" s="6"/>
      <c r="CGK297" s="6"/>
      <c r="CGL297" s="6"/>
      <c r="CGM297" s="6"/>
      <c r="CGN297" s="6"/>
      <c r="CGO297" s="6"/>
      <c r="CGP297" s="6"/>
      <c r="CGQ297" s="6"/>
      <c r="CGR297" s="6"/>
      <c r="CGS297" s="6"/>
      <c r="CGT297" s="6"/>
      <c r="CGU297" s="6"/>
      <c r="CGV297" s="6"/>
      <c r="CGW297" s="6"/>
      <c r="CGX297" s="6"/>
      <c r="CGY297" s="6"/>
      <c r="CGZ297" s="6"/>
      <c r="CHA297" s="6"/>
      <c r="CHB297" s="6"/>
      <c r="CHC297" s="6"/>
      <c r="CHD297" s="6"/>
      <c r="CHE297" s="6"/>
      <c r="CHF297" s="6"/>
      <c r="CHG297" s="6"/>
      <c r="CHH297" s="6"/>
      <c r="CHI297" s="6"/>
      <c r="CHJ297" s="6"/>
      <c r="CHK297" s="6"/>
      <c r="CHL297" s="6"/>
      <c r="CHM297" s="6"/>
      <c r="CHN297" s="6"/>
      <c r="CHO297" s="6"/>
      <c r="CHP297" s="6"/>
      <c r="CHQ297" s="6"/>
      <c r="CHR297" s="6"/>
      <c r="CHS297" s="6"/>
      <c r="CHT297" s="6"/>
      <c r="CHU297" s="6"/>
      <c r="CHV297" s="6"/>
      <c r="CHW297" s="6"/>
      <c r="CHX297" s="6"/>
      <c r="CHY297" s="6"/>
      <c r="CHZ297" s="6"/>
      <c r="CIA297" s="6"/>
      <c r="CIB297" s="6"/>
      <c r="CIC297" s="6"/>
      <c r="CID297" s="6"/>
      <c r="CIE297" s="6"/>
      <c r="CIF297" s="6"/>
      <c r="CIG297" s="6"/>
      <c r="CIH297" s="6"/>
      <c r="CII297" s="6"/>
      <c r="CIJ297" s="6"/>
      <c r="CIK297" s="6"/>
      <c r="CIL297" s="6"/>
      <c r="CIM297" s="6"/>
      <c r="CIN297" s="6"/>
      <c r="CIO297" s="6"/>
      <c r="CIP297" s="6"/>
      <c r="CIQ297" s="6"/>
      <c r="CIR297" s="6"/>
      <c r="CIS297" s="6"/>
      <c r="CIT297" s="6"/>
      <c r="CIU297" s="6"/>
      <c r="CIV297" s="6"/>
      <c r="CIW297" s="6"/>
      <c r="CIX297" s="6"/>
      <c r="CIY297" s="6"/>
      <c r="CIZ297" s="6"/>
      <c r="CJA297" s="6"/>
      <c r="CJB297" s="6"/>
      <c r="CJC297" s="6"/>
      <c r="CJD297" s="6"/>
      <c r="CJE297" s="6"/>
      <c r="CJF297" s="6"/>
      <c r="CJG297" s="6"/>
      <c r="CJH297" s="6"/>
      <c r="CJI297" s="6"/>
      <c r="CJJ297" s="6"/>
      <c r="CJK297" s="6"/>
      <c r="CJL297" s="6"/>
      <c r="CJM297" s="6"/>
      <c r="CJN297" s="6"/>
      <c r="CJO297" s="6"/>
      <c r="CJP297" s="6"/>
      <c r="CJQ297" s="6"/>
      <c r="CJR297" s="6"/>
      <c r="CJS297" s="6"/>
      <c r="CJT297" s="6"/>
      <c r="CJU297" s="6"/>
      <c r="CJV297" s="6"/>
      <c r="CJW297" s="6"/>
      <c r="CJX297" s="6"/>
      <c r="CJY297" s="6"/>
      <c r="CJZ297" s="6"/>
      <c r="CKA297" s="6"/>
      <c r="CKB297" s="6"/>
      <c r="CKC297" s="6"/>
      <c r="CKD297" s="6"/>
      <c r="CKE297" s="6"/>
      <c r="CKF297" s="6"/>
      <c r="CKG297" s="6"/>
      <c r="CKH297" s="6"/>
      <c r="CKI297" s="6"/>
      <c r="CKJ297" s="6"/>
      <c r="CKK297" s="6"/>
      <c r="CKL297" s="6"/>
      <c r="CKM297" s="6"/>
      <c r="CKN297" s="6"/>
      <c r="CKO297" s="6"/>
      <c r="CKP297" s="6"/>
      <c r="CKQ297" s="6"/>
      <c r="CKR297" s="6"/>
      <c r="CKS297" s="6"/>
      <c r="CKT297" s="6"/>
      <c r="CKU297" s="6"/>
      <c r="CKV297" s="6"/>
      <c r="CKW297" s="6"/>
      <c r="CKX297" s="6"/>
      <c r="CKY297" s="6"/>
      <c r="CKZ297" s="6"/>
      <c r="CLA297" s="6"/>
      <c r="CLB297" s="6"/>
      <c r="CLC297" s="6"/>
      <c r="CLD297" s="6"/>
      <c r="CLE297" s="6"/>
      <c r="CLF297" s="6"/>
      <c r="CLG297" s="6"/>
      <c r="CLH297" s="6"/>
      <c r="CLI297" s="6"/>
      <c r="CLJ297" s="6"/>
      <c r="CLK297" s="6"/>
      <c r="CLL297" s="6"/>
      <c r="CLM297" s="6"/>
      <c r="CLN297" s="6"/>
      <c r="CLO297" s="6"/>
      <c r="CLP297" s="6"/>
      <c r="CLQ297" s="6"/>
      <c r="CLR297" s="6"/>
      <c r="CLS297" s="6"/>
      <c r="CLT297" s="6"/>
      <c r="CLU297" s="6"/>
      <c r="CLV297" s="6"/>
      <c r="CLW297" s="6"/>
      <c r="CLX297" s="6"/>
      <c r="CLY297" s="6"/>
      <c r="CLZ297" s="6"/>
      <c r="CMA297" s="6"/>
      <c r="CMB297" s="6"/>
      <c r="CMC297" s="6"/>
      <c r="CMD297" s="6"/>
      <c r="CME297" s="6"/>
      <c r="CMF297" s="6"/>
      <c r="CMG297" s="6"/>
      <c r="CMH297" s="6"/>
      <c r="CMI297" s="6"/>
      <c r="CMJ297" s="6"/>
      <c r="CMK297" s="6"/>
      <c r="CML297" s="6"/>
      <c r="CMM297" s="6"/>
      <c r="CMN297" s="6"/>
      <c r="CMO297" s="6"/>
      <c r="CMP297" s="6"/>
      <c r="CMQ297" s="6"/>
      <c r="CMR297" s="6"/>
      <c r="CMS297" s="6"/>
      <c r="CMT297" s="6"/>
      <c r="CMU297" s="6"/>
      <c r="CMV297" s="6"/>
      <c r="CMW297" s="6"/>
      <c r="CMX297" s="6"/>
      <c r="CMY297" s="6"/>
      <c r="CMZ297" s="6"/>
      <c r="CNA297" s="6"/>
      <c r="CNB297" s="6"/>
      <c r="CNC297" s="6"/>
      <c r="CND297" s="6"/>
      <c r="CNE297" s="6"/>
      <c r="CNF297" s="6"/>
      <c r="CNG297" s="6"/>
      <c r="CNH297" s="6"/>
      <c r="CNI297" s="6"/>
      <c r="CNJ297" s="6"/>
      <c r="CNK297" s="6"/>
      <c r="CNL297" s="6"/>
    </row>
    <row r="298" spans="1:2406" s="16" customFormat="1" x14ac:dyDescent="0.25">
      <c r="A298" s="1"/>
      <c r="B298" s="5"/>
      <c r="C298" s="5"/>
      <c r="D298" s="5"/>
      <c r="E298" s="5"/>
      <c r="F298" s="5"/>
    </row>
    <row r="299" spans="1:2406" s="16" customFormat="1" x14ac:dyDescent="0.25">
      <c r="A299" s="1"/>
      <c r="B299" s="5"/>
      <c r="C299" s="5"/>
      <c r="D299" s="5"/>
      <c r="E299" s="5"/>
      <c r="F299" s="5"/>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c r="HH299" s="6"/>
      <c r="HI299" s="6"/>
      <c r="HJ299" s="6"/>
      <c r="HK299" s="6"/>
      <c r="HL299" s="6"/>
      <c r="HM299" s="6"/>
      <c r="HN299" s="6"/>
      <c r="HO299" s="6"/>
      <c r="HP299" s="6"/>
      <c r="HQ299" s="6"/>
      <c r="HR299" s="6"/>
      <c r="HS299" s="6"/>
      <c r="HT299" s="6"/>
      <c r="HU299" s="6"/>
      <c r="HV299" s="6"/>
      <c r="HW299" s="6"/>
      <c r="HX299" s="6"/>
      <c r="HY299" s="6"/>
      <c r="HZ299" s="6"/>
      <c r="IA299" s="6"/>
      <c r="IB299" s="6"/>
      <c r="IC299" s="6"/>
      <c r="ID299" s="6"/>
      <c r="IE299" s="6"/>
      <c r="IF299" s="6"/>
      <c r="IG299" s="6"/>
      <c r="IH299" s="6"/>
      <c r="II299" s="6"/>
      <c r="IJ299" s="6"/>
      <c r="IK299" s="6"/>
      <c r="IL299" s="6"/>
      <c r="IM299" s="6"/>
      <c r="IN299" s="6"/>
      <c r="IO299" s="6"/>
      <c r="IP299" s="6"/>
      <c r="IQ299" s="6"/>
      <c r="IR299" s="6"/>
      <c r="IS299" s="6"/>
      <c r="IT299" s="6"/>
      <c r="IU299" s="6"/>
      <c r="IV299" s="6"/>
      <c r="IW299" s="6"/>
      <c r="IX299" s="6"/>
      <c r="IY299" s="6"/>
      <c r="IZ299" s="6"/>
      <c r="JA299" s="6"/>
      <c r="JB299" s="6"/>
      <c r="JC299" s="6"/>
      <c r="JD299" s="6"/>
      <c r="JE299" s="6"/>
      <c r="JF299" s="6"/>
      <c r="JG299" s="6"/>
      <c r="JH299" s="6"/>
      <c r="JI299" s="6"/>
      <c r="JJ299" s="6"/>
      <c r="JK299" s="6"/>
      <c r="JL299" s="6"/>
      <c r="JM299" s="6"/>
      <c r="JN299" s="6"/>
      <c r="JO299" s="6"/>
      <c r="JP299" s="6"/>
      <c r="JQ299" s="6"/>
      <c r="JR299" s="6"/>
      <c r="JS299" s="6"/>
      <c r="JT299" s="6"/>
      <c r="JU299" s="6"/>
      <c r="JV299" s="6"/>
      <c r="JW299" s="6"/>
      <c r="JX299" s="6"/>
      <c r="JY299" s="6"/>
      <c r="JZ299" s="6"/>
      <c r="KA299" s="6"/>
      <c r="KB299" s="6"/>
      <c r="KC299" s="6"/>
      <c r="KD299" s="6"/>
      <c r="KE299" s="6"/>
      <c r="KF299" s="6"/>
      <c r="KG299" s="6"/>
      <c r="KH299" s="6"/>
      <c r="KI299" s="6"/>
      <c r="KJ299" s="6"/>
      <c r="KK299" s="6"/>
      <c r="KL299" s="6"/>
      <c r="KM299" s="6"/>
      <c r="KN299" s="6"/>
      <c r="KO299" s="6"/>
      <c r="KP299" s="6"/>
      <c r="KQ299" s="6"/>
      <c r="KR299" s="6"/>
      <c r="KS299" s="6"/>
      <c r="KT299" s="6"/>
      <c r="KU299" s="6"/>
      <c r="KV299" s="6"/>
      <c r="KW299" s="6"/>
      <c r="KX299" s="6"/>
      <c r="KY299" s="6"/>
      <c r="KZ299" s="6"/>
      <c r="LA299" s="6"/>
      <c r="LB299" s="6"/>
      <c r="LC299" s="6"/>
      <c r="LD299" s="6"/>
      <c r="LE299" s="6"/>
      <c r="LF299" s="6"/>
      <c r="LG299" s="6"/>
      <c r="LH299" s="6"/>
      <c r="LI299" s="6"/>
      <c r="LJ299" s="6"/>
      <c r="LK299" s="6"/>
      <c r="LL299" s="6"/>
      <c r="LM299" s="6"/>
      <c r="LN299" s="6"/>
      <c r="LO299" s="6"/>
      <c r="LP299" s="6"/>
      <c r="LQ299" s="6"/>
      <c r="LR299" s="6"/>
      <c r="LS299" s="6"/>
      <c r="LT299" s="6"/>
      <c r="LU299" s="6"/>
      <c r="LV299" s="6"/>
      <c r="LW299" s="6"/>
      <c r="LX299" s="6"/>
      <c r="LY299" s="6"/>
      <c r="LZ299" s="6"/>
      <c r="MA299" s="6"/>
      <c r="MB299" s="6"/>
      <c r="MC299" s="6"/>
      <c r="MD299" s="6"/>
      <c r="ME299" s="6"/>
      <c r="MF299" s="6"/>
      <c r="MG299" s="6"/>
      <c r="MH299" s="6"/>
      <c r="MI299" s="6"/>
      <c r="MJ299" s="6"/>
      <c r="MK299" s="6"/>
      <c r="ML299" s="6"/>
      <c r="MM299" s="6"/>
      <c r="MN299" s="6"/>
      <c r="MO299" s="6"/>
      <c r="MP299" s="6"/>
      <c r="MQ299" s="6"/>
      <c r="MR299" s="6"/>
      <c r="MS299" s="6"/>
      <c r="MT299" s="6"/>
      <c r="MU299" s="6"/>
      <c r="MV299" s="6"/>
      <c r="MW299" s="6"/>
      <c r="MX299" s="6"/>
      <c r="MY299" s="6"/>
      <c r="MZ299" s="6"/>
      <c r="NA299" s="6"/>
      <c r="NB299" s="6"/>
      <c r="NC299" s="6"/>
      <c r="ND299" s="6"/>
      <c r="NE299" s="6"/>
      <c r="NF299" s="6"/>
      <c r="NG299" s="6"/>
      <c r="NH299" s="6"/>
      <c r="NI299" s="6"/>
      <c r="NJ299" s="6"/>
      <c r="NK299" s="6"/>
      <c r="NL299" s="6"/>
      <c r="NM299" s="6"/>
      <c r="NN299" s="6"/>
      <c r="NO299" s="6"/>
      <c r="NP299" s="6"/>
      <c r="NQ299" s="6"/>
      <c r="NR299" s="6"/>
      <c r="NS299" s="6"/>
      <c r="NT299" s="6"/>
      <c r="NU299" s="6"/>
      <c r="NV299" s="6"/>
      <c r="NW299" s="6"/>
      <c r="NX299" s="6"/>
      <c r="NY299" s="6"/>
      <c r="NZ299" s="6"/>
      <c r="OA299" s="6"/>
      <c r="OB299" s="6"/>
      <c r="OC299" s="6"/>
      <c r="OD299" s="6"/>
      <c r="OE299" s="6"/>
      <c r="OF299" s="6"/>
      <c r="OG299" s="6"/>
      <c r="OH299" s="6"/>
      <c r="OI299" s="6"/>
      <c r="OJ299" s="6"/>
      <c r="OK299" s="6"/>
      <c r="OL299" s="6"/>
      <c r="OM299" s="6"/>
      <c r="ON299" s="6"/>
      <c r="OO299" s="6"/>
      <c r="OP299" s="6"/>
      <c r="OQ299" s="6"/>
      <c r="OR299" s="6"/>
      <c r="OS299" s="6"/>
      <c r="OT299" s="6"/>
      <c r="OU299" s="6"/>
      <c r="OV299" s="6"/>
      <c r="OW299" s="6"/>
      <c r="OX299" s="6"/>
      <c r="OY299" s="6"/>
      <c r="OZ299" s="6"/>
      <c r="PA299" s="6"/>
      <c r="PB299" s="6"/>
      <c r="PC299" s="6"/>
      <c r="PD299" s="6"/>
      <c r="PE299" s="6"/>
      <c r="PF299" s="6"/>
      <c r="PG299" s="6"/>
      <c r="PH299" s="6"/>
      <c r="PI299" s="6"/>
      <c r="PJ299" s="6"/>
      <c r="PK299" s="6"/>
      <c r="PL299" s="6"/>
      <c r="PM299" s="6"/>
      <c r="PN299" s="6"/>
      <c r="PO299" s="6"/>
      <c r="PP299" s="6"/>
      <c r="PQ299" s="6"/>
      <c r="PR299" s="6"/>
      <c r="PS299" s="6"/>
      <c r="PT299" s="6"/>
      <c r="PU299" s="6"/>
      <c r="PV299" s="6"/>
      <c r="PW299" s="6"/>
      <c r="PX299" s="6"/>
      <c r="PY299" s="6"/>
      <c r="PZ299" s="6"/>
      <c r="QA299" s="6"/>
      <c r="QB299" s="6"/>
      <c r="QC299" s="6"/>
      <c r="QD299" s="6"/>
      <c r="QE299" s="6"/>
      <c r="QF299" s="6"/>
      <c r="QG299" s="6"/>
      <c r="QH299" s="6"/>
      <c r="QI299" s="6"/>
      <c r="QJ299" s="6"/>
      <c r="QK299" s="6"/>
      <c r="QL299" s="6"/>
      <c r="QM299" s="6"/>
      <c r="QN299" s="6"/>
      <c r="QO299" s="6"/>
      <c r="QP299" s="6"/>
      <c r="QQ299" s="6"/>
      <c r="QR299" s="6"/>
      <c r="QS299" s="6"/>
      <c r="QT299" s="6"/>
      <c r="QU299" s="6"/>
      <c r="QV299" s="6"/>
      <c r="QW299" s="6"/>
      <c r="QX299" s="6"/>
      <c r="QY299" s="6"/>
      <c r="QZ299" s="6"/>
      <c r="RA299" s="6"/>
      <c r="RB299" s="6"/>
      <c r="RC299" s="6"/>
      <c r="RD299" s="6"/>
      <c r="RE299" s="6"/>
      <c r="RF299" s="6"/>
      <c r="RG299" s="6"/>
      <c r="RH299" s="6"/>
      <c r="RI299" s="6"/>
      <c r="RJ299" s="6"/>
      <c r="RK299" s="6"/>
      <c r="RL299" s="6"/>
      <c r="RM299" s="6"/>
      <c r="RN299" s="6"/>
      <c r="RO299" s="6"/>
      <c r="RP299" s="6"/>
      <c r="RQ299" s="6"/>
      <c r="RR299" s="6"/>
      <c r="RS299" s="6"/>
      <c r="RT299" s="6"/>
      <c r="RU299" s="6"/>
      <c r="RV299" s="6"/>
      <c r="RW299" s="6"/>
      <c r="RX299" s="6"/>
      <c r="RY299" s="6"/>
      <c r="RZ299" s="6"/>
      <c r="SA299" s="6"/>
      <c r="SB299" s="6"/>
      <c r="SC299" s="6"/>
      <c r="SD299" s="6"/>
      <c r="SE299" s="6"/>
      <c r="SF299" s="6"/>
      <c r="SG299" s="6"/>
      <c r="SH299" s="6"/>
      <c r="SI299" s="6"/>
      <c r="SJ299" s="6"/>
      <c r="SK299" s="6"/>
      <c r="SL299" s="6"/>
      <c r="SM299" s="6"/>
      <c r="SN299" s="6"/>
      <c r="SO299" s="6"/>
      <c r="SP299" s="6"/>
      <c r="SQ299" s="6"/>
      <c r="SR299" s="6"/>
      <c r="SS299" s="6"/>
      <c r="ST299" s="6"/>
      <c r="SU299" s="6"/>
      <c r="SV299" s="6"/>
      <c r="SW299" s="6"/>
      <c r="SX299" s="6"/>
      <c r="SY299" s="6"/>
      <c r="SZ299" s="6"/>
      <c r="TA299" s="6"/>
      <c r="TB299" s="6"/>
      <c r="TC299" s="6"/>
      <c r="TD299" s="6"/>
      <c r="TE299" s="6"/>
      <c r="TF299" s="6"/>
      <c r="TG299" s="6"/>
      <c r="TH299" s="6"/>
      <c r="TI299" s="6"/>
      <c r="TJ299" s="6"/>
      <c r="TK299" s="6"/>
      <c r="TL299" s="6"/>
      <c r="TM299" s="6"/>
      <c r="TN299" s="6"/>
      <c r="TO299" s="6"/>
      <c r="TP299" s="6"/>
      <c r="TQ299" s="6"/>
      <c r="TR299" s="6"/>
      <c r="TS299" s="6"/>
      <c r="TT299" s="6"/>
      <c r="TU299" s="6"/>
      <c r="TV299" s="6"/>
      <c r="TW299" s="6"/>
      <c r="TX299" s="6"/>
      <c r="TY299" s="6"/>
      <c r="TZ299" s="6"/>
      <c r="UA299" s="6"/>
      <c r="UB299" s="6"/>
      <c r="UC299" s="6"/>
      <c r="UD299" s="6"/>
      <c r="UE299" s="6"/>
      <c r="UF299" s="6"/>
      <c r="UG299" s="6"/>
      <c r="UH299" s="6"/>
      <c r="UI299" s="6"/>
      <c r="UJ299" s="6"/>
      <c r="UK299" s="6"/>
      <c r="UL299" s="6"/>
      <c r="UM299" s="6"/>
      <c r="UN299" s="6"/>
      <c r="UO299" s="6"/>
      <c r="UP299" s="6"/>
      <c r="UQ299" s="6"/>
      <c r="UR299" s="6"/>
      <c r="US299" s="6"/>
      <c r="UT299" s="6"/>
      <c r="UU299" s="6"/>
      <c r="UV299" s="6"/>
      <c r="UW299" s="6"/>
      <c r="UX299" s="6"/>
      <c r="UY299" s="6"/>
      <c r="UZ299" s="6"/>
      <c r="VA299" s="6"/>
      <c r="VB299" s="6"/>
      <c r="VC299" s="6"/>
      <c r="VD299" s="6"/>
      <c r="VE299" s="6"/>
      <c r="VF299" s="6"/>
      <c r="VG299" s="6"/>
      <c r="VH299" s="6"/>
      <c r="VI299" s="6"/>
      <c r="VJ299" s="6"/>
      <c r="VK299" s="6"/>
      <c r="VL299" s="6"/>
      <c r="VM299" s="6"/>
      <c r="VN299" s="6"/>
      <c r="VO299" s="6"/>
      <c r="VP299" s="6"/>
      <c r="VQ299" s="6"/>
      <c r="VR299" s="6"/>
      <c r="VS299" s="6"/>
      <c r="VT299" s="6"/>
      <c r="VU299" s="6"/>
      <c r="VV299" s="6"/>
      <c r="VW299" s="6"/>
      <c r="VX299" s="6"/>
      <c r="VY299" s="6"/>
      <c r="VZ299" s="6"/>
      <c r="WA299" s="6"/>
      <c r="WB299" s="6"/>
      <c r="WC299" s="6"/>
      <c r="WD299" s="6"/>
      <c r="WE299" s="6"/>
      <c r="WF299" s="6"/>
      <c r="WG299" s="6"/>
      <c r="WH299" s="6"/>
      <c r="WI299" s="6"/>
      <c r="WJ299" s="6"/>
      <c r="WK299" s="6"/>
      <c r="WL299" s="6"/>
      <c r="WM299" s="6"/>
      <c r="WN299" s="6"/>
      <c r="WO299" s="6"/>
      <c r="WP299" s="6"/>
      <c r="WQ299" s="6"/>
      <c r="WR299" s="6"/>
      <c r="WS299" s="6"/>
      <c r="WT299" s="6"/>
      <c r="WU299" s="6"/>
      <c r="WV299" s="6"/>
      <c r="WW299" s="6"/>
      <c r="WX299" s="6"/>
      <c r="WY299" s="6"/>
      <c r="WZ299" s="6"/>
      <c r="XA299" s="6"/>
      <c r="XB299" s="6"/>
      <c r="XC299" s="6"/>
      <c r="XD299" s="6"/>
      <c r="XE299" s="6"/>
      <c r="XF299" s="6"/>
      <c r="XG299" s="6"/>
      <c r="XH299" s="6"/>
      <c r="XI299" s="6"/>
      <c r="XJ299" s="6"/>
      <c r="XK299" s="6"/>
      <c r="XL299" s="6"/>
      <c r="XM299" s="6"/>
      <c r="XN299" s="6"/>
      <c r="XO299" s="6"/>
      <c r="XP299" s="6"/>
      <c r="XQ299" s="6"/>
      <c r="XR299" s="6"/>
      <c r="XS299" s="6"/>
      <c r="XT299" s="6"/>
      <c r="XU299" s="6"/>
      <c r="XV299" s="6"/>
      <c r="XW299" s="6"/>
      <c r="XX299" s="6"/>
      <c r="XY299" s="6"/>
      <c r="XZ299" s="6"/>
      <c r="YA299" s="6"/>
      <c r="YB299" s="6"/>
      <c r="YC299" s="6"/>
      <c r="YD299" s="6"/>
      <c r="YE299" s="6"/>
      <c r="YF299" s="6"/>
      <c r="YG299" s="6"/>
      <c r="YH299" s="6"/>
      <c r="YI299" s="6"/>
      <c r="YJ299" s="6"/>
      <c r="YK299" s="6"/>
      <c r="YL299" s="6"/>
      <c r="YM299" s="6"/>
      <c r="YN299" s="6"/>
      <c r="YO299" s="6"/>
      <c r="YP299" s="6"/>
      <c r="YQ299" s="6"/>
      <c r="YR299" s="6"/>
      <c r="YS299" s="6"/>
      <c r="YT299" s="6"/>
      <c r="YU299" s="6"/>
      <c r="YV299" s="6"/>
      <c r="YW299" s="6"/>
      <c r="YX299" s="6"/>
      <c r="YY299" s="6"/>
      <c r="YZ299" s="6"/>
      <c r="ZA299" s="6"/>
      <c r="ZB299" s="6"/>
      <c r="ZC299" s="6"/>
      <c r="ZD299" s="6"/>
      <c r="ZE299" s="6"/>
      <c r="ZF299" s="6"/>
      <c r="ZG299" s="6"/>
      <c r="ZH299" s="6"/>
      <c r="ZI299" s="6"/>
      <c r="ZJ299" s="6"/>
      <c r="ZK299" s="6"/>
      <c r="ZL299" s="6"/>
      <c r="ZM299" s="6"/>
      <c r="ZN299" s="6"/>
      <c r="ZO299" s="6"/>
      <c r="ZP299" s="6"/>
      <c r="ZQ299" s="6"/>
      <c r="ZR299" s="6"/>
      <c r="ZS299" s="6"/>
      <c r="ZT299" s="6"/>
      <c r="ZU299" s="6"/>
      <c r="ZV299" s="6"/>
      <c r="ZW299" s="6"/>
      <c r="ZX299" s="6"/>
      <c r="ZY299" s="6"/>
      <c r="ZZ299" s="6"/>
      <c r="AAA299" s="6"/>
      <c r="AAB299" s="6"/>
      <c r="AAC299" s="6"/>
      <c r="AAD299" s="6"/>
      <c r="AAE299" s="6"/>
      <c r="AAF299" s="6"/>
      <c r="AAG299" s="6"/>
      <c r="AAH299" s="6"/>
      <c r="AAI299" s="6"/>
      <c r="AAJ299" s="6"/>
      <c r="AAK299" s="6"/>
      <c r="AAL299" s="6"/>
      <c r="AAM299" s="6"/>
      <c r="AAN299" s="6"/>
      <c r="AAO299" s="6"/>
      <c r="AAP299" s="6"/>
      <c r="AAQ299" s="6"/>
      <c r="AAR299" s="6"/>
      <c r="AAS299" s="6"/>
      <c r="AAT299" s="6"/>
      <c r="AAU299" s="6"/>
      <c r="AAV299" s="6"/>
      <c r="AAW299" s="6"/>
      <c r="AAX299" s="6"/>
      <c r="AAY299" s="6"/>
      <c r="AAZ299" s="6"/>
      <c r="ABA299" s="6"/>
      <c r="ABB299" s="6"/>
      <c r="ABC299" s="6"/>
      <c r="ABD299" s="6"/>
      <c r="ABE299" s="6"/>
      <c r="ABF299" s="6"/>
      <c r="ABG299" s="6"/>
      <c r="ABH299" s="6"/>
      <c r="ABI299" s="6"/>
      <c r="ABJ299" s="6"/>
      <c r="ABK299" s="6"/>
      <c r="ABL299" s="6"/>
      <c r="ABM299" s="6"/>
      <c r="ABN299" s="6"/>
      <c r="ABO299" s="6"/>
      <c r="ABP299" s="6"/>
      <c r="ABQ299" s="6"/>
      <c r="ABR299" s="6"/>
      <c r="ABS299" s="6"/>
      <c r="ABT299" s="6"/>
      <c r="ABU299" s="6"/>
      <c r="ABV299" s="6"/>
      <c r="ABW299" s="6"/>
      <c r="ABX299" s="6"/>
      <c r="ABY299" s="6"/>
      <c r="ABZ299" s="6"/>
      <c r="ACA299" s="6"/>
      <c r="ACB299" s="6"/>
      <c r="ACC299" s="6"/>
      <c r="ACD299" s="6"/>
      <c r="ACE299" s="6"/>
      <c r="ACF299" s="6"/>
      <c r="ACG299" s="6"/>
      <c r="ACH299" s="6"/>
      <c r="ACI299" s="6"/>
      <c r="ACJ299" s="6"/>
      <c r="ACK299" s="6"/>
      <c r="ACL299" s="6"/>
      <c r="ACM299" s="6"/>
      <c r="ACN299" s="6"/>
      <c r="ACO299" s="6"/>
      <c r="ACP299" s="6"/>
      <c r="ACQ299" s="6"/>
      <c r="ACR299" s="6"/>
      <c r="ACS299" s="6"/>
      <c r="ACT299" s="6"/>
      <c r="ACU299" s="6"/>
      <c r="ACV299" s="6"/>
      <c r="ACW299" s="6"/>
      <c r="ACX299" s="6"/>
      <c r="ACY299" s="6"/>
      <c r="ACZ299" s="6"/>
      <c r="ADA299" s="6"/>
      <c r="ADB299" s="6"/>
      <c r="ADC299" s="6"/>
      <c r="ADD299" s="6"/>
      <c r="ADE299" s="6"/>
      <c r="ADF299" s="6"/>
      <c r="ADG299" s="6"/>
      <c r="ADH299" s="6"/>
      <c r="ADI299" s="6"/>
      <c r="ADJ299" s="6"/>
      <c r="ADK299" s="6"/>
      <c r="ADL299" s="6"/>
      <c r="ADM299" s="6"/>
      <c r="ADN299" s="6"/>
      <c r="ADO299" s="6"/>
      <c r="ADP299" s="6"/>
      <c r="ADQ299" s="6"/>
      <c r="ADR299" s="6"/>
      <c r="ADS299" s="6"/>
      <c r="ADT299" s="6"/>
      <c r="ADU299" s="6"/>
      <c r="ADV299" s="6"/>
      <c r="ADW299" s="6"/>
      <c r="ADX299" s="6"/>
      <c r="ADY299" s="6"/>
      <c r="ADZ299" s="6"/>
      <c r="AEA299" s="6"/>
      <c r="AEB299" s="6"/>
      <c r="AEC299" s="6"/>
      <c r="AED299" s="6"/>
      <c r="AEE299" s="6"/>
      <c r="AEF299" s="6"/>
      <c r="AEG299" s="6"/>
      <c r="AEH299" s="6"/>
      <c r="AEI299" s="6"/>
      <c r="AEJ299" s="6"/>
      <c r="AEK299" s="6"/>
      <c r="AEL299" s="6"/>
      <c r="AEM299" s="6"/>
      <c r="AEN299" s="6"/>
      <c r="AEO299" s="6"/>
      <c r="AEP299" s="6"/>
      <c r="AEQ299" s="6"/>
      <c r="AER299" s="6"/>
      <c r="AES299" s="6"/>
      <c r="AET299" s="6"/>
      <c r="AEU299" s="6"/>
      <c r="AEV299" s="6"/>
      <c r="AEW299" s="6"/>
      <c r="AEX299" s="6"/>
      <c r="AEY299" s="6"/>
      <c r="AEZ299" s="6"/>
      <c r="AFA299" s="6"/>
      <c r="AFB299" s="6"/>
      <c r="AFC299" s="6"/>
      <c r="AFD299" s="6"/>
      <c r="AFE299" s="6"/>
      <c r="AFF299" s="6"/>
      <c r="AFG299" s="6"/>
      <c r="AFH299" s="6"/>
      <c r="AFI299" s="6"/>
      <c r="AFJ299" s="6"/>
      <c r="AFK299" s="6"/>
      <c r="AFL299" s="6"/>
      <c r="AFM299" s="6"/>
      <c r="AFN299" s="6"/>
      <c r="AFO299" s="6"/>
      <c r="AFP299" s="6"/>
      <c r="AFQ299" s="6"/>
      <c r="AFR299" s="6"/>
      <c r="AFS299" s="6"/>
      <c r="AFT299" s="6"/>
      <c r="AFU299" s="6"/>
      <c r="AFV299" s="6"/>
      <c r="AFW299" s="6"/>
      <c r="AFX299" s="6"/>
      <c r="AFY299" s="6"/>
      <c r="AFZ299" s="6"/>
      <c r="AGA299" s="6"/>
      <c r="AGB299" s="6"/>
      <c r="AGC299" s="6"/>
      <c r="AGD299" s="6"/>
      <c r="AGE299" s="6"/>
      <c r="AGF299" s="6"/>
      <c r="AGG299" s="6"/>
      <c r="AGH299" s="6"/>
      <c r="AGI299" s="6"/>
      <c r="AGJ299" s="6"/>
      <c r="AGK299" s="6"/>
      <c r="AGL299" s="6"/>
      <c r="AGM299" s="6"/>
      <c r="AGN299" s="6"/>
      <c r="AGO299" s="6"/>
      <c r="AGP299" s="6"/>
      <c r="AGQ299" s="6"/>
      <c r="AGR299" s="6"/>
      <c r="AGS299" s="6"/>
      <c r="AGT299" s="6"/>
      <c r="AGU299" s="6"/>
      <c r="AGV299" s="6"/>
      <c r="AGW299" s="6"/>
      <c r="AGX299" s="6"/>
      <c r="AGY299" s="6"/>
      <c r="AGZ299" s="6"/>
      <c r="AHA299" s="6"/>
      <c r="AHB299" s="6"/>
      <c r="AHC299" s="6"/>
      <c r="AHD299" s="6"/>
      <c r="AHE299" s="6"/>
      <c r="AHF299" s="6"/>
      <c r="AHG299" s="6"/>
      <c r="AHH299" s="6"/>
      <c r="AHI299" s="6"/>
      <c r="AHJ299" s="6"/>
      <c r="AHK299" s="6"/>
      <c r="AHL299" s="6"/>
      <c r="AHM299" s="6"/>
      <c r="AHN299" s="6"/>
      <c r="AHO299" s="6"/>
      <c r="AHP299" s="6"/>
      <c r="AHQ299" s="6"/>
      <c r="AHR299" s="6"/>
      <c r="AHS299" s="6"/>
      <c r="AHT299" s="6"/>
      <c r="AHU299" s="6"/>
      <c r="AHV299" s="6"/>
      <c r="AHW299" s="6"/>
      <c r="AHX299" s="6"/>
      <c r="AHY299" s="6"/>
      <c r="AHZ299" s="6"/>
      <c r="AIA299" s="6"/>
      <c r="AIB299" s="6"/>
      <c r="AIC299" s="6"/>
      <c r="AID299" s="6"/>
      <c r="AIE299" s="6"/>
      <c r="AIF299" s="6"/>
      <c r="AIG299" s="6"/>
      <c r="AIH299" s="6"/>
      <c r="AII299" s="6"/>
      <c r="AIJ299" s="6"/>
      <c r="AIK299" s="6"/>
      <c r="AIL299" s="6"/>
      <c r="AIM299" s="6"/>
      <c r="AIN299" s="6"/>
      <c r="AIO299" s="6"/>
      <c r="AIP299" s="6"/>
      <c r="AIQ299" s="6"/>
      <c r="AIR299" s="6"/>
      <c r="AIS299" s="6"/>
      <c r="AIT299" s="6"/>
      <c r="AIU299" s="6"/>
      <c r="AIV299" s="6"/>
      <c r="AIW299" s="6"/>
      <c r="AIX299" s="6"/>
      <c r="AIY299" s="6"/>
      <c r="AIZ299" s="6"/>
      <c r="AJA299" s="6"/>
      <c r="AJB299" s="6"/>
      <c r="AJC299" s="6"/>
      <c r="AJD299" s="6"/>
      <c r="AJE299" s="6"/>
      <c r="AJF299" s="6"/>
      <c r="AJG299" s="6"/>
      <c r="AJH299" s="6"/>
      <c r="AJI299" s="6"/>
      <c r="AJJ299" s="6"/>
      <c r="AJK299" s="6"/>
      <c r="AJL299" s="6"/>
      <c r="AJM299" s="6"/>
      <c r="AJN299" s="6"/>
      <c r="AJO299" s="6"/>
      <c r="AJP299" s="6"/>
      <c r="AJQ299" s="6"/>
      <c r="AJR299" s="6"/>
      <c r="AJS299" s="6"/>
      <c r="AJT299" s="6"/>
      <c r="AJU299" s="6"/>
      <c r="AJV299" s="6"/>
      <c r="AJW299" s="6"/>
      <c r="AJX299" s="6"/>
      <c r="AJY299" s="6"/>
      <c r="AJZ299" s="6"/>
      <c r="AKA299" s="6"/>
      <c r="AKB299" s="6"/>
      <c r="AKC299" s="6"/>
      <c r="AKD299" s="6"/>
      <c r="AKE299" s="6"/>
      <c r="AKF299" s="6"/>
      <c r="AKG299" s="6"/>
      <c r="AKH299" s="6"/>
      <c r="AKI299" s="6"/>
      <c r="AKJ299" s="6"/>
      <c r="AKK299" s="6"/>
      <c r="AKL299" s="6"/>
      <c r="AKM299" s="6"/>
      <c r="AKN299" s="6"/>
      <c r="AKO299" s="6"/>
      <c r="AKP299" s="6"/>
      <c r="AKQ299" s="6"/>
      <c r="AKR299" s="6"/>
      <c r="AKS299" s="6"/>
      <c r="AKT299" s="6"/>
      <c r="AKU299" s="6"/>
      <c r="AKV299" s="6"/>
      <c r="AKW299" s="6"/>
      <c r="AKX299" s="6"/>
      <c r="AKY299" s="6"/>
      <c r="AKZ299" s="6"/>
      <c r="ALA299" s="6"/>
      <c r="ALB299" s="6"/>
      <c r="ALC299" s="6"/>
      <c r="ALD299" s="6"/>
      <c r="ALE299" s="6"/>
      <c r="ALF299" s="6"/>
      <c r="ALG299" s="6"/>
      <c r="ALH299" s="6"/>
      <c r="ALI299" s="6"/>
      <c r="ALJ299" s="6"/>
      <c r="ALK299" s="6"/>
      <c r="ALL299" s="6"/>
      <c r="ALM299" s="6"/>
      <c r="ALN299" s="6"/>
      <c r="ALO299" s="6"/>
      <c r="ALP299" s="6"/>
      <c r="ALQ299" s="6"/>
      <c r="ALR299" s="6"/>
      <c r="ALS299" s="6"/>
      <c r="ALT299" s="6"/>
      <c r="ALU299" s="6"/>
      <c r="ALV299" s="6"/>
      <c r="ALW299" s="6"/>
      <c r="ALX299" s="6"/>
      <c r="ALY299" s="6"/>
      <c r="ALZ299" s="6"/>
      <c r="AMA299" s="6"/>
      <c r="AMB299" s="6"/>
      <c r="AMC299" s="6"/>
      <c r="AMD299" s="6"/>
      <c r="AME299" s="6"/>
      <c r="AMF299" s="6"/>
      <c r="AMG299" s="6"/>
      <c r="AMH299" s="6"/>
      <c r="AMI299" s="6"/>
      <c r="AMJ299" s="6"/>
      <c r="AMK299" s="6"/>
      <c r="AML299" s="6"/>
      <c r="AMM299" s="6"/>
      <c r="AMN299" s="6"/>
      <c r="AMO299" s="6"/>
      <c r="AMP299" s="6"/>
      <c r="AMQ299" s="6"/>
      <c r="AMR299" s="6"/>
      <c r="AMS299" s="6"/>
      <c r="AMT299" s="6"/>
      <c r="AMU299" s="6"/>
      <c r="AMV299" s="6"/>
      <c r="AMW299" s="6"/>
      <c r="AMX299" s="6"/>
      <c r="AMY299" s="6"/>
      <c r="AMZ299" s="6"/>
      <c r="ANA299" s="6"/>
      <c r="ANB299" s="6"/>
      <c r="ANC299" s="6"/>
      <c r="AND299" s="6"/>
      <c r="ANE299" s="6"/>
      <c r="ANF299" s="6"/>
      <c r="ANG299" s="6"/>
      <c r="ANH299" s="6"/>
      <c r="ANI299" s="6"/>
      <c r="ANJ299" s="6"/>
      <c r="ANK299" s="6"/>
      <c r="ANL299" s="6"/>
      <c r="ANM299" s="6"/>
      <c r="ANN299" s="6"/>
      <c r="ANO299" s="6"/>
      <c r="ANP299" s="6"/>
      <c r="ANQ299" s="6"/>
      <c r="ANR299" s="6"/>
      <c r="ANS299" s="6"/>
      <c r="ANT299" s="6"/>
      <c r="ANU299" s="6"/>
      <c r="ANV299" s="6"/>
      <c r="ANW299" s="6"/>
      <c r="ANX299" s="6"/>
      <c r="ANY299" s="6"/>
      <c r="ANZ299" s="6"/>
      <c r="AOA299" s="6"/>
      <c r="AOB299" s="6"/>
      <c r="AOC299" s="6"/>
      <c r="AOD299" s="6"/>
      <c r="AOE299" s="6"/>
      <c r="AOF299" s="6"/>
      <c r="AOG299" s="6"/>
      <c r="AOH299" s="6"/>
      <c r="AOI299" s="6"/>
      <c r="AOJ299" s="6"/>
      <c r="AOK299" s="6"/>
      <c r="AOL299" s="6"/>
      <c r="AOM299" s="6"/>
      <c r="AON299" s="6"/>
      <c r="AOO299" s="6"/>
      <c r="AOP299" s="6"/>
      <c r="AOQ299" s="6"/>
      <c r="AOR299" s="6"/>
      <c r="AOS299" s="6"/>
      <c r="AOT299" s="6"/>
      <c r="AOU299" s="6"/>
      <c r="AOV299" s="6"/>
      <c r="AOW299" s="6"/>
      <c r="AOX299" s="6"/>
      <c r="AOY299" s="6"/>
      <c r="AOZ299" s="6"/>
      <c r="APA299" s="6"/>
      <c r="APB299" s="6"/>
      <c r="APC299" s="6"/>
      <c r="APD299" s="6"/>
      <c r="APE299" s="6"/>
      <c r="APF299" s="6"/>
      <c r="APG299" s="6"/>
      <c r="APH299" s="6"/>
      <c r="API299" s="6"/>
      <c r="APJ299" s="6"/>
      <c r="APK299" s="6"/>
      <c r="APL299" s="6"/>
      <c r="APM299" s="6"/>
      <c r="APN299" s="6"/>
      <c r="APO299" s="6"/>
      <c r="APP299" s="6"/>
      <c r="APQ299" s="6"/>
      <c r="APR299" s="6"/>
      <c r="APS299" s="6"/>
      <c r="APT299" s="6"/>
      <c r="APU299" s="6"/>
      <c r="APV299" s="6"/>
      <c r="APW299" s="6"/>
      <c r="APX299" s="6"/>
      <c r="APY299" s="6"/>
      <c r="APZ299" s="6"/>
      <c r="AQA299" s="6"/>
      <c r="AQB299" s="6"/>
      <c r="AQC299" s="6"/>
      <c r="AQD299" s="6"/>
      <c r="AQE299" s="6"/>
      <c r="AQF299" s="6"/>
      <c r="AQG299" s="6"/>
      <c r="AQH299" s="6"/>
      <c r="AQI299" s="6"/>
      <c r="AQJ299" s="6"/>
      <c r="AQK299" s="6"/>
      <c r="AQL299" s="6"/>
      <c r="AQM299" s="6"/>
      <c r="AQN299" s="6"/>
      <c r="AQO299" s="6"/>
      <c r="AQP299" s="6"/>
      <c r="AQQ299" s="6"/>
      <c r="AQR299" s="6"/>
      <c r="AQS299" s="6"/>
      <c r="AQT299" s="6"/>
      <c r="AQU299" s="6"/>
      <c r="AQV299" s="6"/>
      <c r="AQW299" s="6"/>
      <c r="AQX299" s="6"/>
      <c r="AQY299" s="6"/>
      <c r="AQZ299" s="6"/>
      <c r="ARA299" s="6"/>
      <c r="ARB299" s="6"/>
      <c r="ARC299" s="6"/>
      <c r="ARD299" s="6"/>
      <c r="ARE299" s="6"/>
      <c r="ARF299" s="6"/>
      <c r="ARG299" s="6"/>
      <c r="ARH299" s="6"/>
      <c r="ARI299" s="6"/>
      <c r="ARJ299" s="6"/>
      <c r="ARK299" s="6"/>
      <c r="ARL299" s="6"/>
      <c r="ARM299" s="6"/>
      <c r="ARN299" s="6"/>
      <c r="ARO299" s="6"/>
      <c r="ARP299" s="6"/>
      <c r="ARQ299" s="6"/>
      <c r="ARR299" s="6"/>
      <c r="ARS299" s="6"/>
      <c r="ART299" s="6"/>
      <c r="ARU299" s="6"/>
      <c r="ARV299" s="6"/>
      <c r="ARW299" s="6"/>
      <c r="ARX299" s="6"/>
      <c r="ARY299" s="6"/>
      <c r="ARZ299" s="6"/>
      <c r="ASA299" s="6"/>
      <c r="ASB299" s="6"/>
      <c r="ASC299" s="6"/>
      <c r="ASD299" s="6"/>
      <c r="ASE299" s="6"/>
      <c r="ASF299" s="6"/>
      <c r="ASG299" s="6"/>
      <c r="ASH299" s="6"/>
      <c r="ASI299" s="6"/>
      <c r="ASJ299" s="6"/>
      <c r="ASK299" s="6"/>
      <c r="ASL299" s="6"/>
      <c r="ASM299" s="6"/>
      <c r="ASN299" s="6"/>
      <c r="ASO299" s="6"/>
      <c r="ASP299" s="6"/>
      <c r="ASQ299" s="6"/>
      <c r="ASR299" s="6"/>
      <c r="ASS299" s="6"/>
      <c r="AST299" s="6"/>
      <c r="ASU299" s="6"/>
      <c r="ASV299" s="6"/>
      <c r="ASW299" s="6"/>
      <c r="ASX299" s="6"/>
      <c r="ASY299" s="6"/>
      <c r="ASZ299" s="6"/>
      <c r="ATA299" s="6"/>
      <c r="ATB299" s="6"/>
      <c r="ATC299" s="6"/>
      <c r="ATD299" s="6"/>
      <c r="ATE299" s="6"/>
      <c r="ATF299" s="6"/>
      <c r="ATG299" s="6"/>
      <c r="ATH299" s="6"/>
      <c r="ATI299" s="6"/>
      <c r="ATJ299" s="6"/>
      <c r="ATK299" s="6"/>
      <c r="ATL299" s="6"/>
      <c r="ATM299" s="6"/>
      <c r="ATN299" s="6"/>
      <c r="ATO299" s="6"/>
      <c r="ATP299" s="6"/>
      <c r="ATQ299" s="6"/>
      <c r="ATR299" s="6"/>
      <c r="ATS299" s="6"/>
      <c r="ATT299" s="6"/>
      <c r="ATU299" s="6"/>
      <c r="ATV299" s="6"/>
      <c r="ATW299" s="6"/>
      <c r="ATX299" s="6"/>
      <c r="ATY299" s="6"/>
      <c r="ATZ299" s="6"/>
      <c r="AUA299" s="6"/>
      <c r="AUB299" s="6"/>
      <c r="AUC299" s="6"/>
      <c r="AUD299" s="6"/>
      <c r="AUE299" s="6"/>
      <c r="AUF299" s="6"/>
      <c r="AUG299" s="6"/>
      <c r="AUH299" s="6"/>
      <c r="AUI299" s="6"/>
      <c r="AUJ299" s="6"/>
      <c r="AUK299" s="6"/>
      <c r="AUL299" s="6"/>
      <c r="AUM299" s="6"/>
      <c r="AUN299" s="6"/>
      <c r="AUO299" s="6"/>
      <c r="AUP299" s="6"/>
      <c r="AUQ299" s="6"/>
      <c r="AUR299" s="6"/>
      <c r="AUS299" s="6"/>
      <c r="AUT299" s="6"/>
      <c r="AUU299" s="6"/>
      <c r="AUV299" s="6"/>
      <c r="AUW299" s="6"/>
      <c r="AUX299" s="6"/>
      <c r="AUY299" s="6"/>
      <c r="AUZ299" s="6"/>
      <c r="AVA299" s="6"/>
      <c r="AVB299" s="6"/>
      <c r="AVC299" s="6"/>
      <c r="AVD299" s="6"/>
      <c r="AVE299" s="6"/>
      <c r="AVF299" s="6"/>
      <c r="AVG299" s="6"/>
      <c r="AVH299" s="6"/>
      <c r="AVI299" s="6"/>
      <c r="AVJ299" s="6"/>
      <c r="AVK299" s="6"/>
      <c r="AVL299" s="6"/>
      <c r="AVM299" s="6"/>
      <c r="AVN299" s="6"/>
      <c r="AVO299" s="6"/>
      <c r="AVP299" s="6"/>
      <c r="AVQ299" s="6"/>
      <c r="AVR299" s="6"/>
      <c r="AVS299" s="6"/>
      <c r="AVT299" s="6"/>
      <c r="AVU299" s="6"/>
      <c r="AVV299" s="6"/>
      <c r="AVW299" s="6"/>
      <c r="AVX299" s="6"/>
      <c r="AVY299" s="6"/>
      <c r="AVZ299" s="6"/>
      <c r="AWA299" s="6"/>
      <c r="AWB299" s="6"/>
      <c r="AWC299" s="6"/>
      <c r="AWD299" s="6"/>
      <c r="AWE299" s="6"/>
      <c r="AWF299" s="6"/>
      <c r="AWG299" s="6"/>
      <c r="AWH299" s="6"/>
      <c r="AWI299" s="6"/>
      <c r="AWJ299" s="6"/>
      <c r="AWK299" s="6"/>
      <c r="AWL299" s="6"/>
      <c r="AWM299" s="6"/>
      <c r="AWN299" s="6"/>
      <c r="AWO299" s="6"/>
      <c r="AWP299" s="6"/>
      <c r="AWQ299" s="6"/>
      <c r="AWR299" s="6"/>
      <c r="AWS299" s="6"/>
      <c r="AWT299" s="6"/>
      <c r="AWU299" s="6"/>
      <c r="AWV299" s="6"/>
      <c r="AWW299" s="6"/>
      <c r="AWX299" s="6"/>
      <c r="AWY299" s="6"/>
      <c r="AWZ299" s="6"/>
      <c r="AXA299" s="6"/>
      <c r="AXB299" s="6"/>
      <c r="AXC299" s="6"/>
      <c r="AXD299" s="6"/>
      <c r="AXE299" s="6"/>
      <c r="AXF299" s="6"/>
      <c r="AXG299" s="6"/>
      <c r="AXH299" s="6"/>
      <c r="AXI299" s="6"/>
      <c r="AXJ299" s="6"/>
      <c r="AXK299" s="6"/>
      <c r="AXL299" s="6"/>
      <c r="AXM299" s="6"/>
      <c r="AXN299" s="6"/>
      <c r="AXO299" s="6"/>
      <c r="AXP299" s="6"/>
      <c r="AXQ299" s="6"/>
      <c r="AXR299" s="6"/>
      <c r="AXS299" s="6"/>
      <c r="AXT299" s="6"/>
      <c r="AXU299" s="6"/>
      <c r="AXV299" s="6"/>
      <c r="AXW299" s="6"/>
      <c r="AXX299" s="6"/>
      <c r="AXY299" s="6"/>
      <c r="AXZ299" s="6"/>
      <c r="AYA299" s="6"/>
      <c r="AYB299" s="6"/>
      <c r="AYC299" s="6"/>
      <c r="AYD299" s="6"/>
      <c r="AYE299" s="6"/>
      <c r="AYF299" s="6"/>
      <c r="AYG299" s="6"/>
      <c r="AYH299" s="6"/>
      <c r="AYI299" s="6"/>
      <c r="AYJ299" s="6"/>
      <c r="AYK299" s="6"/>
      <c r="AYL299" s="6"/>
      <c r="AYM299" s="6"/>
      <c r="AYN299" s="6"/>
      <c r="AYO299" s="6"/>
      <c r="AYP299" s="6"/>
      <c r="AYQ299" s="6"/>
      <c r="AYR299" s="6"/>
      <c r="AYS299" s="6"/>
      <c r="AYT299" s="6"/>
      <c r="AYU299" s="6"/>
      <c r="AYV299" s="6"/>
      <c r="AYW299" s="6"/>
      <c r="AYX299" s="6"/>
      <c r="AYY299" s="6"/>
      <c r="AYZ299" s="6"/>
      <c r="AZA299" s="6"/>
      <c r="AZB299" s="6"/>
      <c r="AZC299" s="6"/>
      <c r="AZD299" s="6"/>
      <c r="AZE299" s="6"/>
      <c r="AZF299" s="6"/>
      <c r="AZG299" s="6"/>
      <c r="AZH299" s="6"/>
      <c r="AZI299" s="6"/>
      <c r="AZJ299" s="6"/>
      <c r="AZK299" s="6"/>
      <c r="AZL299" s="6"/>
      <c r="AZM299" s="6"/>
      <c r="AZN299" s="6"/>
      <c r="AZO299" s="6"/>
      <c r="AZP299" s="6"/>
      <c r="AZQ299" s="6"/>
      <c r="AZR299" s="6"/>
      <c r="AZS299" s="6"/>
      <c r="AZT299" s="6"/>
      <c r="AZU299" s="6"/>
      <c r="AZV299" s="6"/>
      <c r="AZW299" s="6"/>
      <c r="AZX299" s="6"/>
      <c r="AZY299" s="6"/>
      <c r="AZZ299" s="6"/>
      <c r="BAA299" s="6"/>
      <c r="BAB299" s="6"/>
      <c r="BAC299" s="6"/>
      <c r="BAD299" s="6"/>
      <c r="BAE299" s="6"/>
      <c r="BAF299" s="6"/>
      <c r="BAG299" s="6"/>
      <c r="BAH299" s="6"/>
      <c r="BAI299" s="6"/>
      <c r="BAJ299" s="6"/>
      <c r="BAK299" s="6"/>
      <c r="BAL299" s="6"/>
      <c r="BAM299" s="6"/>
      <c r="BAN299" s="6"/>
      <c r="BAO299" s="6"/>
      <c r="BAP299" s="6"/>
      <c r="BAQ299" s="6"/>
      <c r="BAR299" s="6"/>
      <c r="BAS299" s="6"/>
      <c r="BAT299" s="6"/>
      <c r="BAU299" s="6"/>
      <c r="BAV299" s="6"/>
      <c r="BAW299" s="6"/>
      <c r="BAX299" s="6"/>
      <c r="BAY299" s="6"/>
      <c r="BAZ299" s="6"/>
      <c r="BBA299" s="6"/>
      <c r="BBB299" s="6"/>
      <c r="BBC299" s="6"/>
      <c r="BBD299" s="6"/>
      <c r="BBE299" s="6"/>
      <c r="BBF299" s="6"/>
      <c r="BBG299" s="6"/>
      <c r="BBH299" s="6"/>
      <c r="BBI299" s="6"/>
      <c r="BBJ299" s="6"/>
      <c r="BBK299" s="6"/>
      <c r="BBL299" s="6"/>
      <c r="BBM299" s="6"/>
      <c r="BBN299" s="6"/>
      <c r="BBO299" s="6"/>
      <c r="BBP299" s="6"/>
      <c r="BBQ299" s="6"/>
      <c r="BBR299" s="6"/>
      <c r="BBS299" s="6"/>
      <c r="BBT299" s="6"/>
      <c r="BBU299" s="6"/>
      <c r="BBV299" s="6"/>
      <c r="BBW299" s="6"/>
      <c r="BBX299" s="6"/>
      <c r="BBY299" s="6"/>
      <c r="BBZ299" s="6"/>
      <c r="BCA299" s="6"/>
      <c r="BCB299" s="6"/>
      <c r="BCC299" s="6"/>
      <c r="BCD299" s="6"/>
      <c r="BCE299" s="6"/>
      <c r="BCF299" s="6"/>
      <c r="BCG299" s="6"/>
      <c r="BCH299" s="6"/>
      <c r="BCI299" s="6"/>
      <c r="BCJ299" s="6"/>
      <c r="BCK299" s="6"/>
      <c r="BCL299" s="6"/>
      <c r="BCM299" s="6"/>
      <c r="BCN299" s="6"/>
      <c r="BCO299" s="6"/>
      <c r="BCP299" s="6"/>
      <c r="BCQ299" s="6"/>
      <c r="BCR299" s="6"/>
      <c r="BCS299" s="6"/>
      <c r="BCT299" s="6"/>
      <c r="BCU299" s="6"/>
      <c r="BCV299" s="6"/>
      <c r="BCW299" s="6"/>
      <c r="BCX299" s="6"/>
      <c r="BCY299" s="6"/>
      <c r="BCZ299" s="6"/>
      <c r="BDA299" s="6"/>
      <c r="BDB299" s="6"/>
      <c r="BDC299" s="6"/>
      <c r="BDD299" s="6"/>
      <c r="BDE299" s="6"/>
      <c r="BDF299" s="6"/>
      <c r="BDG299" s="6"/>
      <c r="BDH299" s="6"/>
      <c r="BDI299" s="6"/>
      <c r="BDJ299" s="6"/>
      <c r="BDK299" s="6"/>
      <c r="BDL299" s="6"/>
      <c r="BDM299" s="6"/>
      <c r="BDN299" s="6"/>
      <c r="BDO299" s="6"/>
      <c r="BDP299" s="6"/>
      <c r="BDQ299" s="6"/>
      <c r="BDR299" s="6"/>
      <c r="BDS299" s="6"/>
      <c r="BDT299" s="6"/>
      <c r="BDU299" s="6"/>
      <c r="BDV299" s="6"/>
      <c r="BDW299" s="6"/>
      <c r="BDX299" s="6"/>
      <c r="BDY299" s="6"/>
      <c r="BDZ299" s="6"/>
      <c r="BEA299" s="6"/>
      <c r="BEB299" s="6"/>
      <c r="BEC299" s="6"/>
      <c r="BED299" s="6"/>
      <c r="BEE299" s="6"/>
      <c r="BEF299" s="6"/>
      <c r="BEG299" s="6"/>
      <c r="BEH299" s="6"/>
      <c r="BEI299" s="6"/>
      <c r="BEJ299" s="6"/>
      <c r="BEK299" s="6"/>
      <c r="BEL299" s="6"/>
      <c r="BEM299" s="6"/>
      <c r="BEN299" s="6"/>
      <c r="BEO299" s="6"/>
      <c r="BEP299" s="6"/>
      <c r="BEQ299" s="6"/>
      <c r="BER299" s="6"/>
      <c r="BES299" s="6"/>
      <c r="BET299" s="6"/>
      <c r="BEU299" s="6"/>
      <c r="BEV299" s="6"/>
      <c r="BEW299" s="6"/>
      <c r="BEX299" s="6"/>
      <c r="BEY299" s="6"/>
      <c r="BEZ299" s="6"/>
      <c r="BFA299" s="6"/>
      <c r="BFB299" s="6"/>
      <c r="BFC299" s="6"/>
      <c r="BFD299" s="6"/>
      <c r="BFE299" s="6"/>
      <c r="BFF299" s="6"/>
      <c r="BFG299" s="6"/>
      <c r="BFH299" s="6"/>
      <c r="BFI299" s="6"/>
      <c r="BFJ299" s="6"/>
      <c r="BFK299" s="6"/>
      <c r="BFL299" s="6"/>
      <c r="BFM299" s="6"/>
      <c r="BFN299" s="6"/>
      <c r="BFO299" s="6"/>
      <c r="BFP299" s="6"/>
      <c r="BFQ299" s="6"/>
      <c r="BFR299" s="6"/>
      <c r="BFS299" s="6"/>
      <c r="BFT299" s="6"/>
      <c r="BFU299" s="6"/>
      <c r="BFV299" s="6"/>
      <c r="BFW299" s="6"/>
      <c r="BFX299" s="6"/>
      <c r="BFY299" s="6"/>
      <c r="BFZ299" s="6"/>
      <c r="BGA299" s="6"/>
      <c r="BGB299" s="6"/>
      <c r="BGC299" s="6"/>
      <c r="BGD299" s="6"/>
      <c r="BGE299" s="6"/>
      <c r="BGF299" s="6"/>
      <c r="BGG299" s="6"/>
      <c r="BGH299" s="6"/>
      <c r="BGI299" s="6"/>
      <c r="BGJ299" s="6"/>
      <c r="BGK299" s="6"/>
      <c r="BGL299" s="6"/>
      <c r="BGM299" s="6"/>
      <c r="BGN299" s="6"/>
      <c r="BGO299" s="6"/>
      <c r="BGP299" s="6"/>
      <c r="BGQ299" s="6"/>
      <c r="BGR299" s="6"/>
      <c r="BGS299" s="6"/>
      <c r="BGT299" s="6"/>
      <c r="BGU299" s="6"/>
      <c r="BGV299" s="6"/>
      <c r="BGW299" s="6"/>
      <c r="BGX299" s="6"/>
      <c r="BGY299" s="6"/>
      <c r="BGZ299" s="6"/>
      <c r="BHA299" s="6"/>
      <c r="BHB299" s="6"/>
      <c r="BHC299" s="6"/>
      <c r="BHD299" s="6"/>
      <c r="BHE299" s="6"/>
      <c r="BHF299" s="6"/>
      <c r="BHG299" s="6"/>
      <c r="BHH299" s="6"/>
      <c r="BHI299" s="6"/>
      <c r="BHJ299" s="6"/>
      <c r="BHK299" s="6"/>
      <c r="BHL299" s="6"/>
      <c r="BHM299" s="6"/>
      <c r="BHN299" s="6"/>
      <c r="BHO299" s="6"/>
      <c r="BHP299" s="6"/>
      <c r="BHQ299" s="6"/>
      <c r="BHR299" s="6"/>
      <c r="BHS299" s="6"/>
      <c r="BHT299" s="6"/>
      <c r="BHU299" s="6"/>
      <c r="BHV299" s="6"/>
      <c r="BHW299" s="6"/>
      <c r="BHX299" s="6"/>
      <c r="BHY299" s="6"/>
      <c r="BHZ299" s="6"/>
      <c r="BIA299" s="6"/>
      <c r="BIB299" s="6"/>
      <c r="BIC299" s="6"/>
      <c r="BID299" s="6"/>
      <c r="BIE299" s="6"/>
      <c r="BIF299" s="6"/>
      <c r="BIG299" s="6"/>
      <c r="BIH299" s="6"/>
      <c r="BII299" s="6"/>
      <c r="BIJ299" s="6"/>
      <c r="BIK299" s="6"/>
      <c r="BIL299" s="6"/>
      <c r="BIM299" s="6"/>
      <c r="BIN299" s="6"/>
      <c r="BIO299" s="6"/>
      <c r="BIP299" s="6"/>
      <c r="BIQ299" s="6"/>
      <c r="BIR299" s="6"/>
      <c r="BIS299" s="6"/>
      <c r="BIT299" s="6"/>
      <c r="BIU299" s="6"/>
      <c r="BIV299" s="6"/>
      <c r="BIW299" s="6"/>
      <c r="BIX299" s="6"/>
      <c r="BIY299" s="6"/>
      <c r="BIZ299" s="6"/>
      <c r="BJA299" s="6"/>
      <c r="BJB299" s="6"/>
      <c r="BJC299" s="6"/>
      <c r="BJD299" s="6"/>
      <c r="BJE299" s="6"/>
      <c r="BJF299" s="6"/>
      <c r="BJG299" s="6"/>
      <c r="BJH299" s="6"/>
      <c r="BJI299" s="6"/>
      <c r="BJJ299" s="6"/>
      <c r="BJK299" s="6"/>
      <c r="BJL299" s="6"/>
      <c r="BJM299" s="6"/>
      <c r="BJN299" s="6"/>
      <c r="BJO299" s="6"/>
      <c r="BJP299" s="6"/>
      <c r="BJQ299" s="6"/>
      <c r="BJR299" s="6"/>
      <c r="BJS299" s="6"/>
      <c r="BJT299" s="6"/>
      <c r="BJU299" s="6"/>
      <c r="BJV299" s="6"/>
      <c r="BJW299" s="6"/>
      <c r="BJX299" s="6"/>
      <c r="BJY299" s="6"/>
      <c r="BJZ299" s="6"/>
      <c r="BKA299" s="6"/>
      <c r="BKB299" s="6"/>
      <c r="BKC299" s="6"/>
      <c r="BKD299" s="6"/>
      <c r="BKE299" s="6"/>
      <c r="BKF299" s="6"/>
      <c r="BKG299" s="6"/>
      <c r="BKH299" s="6"/>
      <c r="BKI299" s="6"/>
      <c r="BKJ299" s="6"/>
      <c r="BKK299" s="6"/>
      <c r="BKL299" s="6"/>
      <c r="BKM299" s="6"/>
      <c r="BKN299" s="6"/>
      <c r="BKO299" s="6"/>
      <c r="BKP299" s="6"/>
      <c r="BKQ299" s="6"/>
      <c r="BKR299" s="6"/>
      <c r="BKS299" s="6"/>
      <c r="BKT299" s="6"/>
      <c r="BKU299" s="6"/>
      <c r="BKV299" s="6"/>
      <c r="BKW299" s="6"/>
      <c r="BKX299" s="6"/>
      <c r="BKY299" s="6"/>
      <c r="BKZ299" s="6"/>
      <c r="BLA299" s="6"/>
      <c r="BLB299" s="6"/>
      <c r="BLC299" s="6"/>
      <c r="BLD299" s="6"/>
      <c r="BLE299" s="6"/>
      <c r="BLF299" s="6"/>
      <c r="BLG299" s="6"/>
      <c r="BLH299" s="6"/>
      <c r="BLI299" s="6"/>
      <c r="BLJ299" s="6"/>
      <c r="BLK299" s="6"/>
      <c r="BLL299" s="6"/>
      <c r="BLM299" s="6"/>
      <c r="BLN299" s="6"/>
      <c r="BLO299" s="6"/>
      <c r="BLP299" s="6"/>
      <c r="BLQ299" s="6"/>
      <c r="BLR299" s="6"/>
      <c r="BLS299" s="6"/>
      <c r="BLT299" s="6"/>
      <c r="BLU299" s="6"/>
      <c r="BLV299" s="6"/>
      <c r="BLW299" s="6"/>
      <c r="BLX299" s="6"/>
      <c r="BLY299" s="6"/>
      <c r="BLZ299" s="6"/>
      <c r="BMA299" s="6"/>
      <c r="BMB299" s="6"/>
      <c r="BMC299" s="6"/>
      <c r="BMD299" s="6"/>
      <c r="BME299" s="6"/>
      <c r="BMF299" s="6"/>
      <c r="BMG299" s="6"/>
      <c r="BMH299" s="6"/>
      <c r="BMI299" s="6"/>
      <c r="BMJ299" s="6"/>
      <c r="BMK299" s="6"/>
      <c r="BML299" s="6"/>
      <c r="BMM299" s="6"/>
      <c r="BMN299" s="6"/>
      <c r="BMO299" s="6"/>
      <c r="BMP299" s="6"/>
      <c r="BMQ299" s="6"/>
      <c r="BMR299" s="6"/>
      <c r="BMS299" s="6"/>
      <c r="BMT299" s="6"/>
      <c r="BMU299" s="6"/>
      <c r="BMV299" s="6"/>
      <c r="BMW299" s="6"/>
      <c r="BMX299" s="6"/>
      <c r="BMY299" s="6"/>
      <c r="BMZ299" s="6"/>
      <c r="BNA299" s="6"/>
      <c r="BNB299" s="6"/>
      <c r="BNC299" s="6"/>
      <c r="BND299" s="6"/>
      <c r="BNE299" s="6"/>
      <c r="BNF299" s="6"/>
      <c r="BNG299" s="6"/>
      <c r="BNH299" s="6"/>
      <c r="BNI299" s="6"/>
      <c r="BNJ299" s="6"/>
      <c r="BNK299" s="6"/>
      <c r="BNL299" s="6"/>
      <c r="BNM299" s="6"/>
      <c r="BNN299" s="6"/>
      <c r="BNO299" s="6"/>
      <c r="BNP299" s="6"/>
      <c r="BNQ299" s="6"/>
      <c r="BNR299" s="6"/>
      <c r="BNS299" s="6"/>
      <c r="BNT299" s="6"/>
      <c r="BNU299" s="6"/>
      <c r="BNV299" s="6"/>
      <c r="BNW299" s="6"/>
      <c r="BNX299" s="6"/>
      <c r="BNY299" s="6"/>
      <c r="BNZ299" s="6"/>
      <c r="BOA299" s="6"/>
      <c r="BOB299" s="6"/>
      <c r="BOC299" s="6"/>
      <c r="BOD299" s="6"/>
      <c r="BOE299" s="6"/>
      <c r="BOF299" s="6"/>
      <c r="BOG299" s="6"/>
      <c r="BOH299" s="6"/>
      <c r="BOI299" s="6"/>
      <c r="BOJ299" s="6"/>
      <c r="BOK299" s="6"/>
      <c r="BOL299" s="6"/>
      <c r="BOM299" s="6"/>
      <c r="BON299" s="6"/>
      <c r="BOO299" s="6"/>
      <c r="BOP299" s="6"/>
      <c r="BOQ299" s="6"/>
      <c r="BOR299" s="6"/>
      <c r="BOS299" s="6"/>
      <c r="BOT299" s="6"/>
      <c r="BOU299" s="6"/>
      <c r="BOV299" s="6"/>
      <c r="BOW299" s="6"/>
      <c r="BOX299" s="6"/>
      <c r="BOY299" s="6"/>
      <c r="BOZ299" s="6"/>
      <c r="BPA299" s="6"/>
      <c r="BPB299" s="6"/>
      <c r="BPC299" s="6"/>
      <c r="BPD299" s="6"/>
      <c r="BPE299" s="6"/>
      <c r="BPF299" s="6"/>
      <c r="BPG299" s="6"/>
      <c r="BPH299" s="6"/>
      <c r="BPI299" s="6"/>
      <c r="BPJ299" s="6"/>
      <c r="BPK299" s="6"/>
      <c r="BPL299" s="6"/>
      <c r="BPM299" s="6"/>
      <c r="BPN299" s="6"/>
      <c r="BPO299" s="6"/>
      <c r="BPP299" s="6"/>
      <c r="BPQ299" s="6"/>
      <c r="BPR299" s="6"/>
      <c r="BPS299" s="6"/>
      <c r="BPT299" s="6"/>
      <c r="BPU299" s="6"/>
      <c r="BPV299" s="6"/>
      <c r="BPW299" s="6"/>
      <c r="BPX299" s="6"/>
      <c r="BPY299" s="6"/>
      <c r="BPZ299" s="6"/>
      <c r="BQA299" s="6"/>
      <c r="BQB299" s="6"/>
      <c r="BQC299" s="6"/>
      <c r="BQD299" s="6"/>
      <c r="BQE299" s="6"/>
      <c r="BQF299" s="6"/>
      <c r="BQG299" s="6"/>
      <c r="BQH299" s="6"/>
      <c r="BQI299" s="6"/>
      <c r="BQJ299" s="6"/>
      <c r="BQK299" s="6"/>
      <c r="BQL299" s="6"/>
      <c r="BQM299" s="6"/>
      <c r="BQN299" s="6"/>
      <c r="BQO299" s="6"/>
      <c r="BQP299" s="6"/>
      <c r="BQQ299" s="6"/>
      <c r="BQR299" s="6"/>
      <c r="BQS299" s="6"/>
      <c r="BQT299" s="6"/>
      <c r="BQU299" s="6"/>
      <c r="BQV299" s="6"/>
      <c r="BQW299" s="6"/>
      <c r="BQX299" s="6"/>
      <c r="BQY299" s="6"/>
      <c r="BQZ299" s="6"/>
      <c r="BRA299" s="6"/>
      <c r="BRB299" s="6"/>
      <c r="BRC299" s="6"/>
      <c r="BRD299" s="6"/>
      <c r="BRE299" s="6"/>
      <c r="BRF299" s="6"/>
      <c r="BRG299" s="6"/>
      <c r="BRH299" s="6"/>
      <c r="BRI299" s="6"/>
      <c r="BRJ299" s="6"/>
      <c r="BRK299" s="6"/>
      <c r="BRL299" s="6"/>
      <c r="BRM299" s="6"/>
      <c r="BRN299" s="6"/>
      <c r="BRO299" s="6"/>
      <c r="BRP299" s="6"/>
      <c r="BRQ299" s="6"/>
      <c r="BRR299" s="6"/>
      <c r="BRS299" s="6"/>
      <c r="BRT299" s="6"/>
      <c r="BRU299" s="6"/>
      <c r="BRV299" s="6"/>
      <c r="BRW299" s="6"/>
      <c r="BRX299" s="6"/>
      <c r="BRY299" s="6"/>
      <c r="BRZ299" s="6"/>
      <c r="BSA299" s="6"/>
      <c r="BSB299" s="6"/>
      <c r="BSC299" s="6"/>
      <c r="BSD299" s="6"/>
      <c r="BSE299" s="6"/>
      <c r="BSF299" s="6"/>
      <c r="BSG299" s="6"/>
      <c r="BSH299" s="6"/>
      <c r="BSI299" s="6"/>
      <c r="BSJ299" s="6"/>
      <c r="BSK299" s="6"/>
      <c r="BSL299" s="6"/>
      <c r="BSM299" s="6"/>
      <c r="BSN299" s="6"/>
      <c r="BSO299" s="6"/>
      <c r="BSP299" s="6"/>
      <c r="BSQ299" s="6"/>
      <c r="BSR299" s="6"/>
      <c r="BSS299" s="6"/>
      <c r="BST299" s="6"/>
      <c r="BSU299" s="6"/>
      <c r="BSV299" s="6"/>
      <c r="BSW299" s="6"/>
      <c r="BSX299" s="6"/>
      <c r="BSY299" s="6"/>
      <c r="BSZ299" s="6"/>
      <c r="BTA299" s="6"/>
      <c r="BTB299" s="6"/>
      <c r="BTC299" s="6"/>
      <c r="BTD299" s="6"/>
      <c r="BTE299" s="6"/>
      <c r="BTF299" s="6"/>
      <c r="BTG299" s="6"/>
      <c r="BTH299" s="6"/>
      <c r="BTI299" s="6"/>
      <c r="BTJ299" s="6"/>
      <c r="BTK299" s="6"/>
      <c r="BTL299" s="6"/>
      <c r="BTM299" s="6"/>
      <c r="BTN299" s="6"/>
      <c r="BTO299" s="6"/>
      <c r="BTP299" s="6"/>
      <c r="BTQ299" s="6"/>
      <c r="BTR299" s="6"/>
      <c r="BTS299" s="6"/>
      <c r="BTT299" s="6"/>
      <c r="BTU299" s="6"/>
      <c r="BTV299" s="6"/>
      <c r="BTW299" s="6"/>
      <c r="BTX299" s="6"/>
      <c r="BTY299" s="6"/>
      <c r="BTZ299" s="6"/>
      <c r="BUA299" s="6"/>
      <c r="BUB299" s="6"/>
      <c r="BUC299" s="6"/>
      <c r="BUD299" s="6"/>
      <c r="BUE299" s="6"/>
      <c r="BUF299" s="6"/>
      <c r="BUG299" s="6"/>
      <c r="BUH299" s="6"/>
      <c r="BUI299" s="6"/>
      <c r="BUJ299" s="6"/>
      <c r="BUK299" s="6"/>
      <c r="BUL299" s="6"/>
      <c r="BUM299" s="6"/>
      <c r="BUN299" s="6"/>
      <c r="BUO299" s="6"/>
      <c r="BUP299" s="6"/>
      <c r="BUQ299" s="6"/>
      <c r="BUR299" s="6"/>
      <c r="BUS299" s="6"/>
      <c r="BUT299" s="6"/>
      <c r="BUU299" s="6"/>
      <c r="BUV299" s="6"/>
      <c r="BUW299" s="6"/>
      <c r="BUX299" s="6"/>
      <c r="BUY299" s="6"/>
      <c r="BUZ299" s="6"/>
      <c r="BVA299" s="6"/>
      <c r="BVB299" s="6"/>
      <c r="BVC299" s="6"/>
      <c r="BVD299" s="6"/>
      <c r="BVE299" s="6"/>
      <c r="BVF299" s="6"/>
      <c r="BVG299" s="6"/>
      <c r="BVH299" s="6"/>
      <c r="BVI299" s="6"/>
      <c r="BVJ299" s="6"/>
      <c r="BVK299" s="6"/>
      <c r="BVL299" s="6"/>
      <c r="BVM299" s="6"/>
      <c r="BVN299" s="6"/>
      <c r="BVO299" s="6"/>
      <c r="BVP299" s="6"/>
      <c r="BVQ299" s="6"/>
      <c r="BVR299" s="6"/>
      <c r="BVS299" s="6"/>
      <c r="BVT299" s="6"/>
      <c r="BVU299" s="6"/>
      <c r="BVV299" s="6"/>
      <c r="BVW299" s="6"/>
      <c r="BVX299" s="6"/>
      <c r="BVY299" s="6"/>
      <c r="BVZ299" s="6"/>
      <c r="BWA299" s="6"/>
      <c r="BWB299" s="6"/>
      <c r="BWC299" s="6"/>
      <c r="BWD299" s="6"/>
      <c r="BWE299" s="6"/>
      <c r="BWF299" s="6"/>
      <c r="BWG299" s="6"/>
      <c r="BWH299" s="6"/>
      <c r="BWI299" s="6"/>
      <c r="BWJ299" s="6"/>
      <c r="BWK299" s="6"/>
      <c r="BWL299" s="6"/>
      <c r="BWM299" s="6"/>
      <c r="BWN299" s="6"/>
      <c r="BWO299" s="6"/>
      <c r="BWP299" s="6"/>
      <c r="BWQ299" s="6"/>
      <c r="BWR299" s="6"/>
      <c r="BWS299" s="6"/>
      <c r="BWT299" s="6"/>
      <c r="BWU299" s="6"/>
      <c r="BWV299" s="6"/>
      <c r="BWW299" s="6"/>
      <c r="BWX299" s="6"/>
      <c r="BWY299" s="6"/>
      <c r="BWZ299" s="6"/>
      <c r="BXA299" s="6"/>
      <c r="BXB299" s="6"/>
      <c r="BXC299" s="6"/>
      <c r="BXD299" s="6"/>
      <c r="BXE299" s="6"/>
      <c r="BXF299" s="6"/>
      <c r="BXG299" s="6"/>
      <c r="BXH299" s="6"/>
      <c r="BXI299" s="6"/>
      <c r="BXJ299" s="6"/>
      <c r="BXK299" s="6"/>
      <c r="BXL299" s="6"/>
      <c r="BXM299" s="6"/>
      <c r="BXN299" s="6"/>
      <c r="BXO299" s="6"/>
      <c r="BXP299" s="6"/>
      <c r="BXQ299" s="6"/>
      <c r="BXR299" s="6"/>
      <c r="BXS299" s="6"/>
      <c r="BXT299" s="6"/>
      <c r="BXU299" s="6"/>
      <c r="BXV299" s="6"/>
      <c r="BXW299" s="6"/>
      <c r="BXX299" s="6"/>
      <c r="BXY299" s="6"/>
      <c r="BXZ299" s="6"/>
      <c r="BYA299" s="6"/>
      <c r="BYB299" s="6"/>
      <c r="BYC299" s="6"/>
      <c r="BYD299" s="6"/>
      <c r="BYE299" s="6"/>
      <c r="BYF299" s="6"/>
      <c r="BYG299" s="6"/>
      <c r="BYH299" s="6"/>
      <c r="BYI299" s="6"/>
      <c r="BYJ299" s="6"/>
      <c r="BYK299" s="6"/>
      <c r="BYL299" s="6"/>
      <c r="BYM299" s="6"/>
      <c r="BYN299" s="6"/>
      <c r="BYO299" s="6"/>
      <c r="BYP299" s="6"/>
      <c r="BYQ299" s="6"/>
      <c r="BYR299" s="6"/>
      <c r="BYS299" s="6"/>
      <c r="BYT299" s="6"/>
      <c r="BYU299" s="6"/>
      <c r="BYV299" s="6"/>
      <c r="BYW299" s="6"/>
      <c r="BYX299" s="6"/>
      <c r="BYY299" s="6"/>
      <c r="BYZ299" s="6"/>
      <c r="BZA299" s="6"/>
      <c r="BZB299" s="6"/>
      <c r="BZC299" s="6"/>
      <c r="BZD299" s="6"/>
      <c r="BZE299" s="6"/>
      <c r="BZF299" s="6"/>
      <c r="BZG299" s="6"/>
      <c r="BZH299" s="6"/>
      <c r="BZI299" s="6"/>
      <c r="BZJ299" s="6"/>
      <c r="BZK299" s="6"/>
      <c r="BZL299" s="6"/>
      <c r="BZM299" s="6"/>
      <c r="BZN299" s="6"/>
      <c r="BZO299" s="6"/>
      <c r="BZP299" s="6"/>
      <c r="BZQ299" s="6"/>
      <c r="BZR299" s="6"/>
      <c r="BZS299" s="6"/>
      <c r="BZT299" s="6"/>
      <c r="BZU299" s="6"/>
      <c r="BZV299" s="6"/>
      <c r="BZW299" s="6"/>
      <c r="BZX299" s="6"/>
      <c r="BZY299" s="6"/>
      <c r="BZZ299" s="6"/>
      <c r="CAA299" s="6"/>
      <c r="CAB299" s="6"/>
      <c r="CAC299" s="6"/>
      <c r="CAD299" s="6"/>
      <c r="CAE299" s="6"/>
      <c r="CAF299" s="6"/>
      <c r="CAG299" s="6"/>
      <c r="CAH299" s="6"/>
      <c r="CAI299" s="6"/>
      <c r="CAJ299" s="6"/>
      <c r="CAK299" s="6"/>
      <c r="CAL299" s="6"/>
      <c r="CAM299" s="6"/>
      <c r="CAN299" s="6"/>
      <c r="CAO299" s="6"/>
      <c r="CAP299" s="6"/>
      <c r="CAQ299" s="6"/>
      <c r="CAR299" s="6"/>
      <c r="CAS299" s="6"/>
      <c r="CAT299" s="6"/>
      <c r="CAU299" s="6"/>
      <c r="CAV299" s="6"/>
      <c r="CAW299" s="6"/>
      <c r="CAX299" s="6"/>
      <c r="CAY299" s="6"/>
      <c r="CAZ299" s="6"/>
      <c r="CBA299" s="6"/>
      <c r="CBB299" s="6"/>
      <c r="CBC299" s="6"/>
      <c r="CBD299" s="6"/>
      <c r="CBE299" s="6"/>
      <c r="CBF299" s="6"/>
      <c r="CBG299" s="6"/>
      <c r="CBH299" s="6"/>
      <c r="CBI299" s="6"/>
      <c r="CBJ299" s="6"/>
      <c r="CBK299" s="6"/>
      <c r="CBL299" s="6"/>
      <c r="CBM299" s="6"/>
      <c r="CBN299" s="6"/>
      <c r="CBO299" s="6"/>
      <c r="CBP299" s="6"/>
      <c r="CBQ299" s="6"/>
      <c r="CBR299" s="6"/>
      <c r="CBS299" s="6"/>
      <c r="CBT299" s="6"/>
      <c r="CBU299" s="6"/>
      <c r="CBV299" s="6"/>
      <c r="CBW299" s="6"/>
      <c r="CBX299" s="6"/>
      <c r="CBY299" s="6"/>
      <c r="CBZ299" s="6"/>
      <c r="CCA299" s="6"/>
      <c r="CCB299" s="6"/>
      <c r="CCC299" s="6"/>
      <c r="CCD299" s="6"/>
      <c r="CCE299" s="6"/>
      <c r="CCF299" s="6"/>
      <c r="CCG299" s="6"/>
      <c r="CCH299" s="6"/>
      <c r="CCI299" s="6"/>
      <c r="CCJ299" s="6"/>
      <c r="CCK299" s="6"/>
      <c r="CCL299" s="6"/>
      <c r="CCM299" s="6"/>
      <c r="CCN299" s="6"/>
      <c r="CCO299" s="6"/>
      <c r="CCP299" s="6"/>
      <c r="CCQ299" s="6"/>
      <c r="CCR299" s="6"/>
      <c r="CCS299" s="6"/>
      <c r="CCT299" s="6"/>
      <c r="CCU299" s="6"/>
      <c r="CCV299" s="6"/>
      <c r="CCW299" s="6"/>
      <c r="CCX299" s="6"/>
      <c r="CCY299" s="6"/>
      <c r="CCZ299" s="6"/>
      <c r="CDA299" s="6"/>
      <c r="CDB299" s="6"/>
      <c r="CDC299" s="6"/>
      <c r="CDD299" s="6"/>
      <c r="CDE299" s="6"/>
      <c r="CDF299" s="6"/>
      <c r="CDG299" s="6"/>
      <c r="CDH299" s="6"/>
      <c r="CDI299" s="6"/>
      <c r="CDJ299" s="6"/>
      <c r="CDK299" s="6"/>
      <c r="CDL299" s="6"/>
      <c r="CDM299" s="6"/>
      <c r="CDN299" s="6"/>
      <c r="CDO299" s="6"/>
      <c r="CDP299" s="6"/>
      <c r="CDQ299" s="6"/>
      <c r="CDR299" s="6"/>
      <c r="CDS299" s="6"/>
      <c r="CDT299" s="6"/>
      <c r="CDU299" s="6"/>
      <c r="CDV299" s="6"/>
      <c r="CDW299" s="6"/>
      <c r="CDX299" s="6"/>
      <c r="CDY299" s="6"/>
      <c r="CDZ299" s="6"/>
      <c r="CEA299" s="6"/>
      <c r="CEB299" s="6"/>
      <c r="CEC299" s="6"/>
      <c r="CED299" s="6"/>
      <c r="CEE299" s="6"/>
      <c r="CEF299" s="6"/>
      <c r="CEG299" s="6"/>
      <c r="CEH299" s="6"/>
      <c r="CEI299" s="6"/>
      <c r="CEJ299" s="6"/>
      <c r="CEK299" s="6"/>
      <c r="CEL299" s="6"/>
      <c r="CEM299" s="6"/>
      <c r="CEN299" s="6"/>
      <c r="CEO299" s="6"/>
      <c r="CEP299" s="6"/>
      <c r="CEQ299" s="6"/>
      <c r="CER299" s="6"/>
      <c r="CES299" s="6"/>
      <c r="CET299" s="6"/>
      <c r="CEU299" s="6"/>
      <c r="CEV299" s="6"/>
      <c r="CEW299" s="6"/>
      <c r="CEX299" s="6"/>
      <c r="CEY299" s="6"/>
      <c r="CEZ299" s="6"/>
      <c r="CFA299" s="6"/>
      <c r="CFB299" s="6"/>
      <c r="CFC299" s="6"/>
      <c r="CFD299" s="6"/>
      <c r="CFE299" s="6"/>
      <c r="CFF299" s="6"/>
      <c r="CFG299" s="6"/>
      <c r="CFH299" s="6"/>
      <c r="CFI299" s="6"/>
      <c r="CFJ299" s="6"/>
      <c r="CFK299" s="6"/>
      <c r="CFL299" s="6"/>
      <c r="CFM299" s="6"/>
      <c r="CFN299" s="6"/>
      <c r="CFO299" s="6"/>
      <c r="CFP299" s="6"/>
      <c r="CFQ299" s="6"/>
      <c r="CFR299" s="6"/>
      <c r="CFS299" s="6"/>
      <c r="CFT299" s="6"/>
      <c r="CFU299" s="6"/>
      <c r="CFV299" s="6"/>
      <c r="CFW299" s="6"/>
      <c r="CFX299" s="6"/>
      <c r="CFY299" s="6"/>
      <c r="CFZ299" s="6"/>
      <c r="CGA299" s="6"/>
      <c r="CGB299" s="6"/>
      <c r="CGC299" s="6"/>
      <c r="CGD299" s="6"/>
      <c r="CGE299" s="6"/>
      <c r="CGF299" s="6"/>
      <c r="CGG299" s="6"/>
      <c r="CGH299" s="6"/>
      <c r="CGI299" s="6"/>
      <c r="CGJ299" s="6"/>
      <c r="CGK299" s="6"/>
      <c r="CGL299" s="6"/>
      <c r="CGM299" s="6"/>
      <c r="CGN299" s="6"/>
      <c r="CGO299" s="6"/>
      <c r="CGP299" s="6"/>
      <c r="CGQ299" s="6"/>
      <c r="CGR299" s="6"/>
      <c r="CGS299" s="6"/>
      <c r="CGT299" s="6"/>
      <c r="CGU299" s="6"/>
      <c r="CGV299" s="6"/>
      <c r="CGW299" s="6"/>
      <c r="CGX299" s="6"/>
      <c r="CGY299" s="6"/>
      <c r="CGZ299" s="6"/>
      <c r="CHA299" s="6"/>
      <c r="CHB299" s="6"/>
      <c r="CHC299" s="6"/>
      <c r="CHD299" s="6"/>
      <c r="CHE299" s="6"/>
      <c r="CHF299" s="6"/>
      <c r="CHG299" s="6"/>
      <c r="CHH299" s="6"/>
      <c r="CHI299" s="6"/>
      <c r="CHJ299" s="6"/>
      <c r="CHK299" s="6"/>
      <c r="CHL299" s="6"/>
      <c r="CHM299" s="6"/>
      <c r="CHN299" s="6"/>
      <c r="CHO299" s="6"/>
      <c r="CHP299" s="6"/>
      <c r="CHQ299" s="6"/>
      <c r="CHR299" s="6"/>
      <c r="CHS299" s="6"/>
      <c r="CHT299" s="6"/>
      <c r="CHU299" s="6"/>
      <c r="CHV299" s="6"/>
      <c r="CHW299" s="6"/>
      <c r="CHX299" s="6"/>
      <c r="CHY299" s="6"/>
      <c r="CHZ299" s="6"/>
      <c r="CIA299" s="6"/>
      <c r="CIB299" s="6"/>
      <c r="CIC299" s="6"/>
      <c r="CID299" s="6"/>
      <c r="CIE299" s="6"/>
      <c r="CIF299" s="6"/>
      <c r="CIG299" s="6"/>
      <c r="CIH299" s="6"/>
      <c r="CII299" s="6"/>
      <c r="CIJ299" s="6"/>
      <c r="CIK299" s="6"/>
      <c r="CIL299" s="6"/>
      <c r="CIM299" s="6"/>
      <c r="CIN299" s="6"/>
      <c r="CIO299" s="6"/>
      <c r="CIP299" s="6"/>
      <c r="CIQ299" s="6"/>
      <c r="CIR299" s="6"/>
      <c r="CIS299" s="6"/>
      <c r="CIT299" s="6"/>
      <c r="CIU299" s="6"/>
      <c r="CIV299" s="6"/>
      <c r="CIW299" s="6"/>
      <c r="CIX299" s="6"/>
      <c r="CIY299" s="6"/>
      <c r="CIZ299" s="6"/>
      <c r="CJA299" s="6"/>
      <c r="CJB299" s="6"/>
      <c r="CJC299" s="6"/>
      <c r="CJD299" s="6"/>
      <c r="CJE299" s="6"/>
      <c r="CJF299" s="6"/>
      <c r="CJG299" s="6"/>
      <c r="CJH299" s="6"/>
      <c r="CJI299" s="6"/>
      <c r="CJJ299" s="6"/>
      <c r="CJK299" s="6"/>
      <c r="CJL299" s="6"/>
      <c r="CJM299" s="6"/>
      <c r="CJN299" s="6"/>
      <c r="CJO299" s="6"/>
      <c r="CJP299" s="6"/>
      <c r="CJQ299" s="6"/>
      <c r="CJR299" s="6"/>
      <c r="CJS299" s="6"/>
      <c r="CJT299" s="6"/>
      <c r="CJU299" s="6"/>
      <c r="CJV299" s="6"/>
      <c r="CJW299" s="6"/>
      <c r="CJX299" s="6"/>
      <c r="CJY299" s="6"/>
      <c r="CJZ299" s="6"/>
      <c r="CKA299" s="6"/>
      <c r="CKB299" s="6"/>
      <c r="CKC299" s="6"/>
      <c r="CKD299" s="6"/>
      <c r="CKE299" s="6"/>
      <c r="CKF299" s="6"/>
      <c r="CKG299" s="6"/>
      <c r="CKH299" s="6"/>
      <c r="CKI299" s="6"/>
      <c r="CKJ299" s="6"/>
      <c r="CKK299" s="6"/>
      <c r="CKL299" s="6"/>
      <c r="CKM299" s="6"/>
      <c r="CKN299" s="6"/>
      <c r="CKO299" s="6"/>
      <c r="CKP299" s="6"/>
      <c r="CKQ299" s="6"/>
      <c r="CKR299" s="6"/>
      <c r="CKS299" s="6"/>
      <c r="CKT299" s="6"/>
      <c r="CKU299" s="6"/>
      <c r="CKV299" s="6"/>
      <c r="CKW299" s="6"/>
      <c r="CKX299" s="6"/>
      <c r="CKY299" s="6"/>
      <c r="CKZ299" s="6"/>
      <c r="CLA299" s="6"/>
      <c r="CLB299" s="6"/>
      <c r="CLC299" s="6"/>
      <c r="CLD299" s="6"/>
      <c r="CLE299" s="6"/>
      <c r="CLF299" s="6"/>
      <c r="CLG299" s="6"/>
      <c r="CLH299" s="6"/>
      <c r="CLI299" s="6"/>
      <c r="CLJ299" s="6"/>
      <c r="CLK299" s="6"/>
      <c r="CLL299" s="6"/>
      <c r="CLM299" s="6"/>
      <c r="CLN299" s="6"/>
      <c r="CLO299" s="6"/>
      <c r="CLP299" s="6"/>
      <c r="CLQ299" s="6"/>
      <c r="CLR299" s="6"/>
      <c r="CLS299" s="6"/>
      <c r="CLT299" s="6"/>
      <c r="CLU299" s="6"/>
      <c r="CLV299" s="6"/>
      <c r="CLW299" s="6"/>
      <c r="CLX299" s="6"/>
      <c r="CLY299" s="6"/>
      <c r="CLZ299" s="6"/>
      <c r="CMA299" s="6"/>
      <c r="CMB299" s="6"/>
      <c r="CMC299" s="6"/>
      <c r="CMD299" s="6"/>
      <c r="CME299" s="6"/>
      <c r="CMF299" s="6"/>
      <c r="CMG299" s="6"/>
      <c r="CMH299" s="6"/>
      <c r="CMI299" s="6"/>
      <c r="CMJ299" s="6"/>
      <c r="CMK299" s="6"/>
      <c r="CML299" s="6"/>
      <c r="CMM299" s="6"/>
      <c r="CMN299" s="6"/>
      <c r="CMO299" s="6"/>
      <c r="CMP299" s="6"/>
      <c r="CMQ299" s="6"/>
      <c r="CMR299" s="6"/>
      <c r="CMS299" s="6"/>
      <c r="CMT299" s="6"/>
      <c r="CMU299" s="6"/>
      <c r="CMV299" s="6"/>
      <c r="CMW299" s="6"/>
      <c r="CMX299" s="6"/>
      <c r="CMY299" s="6"/>
      <c r="CMZ299" s="6"/>
      <c r="CNA299" s="6"/>
      <c r="CNB299" s="6"/>
      <c r="CNC299" s="6"/>
      <c r="CND299" s="6"/>
      <c r="CNE299" s="6"/>
      <c r="CNF299" s="6"/>
      <c r="CNG299" s="6"/>
      <c r="CNH299" s="6"/>
      <c r="CNI299" s="6"/>
      <c r="CNJ299" s="6"/>
      <c r="CNK299" s="6"/>
      <c r="CNL299" s="6"/>
      <c r="CNN299" s="6"/>
    </row>
    <row r="300" spans="1:2406" s="16" customFormat="1" x14ac:dyDescent="0.25">
      <c r="A300" s="1"/>
      <c r="B300" s="5"/>
      <c r="C300" s="5"/>
      <c r="D300" s="5"/>
      <c r="E300" s="5"/>
      <c r="F300" s="5"/>
      <c r="G300" s="5"/>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c r="HH300" s="6"/>
      <c r="HI300" s="6"/>
      <c r="HJ300" s="6"/>
      <c r="HK300" s="6"/>
      <c r="HL300" s="6"/>
      <c r="HM300" s="6"/>
      <c r="HN300" s="6"/>
      <c r="HO300" s="6"/>
      <c r="HP300" s="6"/>
      <c r="HQ300" s="6"/>
      <c r="HR300" s="6"/>
      <c r="HS300" s="6"/>
      <c r="HT300" s="6"/>
      <c r="HU300" s="6"/>
      <c r="HV300" s="6"/>
      <c r="HW300" s="6"/>
      <c r="HX300" s="6"/>
      <c r="HY300" s="6"/>
      <c r="HZ300" s="6"/>
      <c r="IA300" s="6"/>
      <c r="IB300" s="6"/>
      <c r="IC300" s="6"/>
      <c r="ID300" s="6"/>
      <c r="IE300" s="6"/>
      <c r="IF300" s="6"/>
      <c r="IG300" s="6"/>
      <c r="IH300" s="6"/>
      <c r="II300" s="6"/>
      <c r="IJ300" s="6"/>
      <c r="IK300" s="6"/>
      <c r="IL300" s="6"/>
      <c r="IM300" s="6"/>
      <c r="IN300" s="6"/>
      <c r="IO300" s="6"/>
      <c r="IP300" s="6"/>
      <c r="IQ300" s="6"/>
      <c r="IR300" s="6"/>
      <c r="IS300" s="6"/>
      <c r="IT300" s="6"/>
      <c r="IU300" s="6"/>
      <c r="IV300" s="6"/>
      <c r="IW300" s="6"/>
      <c r="IX300" s="6"/>
      <c r="IY300" s="6"/>
      <c r="IZ300" s="6"/>
      <c r="JA300" s="6"/>
      <c r="JB300" s="6"/>
      <c r="JC300" s="6"/>
      <c r="JD300" s="6"/>
      <c r="JE300" s="6"/>
      <c r="JF300" s="6"/>
      <c r="JG300" s="6"/>
      <c r="JH300" s="6"/>
      <c r="JI300" s="6"/>
      <c r="JJ300" s="6"/>
      <c r="JK300" s="6"/>
      <c r="JL300" s="6"/>
      <c r="JM300" s="6"/>
      <c r="JN300" s="6"/>
      <c r="JO300" s="6"/>
      <c r="JP300" s="6"/>
      <c r="JQ300" s="6"/>
      <c r="JR300" s="6"/>
      <c r="JS300" s="6"/>
      <c r="JT300" s="6"/>
      <c r="JU300" s="6"/>
      <c r="JV300" s="6"/>
      <c r="JW300" s="6"/>
      <c r="JX300" s="6"/>
      <c r="JY300" s="6"/>
      <c r="JZ300" s="6"/>
      <c r="KA300" s="6"/>
      <c r="KB300" s="6"/>
      <c r="KC300" s="6"/>
      <c r="KD300" s="6"/>
      <c r="KE300" s="6"/>
      <c r="KF300" s="6"/>
      <c r="KG300" s="6"/>
      <c r="KH300" s="6"/>
      <c r="KI300" s="6"/>
      <c r="KJ300" s="6"/>
      <c r="KK300" s="6"/>
      <c r="KL300" s="6"/>
      <c r="KM300" s="6"/>
      <c r="KN300" s="6"/>
      <c r="KO300" s="6"/>
      <c r="KP300" s="6"/>
      <c r="KQ300" s="6"/>
      <c r="KR300" s="6"/>
      <c r="KS300" s="6"/>
      <c r="KT300" s="6"/>
      <c r="KU300" s="6"/>
      <c r="KV300" s="6"/>
      <c r="KW300" s="6"/>
      <c r="KX300" s="6"/>
      <c r="KY300" s="6"/>
      <c r="KZ300" s="6"/>
      <c r="LA300" s="6"/>
      <c r="LB300" s="6"/>
      <c r="LC300" s="6"/>
      <c r="LD300" s="6"/>
      <c r="LE300" s="6"/>
      <c r="LF300" s="6"/>
      <c r="LG300" s="6"/>
      <c r="LH300" s="6"/>
      <c r="LI300" s="6"/>
      <c r="LJ300" s="6"/>
      <c r="LK300" s="6"/>
      <c r="LL300" s="6"/>
      <c r="LM300" s="6"/>
      <c r="LN300" s="6"/>
      <c r="LO300" s="6"/>
      <c r="LP300" s="6"/>
      <c r="LQ300" s="6"/>
      <c r="LR300" s="6"/>
      <c r="LS300" s="6"/>
      <c r="LT300" s="6"/>
      <c r="LU300" s="6"/>
      <c r="LV300" s="6"/>
      <c r="LW300" s="6"/>
      <c r="LX300" s="6"/>
      <c r="LY300" s="6"/>
      <c r="LZ300" s="6"/>
      <c r="MA300" s="6"/>
      <c r="MB300" s="6"/>
      <c r="MC300" s="6"/>
      <c r="MD300" s="6"/>
      <c r="ME300" s="6"/>
      <c r="MF300" s="6"/>
      <c r="MG300" s="6"/>
      <c r="MH300" s="6"/>
      <c r="MI300" s="6"/>
      <c r="MJ300" s="6"/>
      <c r="MK300" s="6"/>
      <c r="ML300" s="6"/>
      <c r="MM300" s="6"/>
      <c r="MN300" s="6"/>
      <c r="MO300" s="6"/>
      <c r="MP300" s="6"/>
      <c r="MQ300" s="6"/>
      <c r="MR300" s="6"/>
      <c r="MS300" s="6"/>
      <c r="MT300" s="6"/>
      <c r="MU300" s="6"/>
      <c r="MV300" s="6"/>
      <c r="MW300" s="6"/>
      <c r="MX300" s="6"/>
      <c r="MY300" s="6"/>
      <c r="MZ300" s="6"/>
      <c r="NA300" s="6"/>
      <c r="NB300" s="6"/>
      <c r="NC300" s="6"/>
      <c r="ND300" s="6"/>
      <c r="NE300" s="6"/>
      <c r="NF300" s="6"/>
      <c r="NG300" s="6"/>
      <c r="NH300" s="6"/>
      <c r="NI300" s="6"/>
      <c r="NJ300" s="6"/>
      <c r="NK300" s="6"/>
      <c r="NL300" s="6"/>
      <c r="NM300" s="6"/>
      <c r="NN300" s="6"/>
      <c r="NO300" s="6"/>
      <c r="NP300" s="6"/>
      <c r="NQ300" s="6"/>
      <c r="NR300" s="6"/>
      <c r="NS300" s="6"/>
      <c r="NT300" s="6"/>
      <c r="NU300" s="6"/>
      <c r="NV300" s="6"/>
      <c r="NW300" s="6"/>
      <c r="NX300" s="6"/>
      <c r="NY300" s="6"/>
      <c r="NZ300" s="6"/>
      <c r="OA300" s="6"/>
      <c r="OB300" s="6"/>
      <c r="OC300" s="6"/>
      <c r="OD300" s="6"/>
      <c r="OE300" s="6"/>
      <c r="OF300" s="6"/>
      <c r="OG300" s="6"/>
      <c r="OH300" s="6"/>
      <c r="OI300" s="6"/>
      <c r="OJ300" s="6"/>
      <c r="OK300" s="6"/>
      <c r="OL300" s="6"/>
      <c r="OM300" s="6"/>
      <c r="ON300" s="6"/>
      <c r="OO300" s="6"/>
      <c r="OP300" s="6"/>
      <c r="OQ300" s="6"/>
      <c r="OR300" s="6"/>
      <c r="OS300" s="6"/>
      <c r="OT300" s="6"/>
      <c r="OU300" s="6"/>
      <c r="OV300" s="6"/>
      <c r="OW300" s="6"/>
      <c r="OX300" s="6"/>
      <c r="OY300" s="6"/>
      <c r="OZ300" s="6"/>
      <c r="PA300" s="6"/>
      <c r="PB300" s="6"/>
      <c r="PC300" s="6"/>
      <c r="PD300" s="6"/>
      <c r="PE300" s="6"/>
      <c r="PF300" s="6"/>
      <c r="PG300" s="6"/>
      <c r="PH300" s="6"/>
      <c r="PI300" s="6"/>
      <c r="PJ300" s="6"/>
      <c r="PK300" s="6"/>
      <c r="PL300" s="6"/>
      <c r="PM300" s="6"/>
      <c r="PN300" s="6"/>
      <c r="PO300" s="6"/>
      <c r="PP300" s="6"/>
      <c r="PQ300" s="6"/>
      <c r="PR300" s="6"/>
      <c r="PS300" s="6"/>
      <c r="PT300" s="6"/>
      <c r="PU300" s="6"/>
      <c r="PV300" s="6"/>
      <c r="PW300" s="6"/>
      <c r="PX300" s="6"/>
      <c r="PY300" s="6"/>
      <c r="PZ300" s="6"/>
      <c r="QA300" s="6"/>
      <c r="QB300" s="6"/>
      <c r="QC300" s="6"/>
      <c r="QD300" s="6"/>
      <c r="QE300" s="6"/>
      <c r="QF300" s="6"/>
      <c r="QG300" s="6"/>
      <c r="QH300" s="6"/>
      <c r="QI300" s="6"/>
      <c r="QJ300" s="6"/>
      <c r="QK300" s="6"/>
      <c r="QL300" s="6"/>
      <c r="QM300" s="6"/>
      <c r="QN300" s="6"/>
      <c r="QO300" s="6"/>
      <c r="QP300" s="6"/>
      <c r="QQ300" s="6"/>
      <c r="QR300" s="6"/>
      <c r="QS300" s="6"/>
      <c r="QT300" s="6"/>
      <c r="QU300" s="6"/>
      <c r="QV300" s="6"/>
      <c r="QW300" s="6"/>
      <c r="QX300" s="6"/>
      <c r="QY300" s="6"/>
      <c r="QZ300" s="6"/>
      <c r="RA300" s="6"/>
      <c r="RB300" s="6"/>
      <c r="RC300" s="6"/>
      <c r="RD300" s="6"/>
      <c r="RE300" s="6"/>
      <c r="RF300" s="6"/>
      <c r="RG300" s="6"/>
      <c r="RH300" s="6"/>
      <c r="RI300" s="6"/>
      <c r="RJ300" s="6"/>
      <c r="RK300" s="6"/>
      <c r="RL300" s="6"/>
      <c r="RM300" s="6"/>
      <c r="RN300" s="6"/>
      <c r="RO300" s="6"/>
      <c r="RP300" s="6"/>
      <c r="RQ300" s="6"/>
      <c r="RR300" s="6"/>
      <c r="RS300" s="6"/>
      <c r="RT300" s="6"/>
      <c r="RU300" s="6"/>
      <c r="RV300" s="6"/>
      <c r="RW300" s="6"/>
      <c r="RX300" s="6"/>
      <c r="RY300" s="6"/>
      <c r="RZ300" s="6"/>
      <c r="SA300" s="6"/>
      <c r="SB300" s="6"/>
      <c r="SC300" s="6"/>
      <c r="SD300" s="6"/>
      <c r="SE300" s="6"/>
      <c r="SF300" s="6"/>
      <c r="SG300" s="6"/>
      <c r="SH300" s="6"/>
      <c r="SI300" s="6"/>
      <c r="SJ300" s="6"/>
      <c r="SK300" s="6"/>
      <c r="SL300" s="6"/>
      <c r="SM300" s="6"/>
      <c r="SN300" s="6"/>
      <c r="SO300" s="6"/>
      <c r="SP300" s="6"/>
      <c r="SQ300" s="6"/>
      <c r="SR300" s="6"/>
      <c r="SS300" s="6"/>
      <c r="ST300" s="6"/>
      <c r="SU300" s="6"/>
      <c r="SV300" s="6"/>
      <c r="SW300" s="6"/>
      <c r="SX300" s="6"/>
      <c r="SY300" s="6"/>
      <c r="SZ300" s="6"/>
      <c r="TA300" s="6"/>
      <c r="TB300" s="6"/>
      <c r="TC300" s="6"/>
      <c r="TD300" s="6"/>
      <c r="TE300" s="6"/>
      <c r="TF300" s="6"/>
      <c r="TG300" s="6"/>
      <c r="TH300" s="6"/>
      <c r="TI300" s="6"/>
      <c r="TJ300" s="6"/>
      <c r="TK300" s="6"/>
      <c r="TL300" s="6"/>
      <c r="TM300" s="6"/>
      <c r="TN300" s="6"/>
      <c r="TO300" s="6"/>
      <c r="TP300" s="6"/>
      <c r="TQ300" s="6"/>
      <c r="TR300" s="6"/>
      <c r="TS300" s="6"/>
      <c r="TT300" s="6"/>
      <c r="TU300" s="6"/>
      <c r="TV300" s="6"/>
      <c r="TW300" s="6"/>
      <c r="TX300" s="6"/>
      <c r="TY300" s="6"/>
      <c r="TZ300" s="6"/>
      <c r="UA300" s="6"/>
      <c r="UB300" s="6"/>
      <c r="UC300" s="6"/>
      <c r="UD300" s="6"/>
      <c r="UE300" s="6"/>
      <c r="UF300" s="6"/>
      <c r="UG300" s="6"/>
      <c r="UH300" s="6"/>
      <c r="UI300" s="6"/>
      <c r="UJ300" s="6"/>
      <c r="UK300" s="6"/>
      <c r="UL300" s="6"/>
      <c r="UM300" s="6"/>
      <c r="UN300" s="6"/>
      <c r="UO300" s="6"/>
      <c r="UP300" s="6"/>
      <c r="UQ300" s="6"/>
      <c r="UR300" s="6"/>
      <c r="US300" s="6"/>
      <c r="UT300" s="6"/>
      <c r="UU300" s="6"/>
      <c r="UV300" s="6"/>
      <c r="UW300" s="6"/>
      <c r="UX300" s="6"/>
      <c r="UY300" s="6"/>
      <c r="UZ300" s="6"/>
      <c r="VA300" s="6"/>
      <c r="VB300" s="6"/>
      <c r="VC300" s="6"/>
      <c r="VD300" s="6"/>
      <c r="VE300" s="6"/>
      <c r="VF300" s="6"/>
      <c r="VG300" s="6"/>
      <c r="VH300" s="6"/>
      <c r="VI300" s="6"/>
      <c r="VJ300" s="6"/>
      <c r="VK300" s="6"/>
      <c r="VL300" s="6"/>
      <c r="VM300" s="6"/>
      <c r="VN300" s="6"/>
      <c r="VO300" s="6"/>
      <c r="VP300" s="6"/>
      <c r="VQ300" s="6"/>
      <c r="VR300" s="6"/>
      <c r="VS300" s="6"/>
      <c r="VT300" s="6"/>
      <c r="VU300" s="6"/>
      <c r="VV300" s="6"/>
      <c r="VW300" s="6"/>
      <c r="VX300" s="6"/>
      <c r="VY300" s="6"/>
      <c r="VZ300" s="6"/>
      <c r="WA300" s="6"/>
      <c r="WB300" s="6"/>
      <c r="WC300" s="6"/>
      <c r="WD300" s="6"/>
      <c r="WE300" s="6"/>
      <c r="WF300" s="6"/>
      <c r="WG300" s="6"/>
      <c r="WH300" s="6"/>
      <c r="WI300" s="6"/>
      <c r="WJ300" s="6"/>
      <c r="WK300" s="6"/>
      <c r="WL300" s="6"/>
      <c r="WM300" s="6"/>
      <c r="WN300" s="6"/>
      <c r="WO300" s="6"/>
      <c r="WP300" s="6"/>
      <c r="WQ300" s="6"/>
      <c r="WR300" s="6"/>
      <c r="WS300" s="6"/>
      <c r="WT300" s="6"/>
      <c r="WU300" s="6"/>
      <c r="WV300" s="6"/>
      <c r="WW300" s="6"/>
      <c r="WX300" s="6"/>
      <c r="WY300" s="6"/>
      <c r="WZ300" s="6"/>
      <c r="XA300" s="6"/>
      <c r="XB300" s="6"/>
      <c r="XC300" s="6"/>
      <c r="XD300" s="6"/>
      <c r="XE300" s="6"/>
      <c r="XF300" s="6"/>
      <c r="XG300" s="6"/>
      <c r="XH300" s="6"/>
      <c r="XI300" s="6"/>
      <c r="XJ300" s="6"/>
      <c r="XK300" s="6"/>
      <c r="XL300" s="6"/>
      <c r="XM300" s="6"/>
      <c r="XN300" s="6"/>
      <c r="XO300" s="6"/>
      <c r="XP300" s="6"/>
      <c r="XQ300" s="6"/>
      <c r="XR300" s="6"/>
      <c r="XS300" s="6"/>
      <c r="XT300" s="6"/>
      <c r="XU300" s="6"/>
      <c r="XV300" s="6"/>
      <c r="XW300" s="6"/>
      <c r="XX300" s="6"/>
      <c r="XY300" s="6"/>
      <c r="XZ300" s="6"/>
      <c r="YA300" s="6"/>
      <c r="YB300" s="6"/>
      <c r="YC300" s="6"/>
      <c r="YD300" s="6"/>
      <c r="YE300" s="6"/>
      <c r="YF300" s="6"/>
      <c r="YG300" s="6"/>
      <c r="YH300" s="6"/>
      <c r="YI300" s="6"/>
      <c r="YJ300" s="6"/>
      <c r="YK300" s="6"/>
      <c r="YL300" s="6"/>
      <c r="YM300" s="6"/>
      <c r="YN300" s="6"/>
      <c r="YO300" s="6"/>
      <c r="YP300" s="6"/>
      <c r="YQ300" s="6"/>
      <c r="YR300" s="6"/>
      <c r="YS300" s="6"/>
      <c r="YT300" s="6"/>
      <c r="YU300" s="6"/>
      <c r="YV300" s="6"/>
      <c r="YW300" s="6"/>
      <c r="YX300" s="6"/>
      <c r="YY300" s="6"/>
      <c r="YZ300" s="6"/>
      <c r="ZA300" s="6"/>
      <c r="ZB300" s="6"/>
      <c r="ZC300" s="6"/>
      <c r="ZD300" s="6"/>
      <c r="ZE300" s="6"/>
      <c r="ZF300" s="6"/>
      <c r="ZG300" s="6"/>
      <c r="ZH300" s="6"/>
      <c r="ZI300" s="6"/>
      <c r="ZJ300" s="6"/>
      <c r="ZK300" s="6"/>
      <c r="ZL300" s="6"/>
      <c r="ZM300" s="6"/>
      <c r="ZN300" s="6"/>
      <c r="ZO300" s="6"/>
      <c r="ZP300" s="6"/>
      <c r="ZQ300" s="6"/>
      <c r="ZR300" s="6"/>
      <c r="ZS300" s="6"/>
      <c r="ZT300" s="6"/>
      <c r="ZU300" s="6"/>
      <c r="ZV300" s="6"/>
      <c r="ZW300" s="6"/>
      <c r="ZX300" s="6"/>
      <c r="ZY300" s="6"/>
      <c r="ZZ300" s="6"/>
      <c r="AAA300" s="6"/>
      <c r="AAB300" s="6"/>
      <c r="AAC300" s="6"/>
      <c r="AAD300" s="6"/>
      <c r="AAE300" s="6"/>
      <c r="AAF300" s="6"/>
      <c r="AAG300" s="6"/>
      <c r="AAH300" s="6"/>
      <c r="AAI300" s="6"/>
      <c r="AAJ300" s="6"/>
      <c r="AAK300" s="6"/>
      <c r="AAL300" s="6"/>
      <c r="AAM300" s="6"/>
      <c r="AAN300" s="6"/>
      <c r="AAO300" s="6"/>
      <c r="AAP300" s="6"/>
      <c r="AAQ300" s="6"/>
      <c r="AAR300" s="6"/>
      <c r="AAS300" s="6"/>
      <c r="AAT300" s="6"/>
      <c r="AAU300" s="6"/>
      <c r="AAV300" s="6"/>
      <c r="AAW300" s="6"/>
      <c r="AAX300" s="6"/>
      <c r="AAY300" s="6"/>
      <c r="AAZ300" s="6"/>
      <c r="ABA300" s="6"/>
      <c r="ABB300" s="6"/>
      <c r="ABC300" s="6"/>
      <c r="ABD300" s="6"/>
      <c r="ABE300" s="6"/>
      <c r="ABF300" s="6"/>
      <c r="ABG300" s="6"/>
      <c r="ABH300" s="6"/>
      <c r="ABI300" s="6"/>
      <c r="ABJ300" s="6"/>
      <c r="ABK300" s="6"/>
      <c r="ABL300" s="6"/>
      <c r="ABM300" s="6"/>
      <c r="ABN300" s="6"/>
      <c r="ABO300" s="6"/>
      <c r="ABP300" s="6"/>
      <c r="ABQ300" s="6"/>
      <c r="ABR300" s="6"/>
      <c r="ABS300" s="6"/>
      <c r="ABT300" s="6"/>
      <c r="ABU300" s="6"/>
      <c r="ABV300" s="6"/>
      <c r="ABW300" s="6"/>
      <c r="ABX300" s="6"/>
      <c r="ABY300" s="6"/>
      <c r="ABZ300" s="6"/>
      <c r="ACA300" s="6"/>
      <c r="ACB300" s="6"/>
      <c r="ACC300" s="6"/>
      <c r="ACD300" s="6"/>
      <c r="ACE300" s="6"/>
      <c r="ACF300" s="6"/>
      <c r="ACG300" s="6"/>
      <c r="ACH300" s="6"/>
      <c r="ACI300" s="6"/>
      <c r="ACJ300" s="6"/>
      <c r="ACK300" s="6"/>
      <c r="ACL300" s="6"/>
      <c r="ACM300" s="6"/>
      <c r="ACN300" s="6"/>
      <c r="ACO300" s="6"/>
      <c r="ACP300" s="6"/>
      <c r="ACQ300" s="6"/>
      <c r="ACR300" s="6"/>
      <c r="ACS300" s="6"/>
      <c r="ACT300" s="6"/>
      <c r="ACU300" s="6"/>
      <c r="ACV300" s="6"/>
      <c r="ACW300" s="6"/>
      <c r="ACX300" s="6"/>
      <c r="ACY300" s="6"/>
      <c r="ACZ300" s="6"/>
      <c r="ADA300" s="6"/>
      <c r="ADB300" s="6"/>
      <c r="ADC300" s="6"/>
      <c r="ADD300" s="6"/>
      <c r="ADE300" s="6"/>
      <c r="ADF300" s="6"/>
      <c r="ADG300" s="6"/>
      <c r="ADH300" s="6"/>
      <c r="ADI300" s="6"/>
      <c r="ADJ300" s="6"/>
      <c r="ADK300" s="6"/>
      <c r="ADL300" s="6"/>
      <c r="ADM300" s="6"/>
      <c r="ADN300" s="6"/>
      <c r="ADO300" s="6"/>
      <c r="ADP300" s="6"/>
      <c r="ADQ300" s="6"/>
      <c r="ADR300" s="6"/>
      <c r="ADS300" s="6"/>
      <c r="ADT300" s="6"/>
      <c r="ADU300" s="6"/>
      <c r="ADV300" s="6"/>
      <c r="ADW300" s="6"/>
      <c r="ADX300" s="6"/>
      <c r="ADY300" s="6"/>
      <c r="ADZ300" s="6"/>
      <c r="AEA300" s="6"/>
      <c r="AEB300" s="6"/>
      <c r="AEC300" s="6"/>
      <c r="AED300" s="6"/>
      <c r="AEE300" s="6"/>
      <c r="AEF300" s="6"/>
      <c r="AEG300" s="6"/>
      <c r="AEH300" s="6"/>
      <c r="AEI300" s="6"/>
      <c r="AEJ300" s="6"/>
      <c r="AEK300" s="6"/>
      <c r="AEL300" s="6"/>
      <c r="AEM300" s="6"/>
      <c r="AEN300" s="6"/>
      <c r="AEO300" s="6"/>
      <c r="AEP300" s="6"/>
      <c r="AEQ300" s="6"/>
      <c r="AER300" s="6"/>
      <c r="AES300" s="6"/>
      <c r="AET300" s="6"/>
      <c r="AEU300" s="6"/>
      <c r="AEV300" s="6"/>
      <c r="AEW300" s="6"/>
      <c r="AEX300" s="6"/>
      <c r="AEY300" s="6"/>
      <c r="AEZ300" s="6"/>
      <c r="AFA300" s="6"/>
      <c r="AFB300" s="6"/>
      <c r="AFC300" s="6"/>
      <c r="AFD300" s="6"/>
      <c r="AFE300" s="6"/>
      <c r="AFF300" s="6"/>
      <c r="AFG300" s="6"/>
      <c r="AFH300" s="6"/>
      <c r="AFI300" s="6"/>
      <c r="AFJ300" s="6"/>
      <c r="AFK300" s="6"/>
      <c r="AFL300" s="6"/>
      <c r="AFM300" s="6"/>
      <c r="AFN300" s="6"/>
      <c r="AFO300" s="6"/>
      <c r="AFP300" s="6"/>
      <c r="AFQ300" s="6"/>
      <c r="AFR300" s="6"/>
      <c r="AFS300" s="6"/>
      <c r="AFT300" s="6"/>
      <c r="AFU300" s="6"/>
      <c r="AFV300" s="6"/>
      <c r="AFW300" s="6"/>
      <c r="AFX300" s="6"/>
      <c r="AFY300" s="6"/>
      <c r="AFZ300" s="6"/>
      <c r="AGA300" s="6"/>
      <c r="AGB300" s="6"/>
      <c r="AGC300" s="6"/>
      <c r="AGD300" s="6"/>
      <c r="AGE300" s="6"/>
      <c r="AGF300" s="6"/>
      <c r="AGG300" s="6"/>
      <c r="AGH300" s="6"/>
      <c r="AGI300" s="6"/>
      <c r="AGJ300" s="6"/>
      <c r="AGK300" s="6"/>
      <c r="AGL300" s="6"/>
      <c r="AGM300" s="6"/>
      <c r="AGN300" s="6"/>
      <c r="AGO300" s="6"/>
      <c r="AGP300" s="6"/>
      <c r="AGQ300" s="6"/>
      <c r="AGR300" s="6"/>
      <c r="AGS300" s="6"/>
      <c r="AGT300" s="6"/>
      <c r="AGU300" s="6"/>
      <c r="AGV300" s="6"/>
      <c r="AGW300" s="6"/>
      <c r="AGX300" s="6"/>
      <c r="AGY300" s="6"/>
      <c r="AGZ300" s="6"/>
      <c r="AHA300" s="6"/>
      <c r="AHB300" s="6"/>
      <c r="AHC300" s="6"/>
      <c r="AHD300" s="6"/>
      <c r="AHE300" s="6"/>
      <c r="AHF300" s="6"/>
      <c r="AHG300" s="6"/>
      <c r="AHH300" s="6"/>
      <c r="AHI300" s="6"/>
      <c r="AHJ300" s="6"/>
      <c r="AHK300" s="6"/>
      <c r="AHL300" s="6"/>
      <c r="AHM300" s="6"/>
      <c r="AHN300" s="6"/>
      <c r="AHO300" s="6"/>
      <c r="AHP300" s="6"/>
      <c r="AHQ300" s="6"/>
      <c r="AHR300" s="6"/>
      <c r="AHS300" s="6"/>
      <c r="AHT300" s="6"/>
      <c r="AHU300" s="6"/>
      <c r="AHV300" s="6"/>
      <c r="AHW300" s="6"/>
      <c r="AHX300" s="6"/>
      <c r="AHY300" s="6"/>
      <c r="AHZ300" s="6"/>
      <c r="AIA300" s="6"/>
      <c r="AIB300" s="6"/>
      <c r="AIC300" s="6"/>
      <c r="AID300" s="6"/>
      <c r="AIE300" s="6"/>
      <c r="AIF300" s="6"/>
      <c r="AIG300" s="6"/>
      <c r="AIH300" s="6"/>
      <c r="AII300" s="6"/>
      <c r="AIJ300" s="6"/>
      <c r="AIK300" s="6"/>
      <c r="AIL300" s="6"/>
      <c r="AIM300" s="6"/>
      <c r="AIN300" s="6"/>
      <c r="AIO300" s="6"/>
      <c r="AIP300" s="6"/>
      <c r="AIQ300" s="6"/>
      <c r="AIR300" s="6"/>
      <c r="AIS300" s="6"/>
      <c r="AIT300" s="6"/>
      <c r="AIU300" s="6"/>
      <c r="AIV300" s="6"/>
      <c r="AIW300" s="6"/>
      <c r="AIX300" s="6"/>
      <c r="AIY300" s="6"/>
      <c r="AIZ300" s="6"/>
      <c r="AJA300" s="6"/>
      <c r="AJB300" s="6"/>
      <c r="AJC300" s="6"/>
      <c r="AJD300" s="6"/>
      <c r="AJE300" s="6"/>
      <c r="AJF300" s="6"/>
      <c r="AJG300" s="6"/>
      <c r="AJH300" s="6"/>
      <c r="AJI300" s="6"/>
      <c r="AJJ300" s="6"/>
      <c r="AJK300" s="6"/>
      <c r="AJL300" s="6"/>
      <c r="AJM300" s="6"/>
      <c r="AJN300" s="6"/>
      <c r="AJO300" s="6"/>
      <c r="AJP300" s="6"/>
      <c r="AJQ300" s="6"/>
      <c r="AJR300" s="6"/>
      <c r="AJS300" s="6"/>
      <c r="AJT300" s="6"/>
      <c r="AJU300" s="6"/>
      <c r="AJV300" s="6"/>
      <c r="AJW300" s="6"/>
      <c r="AJX300" s="6"/>
      <c r="AJY300" s="6"/>
      <c r="AJZ300" s="6"/>
      <c r="AKA300" s="6"/>
      <c r="AKB300" s="6"/>
      <c r="AKC300" s="6"/>
      <c r="AKD300" s="6"/>
      <c r="AKE300" s="6"/>
      <c r="AKF300" s="6"/>
      <c r="AKG300" s="6"/>
      <c r="AKH300" s="6"/>
      <c r="AKI300" s="6"/>
      <c r="AKJ300" s="6"/>
      <c r="AKK300" s="6"/>
      <c r="AKL300" s="6"/>
      <c r="AKM300" s="6"/>
      <c r="AKN300" s="6"/>
      <c r="AKO300" s="6"/>
      <c r="AKP300" s="6"/>
      <c r="AKQ300" s="6"/>
      <c r="AKR300" s="6"/>
      <c r="AKS300" s="6"/>
      <c r="AKT300" s="6"/>
      <c r="AKU300" s="6"/>
      <c r="AKV300" s="6"/>
      <c r="AKW300" s="6"/>
      <c r="AKX300" s="6"/>
      <c r="AKY300" s="6"/>
      <c r="AKZ300" s="6"/>
      <c r="ALA300" s="6"/>
      <c r="ALB300" s="6"/>
      <c r="ALC300" s="6"/>
      <c r="ALD300" s="6"/>
      <c r="ALE300" s="6"/>
      <c r="ALF300" s="6"/>
      <c r="ALG300" s="6"/>
      <c r="ALH300" s="6"/>
      <c r="ALI300" s="6"/>
      <c r="ALJ300" s="6"/>
      <c r="ALK300" s="6"/>
      <c r="ALL300" s="6"/>
      <c r="ALM300" s="6"/>
      <c r="ALN300" s="6"/>
      <c r="ALO300" s="6"/>
      <c r="ALP300" s="6"/>
      <c r="ALQ300" s="6"/>
      <c r="ALR300" s="6"/>
      <c r="ALS300" s="6"/>
      <c r="ALT300" s="6"/>
      <c r="ALU300" s="6"/>
      <c r="ALV300" s="6"/>
      <c r="ALW300" s="6"/>
      <c r="ALX300" s="6"/>
      <c r="ALY300" s="6"/>
      <c r="ALZ300" s="6"/>
      <c r="AMA300" s="6"/>
      <c r="AMB300" s="6"/>
      <c r="AMC300" s="6"/>
      <c r="AMD300" s="6"/>
      <c r="AME300" s="6"/>
      <c r="AMF300" s="6"/>
      <c r="AMG300" s="6"/>
      <c r="AMH300" s="6"/>
      <c r="AMI300" s="6"/>
      <c r="AMJ300" s="6"/>
      <c r="AMK300" s="6"/>
      <c r="AML300" s="6"/>
      <c r="AMM300" s="6"/>
      <c r="AMN300" s="6"/>
      <c r="AMO300" s="6"/>
      <c r="AMP300" s="6"/>
      <c r="AMQ300" s="6"/>
      <c r="AMR300" s="6"/>
      <c r="AMS300" s="6"/>
      <c r="AMT300" s="6"/>
      <c r="AMU300" s="6"/>
      <c r="AMV300" s="6"/>
      <c r="AMW300" s="6"/>
      <c r="AMX300" s="6"/>
      <c r="AMY300" s="6"/>
      <c r="AMZ300" s="6"/>
      <c r="ANA300" s="6"/>
      <c r="ANB300" s="6"/>
      <c r="ANC300" s="6"/>
      <c r="AND300" s="6"/>
      <c r="ANE300" s="6"/>
      <c r="ANF300" s="6"/>
      <c r="ANG300" s="6"/>
      <c r="ANH300" s="6"/>
      <c r="ANI300" s="6"/>
      <c r="ANJ300" s="6"/>
      <c r="ANK300" s="6"/>
      <c r="ANL300" s="6"/>
      <c r="ANM300" s="6"/>
      <c r="ANN300" s="6"/>
      <c r="ANO300" s="6"/>
      <c r="ANP300" s="6"/>
      <c r="ANQ300" s="6"/>
      <c r="ANR300" s="6"/>
      <c r="ANS300" s="6"/>
      <c r="ANT300" s="6"/>
      <c r="ANU300" s="6"/>
      <c r="ANV300" s="6"/>
      <c r="ANW300" s="6"/>
      <c r="ANX300" s="6"/>
      <c r="ANY300" s="6"/>
      <c r="ANZ300" s="6"/>
      <c r="AOA300" s="6"/>
      <c r="AOB300" s="6"/>
      <c r="AOC300" s="6"/>
      <c r="AOD300" s="6"/>
      <c r="AOE300" s="6"/>
      <c r="AOF300" s="6"/>
      <c r="AOG300" s="6"/>
      <c r="AOH300" s="6"/>
      <c r="AOI300" s="6"/>
      <c r="AOJ300" s="6"/>
      <c r="AOK300" s="6"/>
      <c r="AOL300" s="6"/>
      <c r="AOM300" s="6"/>
      <c r="AON300" s="6"/>
      <c r="AOO300" s="6"/>
      <c r="AOP300" s="6"/>
      <c r="AOQ300" s="6"/>
      <c r="AOR300" s="6"/>
      <c r="AOS300" s="6"/>
      <c r="AOT300" s="6"/>
      <c r="AOU300" s="6"/>
      <c r="AOV300" s="6"/>
      <c r="AOW300" s="6"/>
      <c r="AOX300" s="6"/>
      <c r="AOY300" s="6"/>
      <c r="AOZ300" s="6"/>
      <c r="APA300" s="6"/>
      <c r="APB300" s="6"/>
      <c r="APC300" s="6"/>
      <c r="APD300" s="6"/>
      <c r="APE300" s="6"/>
      <c r="APF300" s="6"/>
      <c r="APG300" s="6"/>
      <c r="APH300" s="6"/>
      <c r="API300" s="6"/>
      <c r="APJ300" s="6"/>
      <c r="APK300" s="6"/>
      <c r="APL300" s="6"/>
      <c r="APM300" s="6"/>
      <c r="APN300" s="6"/>
      <c r="APO300" s="6"/>
      <c r="APP300" s="6"/>
      <c r="APQ300" s="6"/>
      <c r="APR300" s="6"/>
      <c r="APS300" s="6"/>
      <c r="APT300" s="6"/>
      <c r="APU300" s="6"/>
      <c r="APV300" s="6"/>
      <c r="APW300" s="6"/>
      <c r="APX300" s="6"/>
      <c r="APY300" s="6"/>
      <c r="APZ300" s="6"/>
      <c r="AQA300" s="6"/>
      <c r="AQB300" s="6"/>
      <c r="AQC300" s="6"/>
      <c r="AQD300" s="6"/>
      <c r="AQE300" s="6"/>
      <c r="AQF300" s="6"/>
      <c r="AQG300" s="6"/>
      <c r="AQH300" s="6"/>
      <c r="AQI300" s="6"/>
      <c r="AQJ300" s="6"/>
      <c r="AQK300" s="6"/>
      <c r="AQL300" s="6"/>
      <c r="AQM300" s="6"/>
      <c r="AQN300" s="6"/>
      <c r="AQO300" s="6"/>
      <c r="AQP300" s="6"/>
      <c r="AQQ300" s="6"/>
      <c r="AQR300" s="6"/>
      <c r="AQS300" s="6"/>
      <c r="AQT300" s="6"/>
      <c r="AQU300" s="6"/>
      <c r="AQV300" s="6"/>
      <c r="AQW300" s="6"/>
      <c r="AQX300" s="6"/>
      <c r="AQY300" s="6"/>
      <c r="AQZ300" s="6"/>
      <c r="ARA300" s="6"/>
      <c r="ARB300" s="6"/>
      <c r="ARC300" s="6"/>
      <c r="ARD300" s="6"/>
      <c r="ARE300" s="6"/>
      <c r="ARF300" s="6"/>
      <c r="ARG300" s="6"/>
      <c r="ARH300" s="6"/>
      <c r="ARI300" s="6"/>
      <c r="ARJ300" s="6"/>
      <c r="ARK300" s="6"/>
      <c r="ARL300" s="6"/>
      <c r="ARM300" s="6"/>
      <c r="ARN300" s="6"/>
      <c r="ARO300" s="6"/>
      <c r="ARP300" s="6"/>
      <c r="ARQ300" s="6"/>
      <c r="ARR300" s="6"/>
      <c r="ARS300" s="6"/>
      <c r="ART300" s="6"/>
      <c r="ARU300" s="6"/>
      <c r="ARV300" s="6"/>
      <c r="ARW300" s="6"/>
      <c r="ARX300" s="6"/>
      <c r="ARY300" s="6"/>
      <c r="ARZ300" s="6"/>
      <c r="ASA300" s="6"/>
      <c r="ASB300" s="6"/>
      <c r="ASC300" s="6"/>
      <c r="ASD300" s="6"/>
      <c r="ASE300" s="6"/>
      <c r="ASF300" s="6"/>
      <c r="ASG300" s="6"/>
      <c r="ASH300" s="6"/>
      <c r="ASI300" s="6"/>
      <c r="ASJ300" s="6"/>
      <c r="ASK300" s="6"/>
      <c r="ASL300" s="6"/>
      <c r="ASM300" s="6"/>
      <c r="ASN300" s="6"/>
      <c r="ASO300" s="6"/>
      <c r="ASP300" s="6"/>
      <c r="ASQ300" s="6"/>
      <c r="ASR300" s="6"/>
      <c r="ASS300" s="6"/>
      <c r="AST300" s="6"/>
      <c r="ASU300" s="6"/>
      <c r="ASV300" s="6"/>
      <c r="ASW300" s="6"/>
      <c r="ASX300" s="6"/>
      <c r="ASY300" s="6"/>
      <c r="ASZ300" s="6"/>
      <c r="ATA300" s="6"/>
      <c r="ATB300" s="6"/>
      <c r="ATC300" s="6"/>
      <c r="ATD300" s="6"/>
      <c r="ATE300" s="6"/>
      <c r="ATF300" s="6"/>
      <c r="ATG300" s="6"/>
      <c r="ATH300" s="6"/>
      <c r="ATI300" s="6"/>
      <c r="ATJ300" s="6"/>
      <c r="ATK300" s="6"/>
      <c r="ATL300" s="6"/>
      <c r="ATM300" s="6"/>
      <c r="ATN300" s="6"/>
      <c r="ATO300" s="6"/>
      <c r="ATP300" s="6"/>
      <c r="ATQ300" s="6"/>
      <c r="ATR300" s="6"/>
      <c r="ATS300" s="6"/>
      <c r="ATT300" s="6"/>
      <c r="ATU300" s="6"/>
      <c r="ATV300" s="6"/>
      <c r="ATW300" s="6"/>
      <c r="ATX300" s="6"/>
      <c r="ATY300" s="6"/>
      <c r="ATZ300" s="6"/>
      <c r="AUA300" s="6"/>
      <c r="AUB300" s="6"/>
      <c r="AUC300" s="6"/>
      <c r="AUD300" s="6"/>
      <c r="AUE300" s="6"/>
      <c r="AUF300" s="6"/>
      <c r="AUG300" s="6"/>
      <c r="AUH300" s="6"/>
      <c r="AUI300" s="6"/>
      <c r="AUJ300" s="6"/>
      <c r="AUK300" s="6"/>
      <c r="AUL300" s="6"/>
      <c r="AUM300" s="6"/>
      <c r="AUN300" s="6"/>
      <c r="AUO300" s="6"/>
      <c r="AUP300" s="6"/>
      <c r="AUQ300" s="6"/>
      <c r="AUR300" s="6"/>
      <c r="AUS300" s="6"/>
      <c r="AUT300" s="6"/>
      <c r="AUU300" s="6"/>
      <c r="AUV300" s="6"/>
      <c r="AUW300" s="6"/>
      <c r="AUX300" s="6"/>
      <c r="AUY300" s="6"/>
      <c r="AUZ300" s="6"/>
      <c r="AVA300" s="6"/>
      <c r="AVB300" s="6"/>
      <c r="AVC300" s="6"/>
      <c r="AVD300" s="6"/>
      <c r="AVE300" s="6"/>
      <c r="AVF300" s="6"/>
      <c r="AVG300" s="6"/>
      <c r="AVH300" s="6"/>
      <c r="AVI300" s="6"/>
      <c r="AVJ300" s="6"/>
      <c r="AVK300" s="6"/>
      <c r="AVL300" s="6"/>
      <c r="AVM300" s="6"/>
      <c r="AVN300" s="6"/>
      <c r="AVO300" s="6"/>
      <c r="AVP300" s="6"/>
      <c r="AVQ300" s="6"/>
      <c r="AVR300" s="6"/>
      <c r="AVS300" s="6"/>
      <c r="AVT300" s="6"/>
      <c r="AVU300" s="6"/>
      <c r="AVV300" s="6"/>
      <c r="AVW300" s="6"/>
      <c r="AVX300" s="6"/>
      <c r="AVY300" s="6"/>
      <c r="AVZ300" s="6"/>
      <c r="AWA300" s="6"/>
      <c r="AWB300" s="6"/>
      <c r="AWC300" s="6"/>
      <c r="AWD300" s="6"/>
      <c r="AWE300" s="6"/>
      <c r="AWF300" s="6"/>
      <c r="AWG300" s="6"/>
      <c r="AWH300" s="6"/>
      <c r="AWI300" s="6"/>
      <c r="AWJ300" s="6"/>
      <c r="AWK300" s="6"/>
      <c r="AWL300" s="6"/>
      <c r="AWM300" s="6"/>
      <c r="AWN300" s="6"/>
      <c r="AWO300" s="6"/>
      <c r="AWP300" s="6"/>
      <c r="AWQ300" s="6"/>
      <c r="AWR300" s="6"/>
      <c r="AWS300" s="6"/>
      <c r="AWT300" s="6"/>
      <c r="AWU300" s="6"/>
      <c r="AWV300" s="6"/>
      <c r="AWW300" s="6"/>
      <c r="AWX300" s="6"/>
      <c r="AWY300" s="6"/>
      <c r="AWZ300" s="6"/>
      <c r="AXA300" s="6"/>
      <c r="AXB300" s="6"/>
      <c r="AXC300" s="6"/>
      <c r="AXD300" s="6"/>
      <c r="AXE300" s="6"/>
      <c r="AXF300" s="6"/>
      <c r="AXG300" s="6"/>
      <c r="AXH300" s="6"/>
      <c r="AXI300" s="6"/>
      <c r="AXJ300" s="6"/>
      <c r="AXK300" s="6"/>
      <c r="AXL300" s="6"/>
      <c r="AXM300" s="6"/>
      <c r="AXN300" s="6"/>
      <c r="AXO300" s="6"/>
      <c r="AXP300" s="6"/>
      <c r="AXQ300" s="6"/>
      <c r="AXR300" s="6"/>
      <c r="AXS300" s="6"/>
      <c r="AXT300" s="6"/>
      <c r="AXU300" s="6"/>
      <c r="AXV300" s="6"/>
      <c r="AXW300" s="6"/>
      <c r="AXX300" s="6"/>
      <c r="AXY300" s="6"/>
      <c r="AXZ300" s="6"/>
      <c r="AYA300" s="6"/>
      <c r="AYB300" s="6"/>
      <c r="AYC300" s="6"/>
      <c r="AYD300" s="6"/>
      <c r="AYE300" s="6"/>
      <c r="AYF300" s="6"/>
      <c r="AYG300" s="6"/>
      <c r="AYH300" s="6"/>
      <c r="AYI300" s="6"/>
      <c r="AYJ300" s="6"/>
      <c r="AYK300" s="6"/>
      <c r="AYL300" s="6"/>
      <c r="AYM300" s="6"/>
      <c r="AYN300" s="6"/>
      <c r="AYO300" s="6"/>
      <c r="AYP300" s="6"/>
      <c r="AYQ300" s="6"/>
      <c r="AYR300" s="6"/>
      <c r="AYS300" s="6"/>
      <c r="AYT300" s="6"/>
      <c r="AYU300" s="6"/>
      <c r="AYV300" s="6"/>
      <c r="AYW300" s="6"/>
      <c r="AYX300" s="6"/>
      <c r="AYY300" s="6"/>
      <c r="AYZ300" s="6"/>
      <c r="AZA300" s="6"/>
      <c r="AZB300" s="6"/>
      <c r="AZC300" s="6"/>
      <c r="AZD300" s="6"/>
      <c r="AZE300" s="6"/>
      <c r="AZF300" s="6"/>
      <c r="AZG300" s="6"/>
      <c r="AZH300" s="6"/>
      <c r="AZI300" s="6"/>
      <c r="AZJ300" s="6"/>
      <c r="AZK300" s="6"/>
      <c r="AZL300" s="6"/>
      <c r="AZM300" s="6"/>
      <c r="AZN300" s="6"/>
      <c r="AZO300" s="6"/>
      <c r="AZP300" s="6"/>
      <c r="AZQ300" s="6"/>
      <c r="AZR300" s="6"/>
      <c r="AZS300" s="6"/>
      <c r="AZT300" s="6"/>
      <c r="AZU300" s="6"/>
      <c r="AZV300" s="6"/>
      <c r="AZW300" s="6"/>
      <c r="AZX300" s="6"/>
      <c r="AZY300" s="6"/>
      <c r="AZZ300" s="6"/>
      <c r="BAA300" s="6"/>
      <c r="BAB300" s="6"/>
      <c r="BAC300" s="6"/>
      <c r="BAD300" s="6"/>
      <c r="BAE300" s="6"/>
      <c r="BAF300" s="6"/>
      <c r="BAG300" s="6"/>
      <c r="BAH300" s="6"/>
      <c r="BAI300" s="6"/>
      <c r="BAJ300" s="6"/>
      <c r="BAK300" s="6"/>
      <c r="BAL300" s="6"/>
      <c r="BAM300" s="6"/>
      <c r="BAN300" s="6"/>
      <c r="BAO300" s="6"/>
      <c r="BAP300" s="6"/>
      <c r="BAQ300" s="6"/>
      <c r="BAR300" s="6"/>
      <c r="BAS300" s="6"/>
      <c r="BAT300" s="6"/>
      <c r="BAU300" s="6"/>
      <c r="BAV300" s="6"/>
      <c r="BAW300" s="6"/>
      <c r="BAX300" s="6"/>
      <c r="BAY300" s="6"/>
      <c r="BAZ300" s="6"/>
      <c r="BBA300" s="6"/>
      <c r="BBB300" s="6"/>
      <c r="BBC300" s="6"/>
      <c r="BBD300" s="6"/>
      <c r="BBE300" s="6"/>
      <c r="BBF300" s="6"/>
      <c r="BBG300" s="6"/>
      <c r="BBH300" s="6"/>
      <c r="BBI300" s="6"/>
      <c r="BBJ300" s="6"/>
      <c r="BBK300" s="6"/>
      <c r="BBL300" s="6"/>
      <c r="BBM300" s="6"/>
      <c r="BBN300" s="6"/>
      <c r="BBO300" s="6"/>
      <c r="BBP300" s="6"/>
      <c r="BBQ300" s="6"/>
      <c r="BBR300" s="6"/>
      <c r="BBS300" s="6"/>
      <c r="BBT300" s="6"/>
      <c r="BBU300" s="6"/>
      <c r="BBV300" s="6"/>
      <c r="BBW300" s="6"/>
      <c r="BBX300" s="6"/>
      <c r="BBY300" s="6"/>
      <c r="BBZ300" s="6"/>
      <c r="BCA300" s="6"/>
      <c r="BCB300" s="6"/>
      <c r="BCC300" s="6"/>
      <c r="BCD300" s="6"/>
      <c r="BCE300" s="6"/>
      <c r="BCF300" s="6"/>
      <c r="BCG300" s="6"/>
      <c r="BCH300" s="6"/>
      <c r="BCI300" s="6"/>
      <c r="BCJ300" s="6"/>
      <c r="BCK300" s="6"/>
      <c r="BCL300" s="6"/>
      <c r="BCM300" s="6"/>
      <c r="BCN300" s="6"/>
      <c r="BCO300" s="6"/>
      <c r="BCP300" s="6"/>
      <c r="BCQ300" s="6"/>
      <c r="BCR300" s="6"/>
      <c r="BCS300" s="6"/>
      <c r="BCT300" s="6"/>
      <c r="BCU300" s="6"/>
      <c r="BCV300" s="6"/>
      <c r="BCW300" s="6"/>
      <c r="BCX300" s="6"/>
      <c r="BCY300" s="6"/>
      <c r="BCZ300" s="6"/>
      <c r="BDA300" s="6"/>
      <c r="BDB300" s="6"/>
      <c r="BDC300" s="6"/>
      <c r="BDD300" s="6"/>
      <c r="BDE300" s="6"/>
      <c r="BDF300" s="6"/>
      <c r="BDG300" s="6"/>
      <c r="BDH300" s="6"/>
      <c r="BDI300" s="6"/>
      <c r="BDJ300" s="6"/>
      <c r="BDK300" s="6"/>
      <c r="BDL300" s="6"/>
      <c r="BDM300" s="6"/>
      <c r="BDN300" s="6"/>
      <c r="BDO300" s="6"/>
      <c r="BDP300" s="6"/>
      <c r="BDQ300" s="6"/>
      <c r="BDR300" s="6"/>
      <c r="BDS300" s="6"/>
      <c r="BDT300" s="6"/>
      <c r="BDU300" s="6"/>
      <c r="BDV300" s="6"/>
      <c r="BDW300" s="6"/>
      <c r="BDX300" s="6"/>
      <c r="BDY300" s="6"/>
      <c r="BDZ300" s="6"/>
      <c r="BEA300" s="6"/>
      <c r="BEB300" s="6"/>
      <c r="BEC300" s="6"/>
      <c r="BED300" s="6"/>
      <c r="BEE300" s="6"/>
      <c r="BEF300" s="6"/>
      <c r="BEG300" s="6"/>
      <c r="BEH300" s="6"/>
      <c r="BEI300" s="6"/>
      <c r="BEJ300" s="6"/>
      <c r="BEK300" s="6"/>
      <c r="BEL300" s="6"/>
      <c r="BEM300" s="6"/>
      <c r="BEN300" s="6"/>
      <c r="BEO300" s="6"/>
      <c r="BEP300" s="6"/>
      <c r="BEQ300" s="6"/>
      <c r="BER300" s="6"/>
      <c r="BES300" s="6"/>
      <c r="BET300" s="6"/>
      <c r="BEU300" s="6"/>
      <c r="BEV300" s="6"/>
      <c r="BEW300" s="6"/>
      <c r="BEX300" s="6"/>
      <c r="BEY300" s="6"/>
      <c r="BEZ300" s="6"/>
      <c r="BFA300" s="6"/>
      <c r="BFB300" s="6"/>
      <c r="BFC300" s="6"/>
      <c r="BFD300" s="6"/>
      <c r="BFE300" s="6"/>
      <c r="BFF300" s="6"/>
      <c r="BFG300" s="6"/>
      <c r="BFH300" s="6"/>
      <c r="BFI300" s="6"/>
      <c r="BFJ300" s="6"/>
      <c r="BFK300" s="6"/>
      <c r="BFL300" s="6"/>
      <c r="BFM300" s="6"/>
      <c r="BFN300" s="6"/>
      <c r="BFO300" s="6"/>
      <c r="BFP300" s="6"/>
      <c r="BFQ300" s="6"/>
      <c r="BFR300" s="6"/>
      <c r="BFS300" s="6"/>
      <c r="BFT300" s="6"/>
      <c r="BFU300" s="6"/>
      <c r="BFV300" s="6"/>
      <c r="BFW300" s="6"/>
      <c r="BFX300" s="6"/>
      <c r="BFY300" s="6"/>
      <c r="BFZ300" s="6"/>
      <c r="BGA300" s="6"/>
      <c r="BGB300" s="6"/>
      <c r="BGC300" s="6"/>
      <c r="BGD300" s="6"/>
      <c r="BGE300" s="6"/>
      <c r="BGF300" s="6"/>
      <c r="BGG300" s="6"/>
      <c r="BGH300" s="6"/>
      <c r="BGI300" s="6"/>
      <c r="BGJ300" s="6"/>
      <c r="BGK300" s="6"/>
      <c r="BGL300" s="6"/>
      <c r="BGM300" s="6"/>
      <c r="BGN300" s="6"/>
      <c r="BGO300" s="6"/>
      <c r="BGP300" s="6"/>
      <c r="BGQ300" s="6"/>
      <c r="BGR300" s="6"/>
      <c r="BGS300" s="6"/>
      <c r="BGT300" s="6"/>
      <c r="BGU300" s="6"/>
      <c r="BGV300" s="6"/>
      <c r="BGW300" s="6"/>
      <c r="BGX300" s="6"/>
      <c r="BGY300" s="6"/>
      <c r="BGZ300" s="6"/>
      <c r="BHA300" s="6"/>
      <c r="BHB300" s="6"/>
      <c r="BHC300" s="6"/>
      <c r="BHD300" s="6"/>
      <c r="BHE300" s="6"/>
      <c r="BHF300" s="6"/>
      <c r="BHG300" s="6"/>
      <c r="BHH300" s="6"/>
      <c r="BHI300" s="6"/>
      <c r="BHJ300" s="6"/>
      <c r="BHK300" s="6"/>
      <c r="BHL300" s="6"/>
      <c r="BHM300" s="6"/>
      <c r="BHN300" s="6"/>
      <c r="BHO300" s="6"/>
      <c r="BHP300" s="6"/>
      <c r="BHQ300" s="6"/>
      <c r="BHR300" s="6"/>
      <c r="BHS300" s="6"/>
      <c r="BHT300" s="6"/>
      <c r="BHU300" s="6"/>
      <c r="BHV300" s="6"/>
      <c r="BHW300" s="6"/>
      <c r="BHX300" s="6"/>
      <c r="BHY300" s="6"/>
      <c r="BHZ300" s="6"/>
      <c r="BIA300" s="6"/>
      <c r="BIB300" s="6"/>
      <c r="BIC300" s="6"/>
      <c r="BID300" s="6"/>
      <c r="BIE300" s="6"/>
      <c r="BIF300" s="6"/>
      <c r="BIG300" s="6"/>
      <c r="BIH300" s="6"/>
      <c r="BII300" s="6"/>
      <c r="BIJ300" s="6"/>
      <c r="BIK300" s="6"/>
      <c r="BIL300" s="6"/>
      <c r="BIM300" s="6"/>
      <c r="BIN300" s="6"/>
      <c r="BIO300" s="6"/>
      <c r="BIP300" s="6"/>
      <c r="BIQ300" s="6"/>
      <c r="BIR300" s="6"/>
      <c r="BIS300" s="6"/>
      <c r="BIT300" s="6"/>
      <c r="BIU300" s="6"/>
      <c r="BIV300" s="6"/>
      <c r="BIW300" s="6"/>
      <c r="BIX300" s="6"/>
      <c r="BIY300" s="6"/>
      <c r="BIZ300" s="6"/>
      <c r="BJA300" s="6"/>
      <c r="BJB300" s="6"/>
      <c r="BJC300" s="6"/>
      <c r="BJD300" s="6"/>
      <c r="BJE300" s="6"/>
      <c r="BJF300" s="6"/>
      <c r="BJG300" s="6"/>
      <c r="BJH300" s="6"/>
      <c r="BJI300" s="6"/>
      <c r="BJJ300" s="6"/>
      <c r="BJK300" s="6"/>
      <c r="BJL300" s="6"/>
      <c r="BJM300" s="6"/>
      <c r="BJN300" s="6"/>
      <c r="BJO300" s="6"/>
      <c r="BJP300" s="6"/>
      <c r="BJQ300" s="6"/>
      <c r="BJR300" s="6"/>
      <c r="BJS300" s="6"/>
      <c r="BJT300" s="6"/>
      <c r="BJU300" s="6"/>
      <c r="BJV300" s="6"/>
      <c r="BJW300" s="6"/>
      <c r="BJX300" s="6"/>
      <c r="BJY300" s="6"/>
      <c r="BJZ300" s="6"/>
      <c r="BKA300" s="6"/>
      <c r="BKB300" s="6"/>
      <c r="BKC300" s="6"/>
      <c r="BKD300" s="6"/>
      <c r="BKE300" s="6"/>
      <c r="BKF300" s="6"/>
      <c r="BKG300" s="6"/>
      <c r="BKH300" s="6"/>
      <c r="BKI300" s="6"/>
      <c r="BKJ300" s="6"/>
      <c r="BKK300" s="6"/>
      <c r="BKL300" s="6"/>
      <c r="BKM300" s="6"/>
      <c r="BKN300" s="6"/>
      <c r="BKO300" s="6"/>
      <c r="BKP300" s="6"/>
      <c r="BKQ300" s="6"/>
      <c r="BKR300" s="6"/>
      <c r="BKS300" s="6"/>
      <c r="BKT300" s="6"/>
      <c r="BKU300" s="6"/>
      <c r="BKV300" s="6"/>
      <c r="BKW300" s="6"/>
      <c r="BKX300" s="6"/>
      <c r="BKY300" s="6"/>
      <c r="BKZ300" s="6"/>
      <c r="BLA300" s="6"/>
      <c r="BLB300" s="6"/>
      <c r="BLC300" s="6"/>
      <c r="BLD300" s="6"/>
      <c r="BLE300" s="6"/>
      <c r="BLF300" s="6"/>
      <c r="BLG300" s="6"/>
      <c r="BLH300" s="6"/>
      <c r="BLI300" s="6"/>
      <c r="BLJ300" s="6"/>
      <c r="BLK300" s="6"/>
      <c r="BLL300" s="6"/>
      <c r="BLM300" s="6"/>
      <c r="BLN300" s="6"/>
      <c r="BLO300" s="6"/>
      <c r="BLP300" s="6"/>
      <c r="BLQ300" s="6"/>
      <c r="BLR300" s="6"/>
      <c r="BLS300" s="6"/>
      <c r="BLT300" s="6"/>
      <c r="BLU300" s="6"/>
      <c r="BLV300" s="6"/>
      <c r="BLW300" s="6"/>
      <c r="BLX300" s="6"/>
      <c r="BLY300" s="6"/>
      <c r="BLZ300" s="6"/>
      <c r="BMA300" s="6"/>
      <c r="BMB300" s="6"/>
      <c r="BMC300" s="6"/>
      <c r="BMD300" s="6"/>
      <c r="BME300" s="6"/>
      <c r="BMF300" s="6"/>
      <c r="BMG300" s="6"/>
      <c r="BMH300" s="6"/>
      <c r="BMI300" s="6"/>
      <c r="BMJ300" s="6"/>
      <c r="BMK300" s="6"/>
      <c r="BML300" s="6"/>
      <c r="BMM300" s="6"/>
      <c r="BMN300" s="6"/>
      <c r="BMO300" s="6"/>
      <c r="BMP300" s="6"/>
      <c r="BMQ300" s="6"/>
      <c r="BMR300" s="6"/>
      <c r="BMS300" s="6"/>
      <c r="BMT300" s="6"/>
      <c r="BMU300" s="6"/>
      <c r="BMV300" s="6"/>
      <c r="BMW300" s="6"/>
      <c r="BMX300" s="6"/>
      <c r="BMY300" s="6"/>
      <c r="BMZ300" s="6"/>
      <c r="BNA300" s="6"/>
      <c r="BNB300" s="6"/>
      <c r="BNC300" s="6"/>
      <c r="BND300" s="6"/>
      <c r="BNE300" s="6"/>
      <c r="BNF300" s="6"/>
      <c r="BNG300" s="6"/>
      <c r="BNH300" s="6"/>
      <c r="BNI300" s="6"/>
      <c r="BNJ300" s="6"/>
      <c r="BNK300" s="6"/>
      <c r="BNL300" s="6"/>
      <c r="BNM300" s="6"/>
      <c r="BNN300" s="6"/>
      <c r="BNO300" s="6"/>
      <c r="BNP300" s="6"/>
      <c r="BNQ300" s="6"/>
      <c r="BNR300" s="6"/>
      <c r="BNS300" s="6"/>
      <c r="BNT300" s="6"/>
      <c r="BNU300" s="6"/>
      <c r="BNV300" s="6"/>
      <c r="BNW300" s="6"/>
      <c r="BNX300" s="6"/>
      <c r="BNY300" s="6"/>
      <c r="BNZ300" s="6"/>
      <c r="BOA300" s="6"/>
      <c r="BOB300" s="6"/>
      <c r="BOC300" s="6"/>
      <c r="BOD300" s="6"/>
      <c r="BOE300" s="6"/>
      <c r="BOF300" s="6"/>
      <c r="BOG300" s="6"/>
      <c r="BOH300" s="6"/>
      <c r="BOI300" s="6"/>
      <c r="BOJ300" s="6"/>
      <c r="BOK300" s="6"/>
      <c r="BOL300" s="6"/>
      <c r="BOM300" s="6"/>
      <c r="BON300" s="6"/>
      <c r="BOO300" s="6"/>
      <c r="BOP300" s="6"/>
      <c r="BOQ300" s="6"/>
      <c r="BOR300" s="6"/>
      <c r="BOS300" s="6"/>
      <c r="BOT300" s="6"/>
      <c r="BOU300" s="6"/>
      <c r="BOV300" s="6"/>
      <c r="BOW300" s="6"/>
      <c r="BOX300" s="6"/>
      <c r="BOY300" s="6"/>
      <c r="BOZ300" s="6"/>
      <c r="BPA300" s="6"/>
      <c r="BPB300" s="6"/>
      <c r="BPC300" s="6"/>
      <c r="BPD300" s="6"/>
      <c r="BPE300" s="6"/>
      <c r="BPF300" s="6"/>
      <c r="BPG300" s="6"/>
      <c r="BPH300" s="6"/>
      <c r="BPI300" s="6"/>
      <c r="BPJ300" s="6"/>
      <c r="BPK300" s="6"/>
      <c r="BPL300" s="6"/>
      <c r="BPM300" s="6"/>
      <c r="BPN300" s="6"/>
      <c r="BPO300" s="6"/>
      <c r="BPP300" s="6"/>
      <c r="BPQ300" s="6"/>
      <c r="BPR300" s="6"/>
      <c r="BPS300" s="6"/>
      <c r="BPT300" s="6"/>
      <c r="BPU300" s="6"/>
      <c r="BPV300" s="6"/>
      <c r="BPW300" s="6"/>
      <c r="BPX300" s="6"/>
      <c r="BPY300" s="6"/>
      <c r="BPZ300" s="6"/>
      <c r="BQA300" s="6"/>
      <c r="BQB300" s="6"/>
      <c r="BQC300" s="6"/>
      <c r="BQD300" s="6"/>
      <c r="BQE300" s="6"/>
      <c r="BQF300" s="6"/>
      <c r="BQG300" s="6"/>
      <c r="BQH300" s="6"/>
      <c r="BQI300" s="6"/>
      <c r="BQJ300" s="6"/>
      <c r="BQK300" s="6"/>
      <c r="BQL300" s="6"/>
      <c r="BQM300" s="6"/>
      <c r="BQN300" s="6"/>
      <c r="BQO300" s="6"/>
      <c r="BQP300" s="6"/>
      <c r="BQQ300" s="6"/>
      <c r="BQR300" s="6"/>
      <c r="BQS300" s="6"/>
      <c r="BQT300" s="6"/>
      <c r="BQU300" s="6"/>
      <c r="BQV300" s="6"/>
      <c r="BQW300" s="6"/>
      <c r="BQX300" s="6"/>
      <c r="BQY300" s="6"/>
      <c r="BQZ300" s="6"/>
      <c r="BRA300" s="6"/>
      <c r="BRB300" s="6"/>
      <c r="BRC300" s="6"/>
      <c r="BRD300" s="6"/>
      <c r="BRE300" s="6"/>
      <c r="BRF300" s="6"/>
      <c r="BRG300" s="6"/>
      <c r="BRH300" s="6"/>
      <c r="BRI300" s="6"/>
      <c r="BRJ300" s="6"/>
      <c r="BRK300" s="6"/>
      <c r="BRL300" s="6"/>
      <c r="BRM300" s="6"/>
      <c r="BRN300" s="6"/>
      <c r="BRO300" s="6"/>
      <c r="BRP300" s="6"/>
      <c r="BRQ300" s="6"/>
      <c r="BRR300" s="6"/>
      <c r="BRS300" s="6"/>
      <c r="BRT300" s="6"/>
      <c r="BRU300" s="6"/>
      <c r="BRV300" s="6"/>
      <c r="BRW300" s="6"/>
      <c r="BRX300" s="6"/>
      <c r="BRY300" s="6"/>
      <c r="BRZ300" s="6"/>
      <c r="BSA300" s="6"/>
      <c r="BSB300" s="6"/>
      <c r="BSC300" s="6"/>
      <c r="BSD300" s="6"/>
      <c r="BSE300" s="6"/>
      <c r="BSF300" s="6"/>
      <c r="BSG300" s="6"/>
      <c r="BSH300" s="6"/>
      <c r="BSI300" s="6"/>
      <c r="BSJ300" s="6"/>
      <c r="BSK300" s="6"/>
      <c r="BSL300" s="6"/>
      <c r="BSM300" s="6"/>
      <c r="BSN300" s="6"/>
      <c r="BSO300" s="6"/>
      <c r="BSP300" s="6"/>
      <c r="BSQ300" s="6"/>
      <c r="BSR300" s="6"/>
      <c r="BSS300" s="6"/>
      <c r="BST300" s="6"/>
      <c r="BSU300" s="6"/>
      <c r="BSV300" s="6"/>
      <c r="BSW300" s="6"/>
      <c r="BSX300" s="6"/>
      <c r="BSY300" s="6"/>
      <c r="BSZ300" s="6"/>
      <c r="BTA300" s="6"/>
      <c r="BTB300" s="6"/>
      <c r="BTC300" s="6"/>
      <c r="BTD300" s="6"/>
      <c r="BTE300" s="6"/>
      <c r="BTF300" s="6"/>
      <c r="BTG300" s="6"/>
      <c r="BTH300" s="6"/>
      <c r="BTI300" s="6"/>
      <c r="BTJ300" s="6"/>
      <c r="BTK300" s="6"/>
      <c r="BTL300" s="6"/>
      <c r="BTM300" s="6"/>
      <c r="BTN300" s="6"/>
      <c r="BTO300" s="6"/>
      <c r="BTP300" s="6"/>
      <c r="BTQ300" s="6"/>
      <c r="BTR300" s="6"/>
      <c r="BTS300" s="6"/>
      <c r="BTT300" s="6"/>
      <c r="BTU300" s="6"/>
      <c r="BTV300" s="6"/>
      <c r="BTW300" s="6"/>
      <c r="BTX300" s="6"/>
      <c r="BTY300" s="6"/>
      <c r="BTZ300" s="6"/>
      <c r="BUA300" s="6"/>
      <c r="BUB300" s="6"/>
      <c r="BUC300" s="6"/>
      <c r="BUD300" s="6"/>
      <c r="BUE300" s="6"/>
      <c r="BUF300" s="6"/>
      <c r="BUG300" s="6"/>
      <c r="BUH300" s="6"/>
      <c r="BUI300" s="6"/>
      <c r="BUJ300" s="6"/>
      <c r="BUK300" s="6"/>
      <c r="BUL300" s="6"/>
      <c r="BUM300" s="6"/>
      <c r="BUN300" s="6"/>
      <c r="BUO300" s="6"/>
      <c r="BUP300" s="6"/>
      <c r="BUQ300" s="6"/>
      <c r="BUR300" s="6"/>
      <c r="BUS300" s="6"/>
      <c r="BUT300" s="6"/>
      <c r="BUU300" s="6"/>
      <c r="BUV300" s="6"/>
      <c r="BUW300" s="6"/>
      <c r="BUX300" s="6"/>
      <c r="BUY300" s="6"/>
      <c r="BUZ300" s="6"/>
      <c r="BVA300" s="6"/>
      <c r="BVB300" s="6"/>
      <c r="BVC300" s="6"/>
      <c r="BVD300" s="6"/>
      <c r="BVE300" s="6"/>
      <c r="BVF300" s="6"/>
      <c r="BVG300" s="6"/>
      <c r="BVH300" s="6"/>
      <c r="BVI300" s="6"/>
      <c r="BVJ300" s="6"/>
      <c r="BVK300" s="6"/>
      <c r="BVL300" s="6"/>
      <c r="BVM300" s="6"/>
      <c r="BVN300" s="6"/>
      <c r="BVO300" s="6"/>
      <c r="BVP300" s="6"/>
      <c r="BVQ300" s="6"/>
      <c r="BVR300" s="6"/>
      <c r="BVS300" s="6"/>
      <c r="BVT300" s="6"/>
      <c r="BVU300" s="6"/>
      <c r="BVV300" s="6"/>
      <c r="BVW300" s="6"/>
      <c r="BVX300" s="6"/>
      <c r="BVY300" s="6"/>
      <c r="BVZ300" s="6"/>
      <c r="BWA300" s="6"/>
      <c r="BWB300" s="6"/>
      <c r="BWC300" s="6"/>
      <c r="BWD300" s="6"/>
      <c r="BWE300" s="6"/>
      <c r="BWF300" s="6"/>
      <c r="BWG300" s="6"/>
      <c r="BWH300" s="6"/>
      <c r="BWI300" s="6"/>
      <c r="BWJ300" s="6"/>
      <c r="BWK300" s="6"/>
      <c r="BWL300" s="6"/>
      <c r="BWM300" s="6"/>
      <c r="BWN300" s="6"/>
      <c r="BWO300" s="6"/>
      <c r="BWP300" s="6"/>
      <c r="BWQ300" s="6"/>
      <c r="BWR300" s="6"/>
      <c r="BWS300" s="6"/>
      <c r="BWT300" s="6"/>
      <c r="BWU300" s="6"/>
      <c r="BWV300" s="6"/>
      <c r="BWW300" s="6"/>
      <c r="BWX300" s="6"/>
      <c r="BWY300" s="6"/>
      <c r="BWZ300" s="6"/>
      <c r="BXA300" s="6"/>
      <c r="BXB300" s="6"/>
      <c r="BXC300" s="6"/>
      <c r="BXD300" s="6"/>
      <c r="BXE300" s="6"/>
      <c r="BXF300" s="6"/>
      <c r="BXG300" s="6"/>
      <c r="BXH300" s="6"/>
      <c r="BXI300" s="6"/>
      <c r="BXJ300" s="6"/>
      <c r="BXK300" s="6"/>
      <c r="BXL300" s="6"/>
      <c r="BXM300" s="6"/>
      <c r="BXN300" s="6"/>
      <c r="BXO300" s="6"/>
      <c r="BXP300" s="6"/>
      <c r="BXQ300" s="6"/>
      <c r="BXR300" s="6"/>
      <c r="BXS300" s="6"/>
      <c r="BXT300" s="6"/>
      <c r="BXU300" s="6"/>
      <c r="BXV300" s="6"/>
      <c r="BXW300" s="6"/>
      <c r="BXX300" s="6"/>
      <c r="BXY300" s="6"/>
      <c r="BXZ300" s="6"/>
      <c r="BYA300" s="6"/>
      <c r="BYB300" s="6"/>
      <c r="BYC300" s="6"/>
      <c r="BYD300" s="6"/>
      <c r="BYE300" s="6"/>
      <c r="BYF300" s="6"/>
      <c r="BYG300" s="6"/>
      <c r="BYH300" s="6"/>
      <c r="BYI300" s="6"/>
      <c r="BYJ300" s="6"/>
      <c r="BYK300" s="6"/>
      <c r="BYL300" s="6"/>
      <c r="BYM300" s="6"/>
      <c r="BYN300" s="6"/>
      <c r="BYO300" s="6"/>
      <c r="BYP300" s="6"/>
      <c r="BYQ300" s="6"/>
      <c r="BYR300" s="6"/>
      <c r="BYS300" s="6"/>
      <c r="BYT300" s="6"/>
      <c r="BYU300" s="6"/>
      <c r="BYV300" s="6"/>
      <c r="BYW300" s="6"/>
      <c r="BYX300" s="6"/>
      <c r="BYY300" s="6"/>
      <c r="BYZ300" s="6"/>
      <c r="BZA300" s="6"/>
      <c r="BZB300" s="6"/>
      <c r="BZC300" s="6"/>
      <c r="BZD300" s="6"/>
      <c r="BZE300" s="6"/>
      <c r="BZF300" s="6"/>
      <c r="BZG300" s="6"/>
      <c r="BZH300" s="6"/>
      <c r="BZI300" s="6"/>
      <c r="BZJ300" s="6"/>
      <c r="BZK300" s="6"/>
      <c r="BZL300" s="6"/>
      <c r="BZM300" s="6"/>
      <c r="BZN300" s="6"/>
      <c r="BZO300" s="6"/>
      <c r="BZP300" s="6"/>
      <c r="BZQ300" s="6"/>
      <c r="BZR300" s="6"/>
      <c r="BZS300" s="6"/>
      <c r="BZT300" s="6"/>
      <c r="BZU300" s="6"/>
      <c r="BZV300" s="6"/>
      <c r="BZW300" s="6"/>
      <c r="BZX300" s="6"/>
      <c r="BZY300" s="6"/>
      <c r="BZZ300" s="6"/>
      <c r="CAA300" s="6"/>
      <c r="CAB300" s="6"/>
      <c r="CAC300" s="6"/>
      <c r="CAD300" s="6"/>
      <c r="CAE300" s="6"/>
      <c r="CAF300" s="6"/>
      <c r="CAG300" s="6"/>
      <c r="CAH300" s="6"/>
      <c r="CAI300" s="6"/>
      <c r="CAJ300" s="6"/>
      <c r="CAK300" s="6"/>
      <c r="CAL300" s="6"/>
      <c r="CAM300" s="6"/>
      <c r="CAN300" s="6"/>
      <c r="CAO300" s="6"/>
      <c r="CAP300" s="6"/>
      <c r="CAQ300" s="6"/>
      <c r="CAR300" s="6"/>
      <c r="CAS300" s="6"/>
      <c r="CAT300" s="6"/>
      <c r="CAU300" s="6"/>
      <c r="CAV300" s="6"/>
      <c r="CAW300" s="6"/>
      <c r="CAX300" s="6"/>
      <c r="CAY300" s="6"/>
      <c r="CAZ300" s="6"/>
      <c r="CBA300" s="6"/>
      <c r="CBB300" s="6"/>
      <c r="CBC300" s="6"/>
      <c r="CBD300" s="6"/>
      <c r="CBE300" s="6"/>
      <c r="CBF300" s="6"/>
      <c r="CBG300" s="6"/>
      <c r="CBH300" s="6"/>
      <c r="CBI300" s="6"/>
      <c r="CBJ300" s="6"/>
      <c r="CBK300" s="6"/>
      <c r="CBL300" s="6"/>
      <c r="CBM300" s="6"/>
      <c r="CBN300" s="6"/>
      <c r="CBO300" s="6"/>
      <c r="CBP300" s="6"/>
      <c r="CBQ300" s="6"/>
      <c r="CBR300" s="6"/>
      <c r="CBS300" s="6"/>
      <c r="CBT300" s="6"/>
      <c r="CBU300" s="6"/>
      <c r="CBV300" s="6"/>
      <c r="CBW300" s="6"/>
      <c r="CBX300" s="6"/>
      <c r="CBY300" s="6"/>
      <c r="CBZ300" s="6"/>
      <c r="CCA300" s="6"/>
      <c r="CCB300" s="6"/>
      <c r="CCC300" s="6"/>
      <c r="CCD300" s="6"/>
      <c r="CCE300" s="6"/>
      <c r="CCF300" s="6"/>
      <c r="CCG300" s="6"/>
      <c r="CCH300" s="6"/>
      <c r="CCI300" s="6"/>
      <c r="CCJ300" s="6"/>
      <c r="CCK300" s="6"/>
      <c r="CCL300" s="6"/>
      <c r="CCM300" s="6"/>
      <c r="CCN300" s="6"/>
      <c r="CCO300" s="6"/>
      <c r="CCP300" s="6"/>
      <c r="CCQ300" s="6"/>
      <c r="CCR300" s="6"/>
      <c r="CCS300" s="6"/>
      <c r="CCT300" s="6"/>
      <c r="CCU300" s="6"/>
      <c r="CCV300" s="6"/>
      <c r="CCW300" s="6"/>
      <c r="CCX300" s="6"/>
      <c r="CCY300" s="6"/>
      <c r="CCZ300" s="6"/>
      <c r="CDA300" s="6"/>
      <c r="CDB300" s="6"/>
      <c r="CDC300" s="6"/>
      <c r="CDD300" s="6"/>
      <c r="CDE300" s="6"/>
      <c r="CDF300" s="6"/>
      <c r="CDG300" s="6"/>
      <c r="CDH300" s="6"/>
      <c r="CDI300" s="6"/>
      <c r="CDJ300" s="6"/>
      <c r="CDK300" s="6"/>
      <c r="CDL300" s="6"/>
      <c r="CDM300" s="6"/>
      <c r="CDN300" s="6"/>
      <c r="CDO300" s="6"/>
      <c r="CDP300" s="6"/>
      <c r="CDQ300" s="6"/>
      <c r="CDR300" s="6"/>
      <c r="CDS300" s="6"/>
      <c r="CDT300" s="6"/>
      <c r="CDU300" s="6"/>
      <c r="CDV300" s="6"/>
      <c r="CDW300" s="6"/>
      <c r="CDX300" s="6"/>
      <c r="CDY300" s="6"/>
      <c r="CDZ300" s="6"/>
      <c r="CEA300" s="6"/>
      <c r="CEB300" s="6"/>
      <c r="CEC300" s="6"/>
      <c r="CED300" s="6"/>
      <c r="CEE300" s="6"/>
      <c r="CEF300" s="6"/>
      <c r="CEG300" s="6"/>
      <c r="CEH300" s="6"/>
      <c r="CEI300" s="6"/>
      <c r="CEJ300" s="6"/>
      <c r="CEK300" s="6"/>
      <c r="CEL300" s="6"/>
      <c r="CEM300" s="6"/>
      <c r="CEN300" s="6"/>
      <c r="CEO300" s="6"/>
      <c r="CEP300" s="6"/>
      <c r="CEQ300" s="6"/>
      <c r="CER300" s="6"/>
      <c r="CES300" s="6"/>
      <c r="CET300" s="6"/>
      <c r="CEU300" s="6"/>
      <c r="CEV300" s="6"/>
      <c r="CEW300" s="6"/>
      <c r="CEX300" s="6"/>
      <c r="CEY300" s="6"/>
      <c r="CEZ300" s="6"/>
      <c r="CFA300" s="6"/>
      <c r="CFB300" s="6"/>
      <c r="CFC300" s="6"/>
      <c r="CFD300" s="6"/>
      <c r="CFE300" s="6"/>
      <c r="CFF300" s="6"/>
      <c r="CFG300" s="6"/>
      <c r="CFH300" s="6"/>
      <c r="CFI300" s="6"/>
      <c r="CFJ300" s="6"/>
      <c r="CFK300" s="6"/>
      <c r="CFL300" s="6"/>
      <c r="CFM300" s="6"/>
      <c r="CFN300" s="6"/>
      <c r="CFO300" s="6"/>
      <c r="CFP300" s="6"/>
      <c r="CFQ300" s="6"/>
      <c r="CFR300" s="6"/>
      <c r="CFS300" s="6"/>
      <c r="CFT300" s="6"/>
      <c r="CFU300" s="6"/>
      <c r="CFV300" s="6"/>
      <c r="CFW300" s="6"/>
      <c r="CFX300" s="6"/>
      <c r="CFY300" s="6"/>
      <c r="CFZ300" s="6"/>
      <c r="CGA300" s="6"/>
      <c r="CGB300" s="6"/>
      <c r="CGC300" s="6"/>
      <c r="CGD300" s="6"/>
      <c r="CGE300" s="6"/>
      <c r="CGF300" s="6"/>
      <c r="CGG300" s="6"/>
      <c r="CGH300" s="6"/>
      <c r="CGI300" s="6"/>
      <c r="CGJ300" s="6"/>
      <c r="CGK300" s="6"/>
      <c r="CGL300" s="6"/>
      <c r="CGM300" s="6"/>
      <c r="CGN300" s="6"/>
      <c r="CGO300" s="6"/>
      <c r="CGP300" s="6"/>
      <c r="CGQ300" s="6"/>
      <c r="CGR300" s="6"/>
      <c r="CGS300" s="6"/>
      <c r="CGT300" s="6"/>
      <c r="CGU300" s="6"/>
      <c r="CGV300" s="6"/>
      <c r="CGW300" s="6"/>
      <c r="CGX300" s="6"/>
      <c r="CGY300" s="6"/>
      <c r="CGZ300" s="6"/>
      <c r="CHA300" s="6"/>
      <c r="CHB300" s="6"/>
      <c r="CHC300" s="6"/>
      <c r="CHD300" s="6"/>
      <c r="CHE300" s="6"/>
      <c r="CHF300" s="6"/>
      <c r="CHG300" s="6"/>
      <c r="CHH300" s="6"/>
      <c r="CHI300" s="6"/>
      <c r="CHJ300" s="6"/>
      <c r="CHK300" s="6"/>
      <c r="CHL300" s="6"/>
      <c r="CHM300" s="6"/>
      <c r="CHN300" s="6"/>
      <c r="CHO300" s="6"/>
      <c r="CHP300" s="6"/>
      <c r="CHQ300" s="6"/>
      <c r="CHR300" s="6"/>
      <c r="CHS300" s="6"/>
      <c r="CHT300" s="6"/>
      <c r="CHU300" s="6"/>
      <c r="CHV300" s="6"/>
      <c r="CHW300" s="6"/>
      <c r="CHX300" s="6"/>
      <c r="CHY300" s="6"/>
      <c r="CHZ300" s="6"/>
      <c r="CIA300" s="6"/>
      <c r="CIB300" s="6"/>
      <c r="CIC300" s="6"/>
      <c r="CID300" s="6"/>
      <c r="CIE300" s="6"/>
      <c r="CIF300" s="6"/>
      <c r="CIG300" s="6"/>
      <c r="CIH300" s="6"/>
      <c r="CII300" s="6"/>
      <c r="CIJ300" s="6"/>
      <c r="CIK300" s="6"/>
      <c r="CIL300" s="6"/>
      <c r="CIM300" s="6"/>
      <c r="CIN300" s="6"/>
      <c r="CIO300" s="6"/>
      <c r="CIP300" s="6"/>
      <c r="CIQ300" s="6"/>
      <c r="CIR300" s="6"/>
      <c r="CIS300" s="6"/>
      <c r="CIT300" s="6"/>
      <c r="CIU300" s="6"/>
      <c r="CIV300" s="6"/>
      <c r="CIW300" s="6"/>
      <c r="CIX300" s="6"/>
      <c r="CIY300" s="6"/>
      <c r="CIZ300" s="6"/>
      <c r="CJA300" s="6"/>
      <c r="CJB300" s="6"/>
      <c r="CJC300" s="6"/>
      <c r="CJD300" s="6"/>
      <c r="CJE300" s="6"/>
      <c r="CJF300" s="6"/>
      <c r="CJG300" s="6"/>
      <c r="CJH300" s="6"/>
      <c r="CJI300" s="6"/>
      <c r="CJJ300" s="6"/>
      <c r="CJK300" s="6"/>
      <c r="CJL300" s="6"/>
      <c r="CJM300" s="6"/>
      <c r="CJN300" s="6"/>
      <c r="CJO300" s="6"/>
      <c r="CJP300" s="6"/>
      <c r="CJQ300" s="6"/>
      <c r="CJR300" s="6"/>
      <c r="CJS300" s="6"/>
      <c r="CJT300" s="6"/>
      <c r="CJU300" s="6"/>
      <c r="CJV300" s="6"/>
      <c r="CJW300" s="6"/>
      <c r="CJX300" s="6"/>
      <c r="CJY300" s="6"/>
      <c r="CJZ300" s="6"/>
      <c r="CKA300" s="6"/>
      <c r="CKB300" s="6"/>
      <c r="CKC300" s="6"/>
      <c r="CKD300" s="6"/>
      <c r="CKE300" s="6"/>
      <c r="CKF300" s="6"/>
      <c r="CKG300" s="6"/>
      <c r="CKH300" s="6"/>
      <c r="CKI300" s="6"/>
      <c r="CKJ300" s="6"/>
      <c r="CKK300" s="6"/>
      <c r="CKL300" s="6"/>
      <c r="CKM300" s="6"/>
      <c r="CKN300" s="6"/>
      <c r="CKO300" s="6"/>
      <c r="CKP300" s="6"/>
      <c r="CKQ300" s="6"/>
      <c r="CKR300" s="6"/>
      <c r="CKS300" s="6"/>
      <c r="CKT300" s="6"/>
      <c r="CKU300" s="6"/>
      <c r="CKV300" s="6"/>
      <c r="CKW300" s="6"/>
      <c r="CKX300" s="6"/>
      <c r="CKY300" s="6"/>
      <c r="CKZ300" s="6"/>
      <c r="CLA300" s="6"/>
      <c r="CLB300" s="6"/>
      <c r="CLC300" s="6"/>
      <c r="CLD300" s="6"/>
      <c r="CLE300" s="6"/>
      <c r="CLF300" s="6"/>
      <c r="CLG300" s="6"/>
      <c r="CLH300" s="6"/>
      <c r="CLI300" s="6"/>
      <c r="CLJ300" s="6"/>
      <c r="CLK300" s="6"/>
      <c r="CLL300" s="6"/>
      <c r="CLM300" s="6"/>
      <c r="CLN300" s="6"/>
      <c r="CLO300" s="6"/>
      <c r="CLP300" s="6"/>
      <c r="CLQ300" s="6"/>
      <c r="CLR300" s="6"/>
      <c r="CLS300" s="6"/>
      <c r="CLT300" s="6"/>
      <c r="CLU300" s="6"/>
      <c r="CLV300" s="6"/>
      <c r="CLW300" s="6"/>
      <c r="CLX300" s="6"/>
      <c r="CLY300" s="6"/>
      <c r="CLZ300" s="6"/>
      <c r="CMA300" s="6"/>
      <c r="CMB300" s="6"/>
      <c r="CMC300" s="6"/>
      <c r="CMD300" s="6"/>
      <c r="CME300" s="6"/>
      <c r="CMF300" s="6"/>
      <c r="CMG300" s="6"/>
      <c r="CMH300" s="6"/>
      <c r="CMI300" s="6"/>
      <c r="CMJ300" s="6"/>
      <c r="CMK300" s="6"/>
      <c r="CML300" s="6"/>
      <c r="CMM300" s="6"/>
      <c r="CMN300" s="6"/>
      <c r="CMO300" s="6"/>
      <c r="CMP300" s="6"/>
      <c r="CMQ300" s="6"/>
      <c r="CMR300" s="6"/>
      <c r="CMS300" s="6"/>
      <c r="CMT300" s="6"/>
      <c r="CMU300" s="6"/>
      <c r="CMV300" s="6"/>
      <c r="CMW300" s="6"/>
      <c r="CMX300" s="6"/>
      <c r="CMY300" s="6"/>
      <c r="CMZ300" s="6"/>
      <c r="CNA300" s="6"/>
      <c r="CNB300" s="6"/>
      <c r="CNC300" s="6"/>
      <c r="CND300" s="6"/>
      <c r="CNE300" s="6"/>
      <c r="CNF300" s="6"/>
      <c r="CNG300" s="6"/>
      <c r="CNH300" s="6"/>
      <c r="CNI300" s="6"/>
      <c r="CNJ300" s="6"/>
      <c r="CNK300" s="6"/>
      <c r="CNL300" s="6"/>
    </row>
    <row r="1000" spans="648:648" ht="15.75" x14ac:dyDescent="0.25">
      <c r="XX1000" s="115">
        <v>125713</v>
      </c>
    </row>
  </sheetData>
  <mergeCells count="5">
    <mergeCell ref="G25:Q25"/>
    <mergeCell ref="G26:Q26"/>
    <mergeCell ref="G27:Q27"/>
    <mergeCell ref="G28:Q28"/>
    <mergeCell ref="G29:Q29"/>
  </mergeCell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2" id="{78897398-CBAB-47E3-B45E-6ED4C5ACD1C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F25:F26 F28:F29</xm:sqref>
        </x14:conditionalFormatting>
        <x14:conditionalFormatting xmlns:xm="http://schemas.microsoft.com/office/excel/2006/main">
          <x14:cfRule type="iconSet" priority="1" id="{58DA58E7-CB86-4F3C-9088-8E2E3328FA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77F7-5574-43A8-B87C-599BC1C9E619}">
  <sheetPr codeName="Sheet4">
    <tabColor rgb="FF92D050"/>
  </sheetPr>
  <dimension ref="A1:XX1000"/>
  <sheetViews>
    <sheetView zoomScaleNormal="100" workbookViewId="0">
      <pane ySplit="2" topLeftCell="A3" activePane="bottomLeft" state="frozen"/>
      <selection activeCell="B19" sqref="B19"/>
      <selection pane="bottomLeft" activeCell="H5" sqref="H5"/>
    </sheetView>
  </sheetViews>
  <sheetFormatPr defaultColWidth="8.78515625" defaultRowHeight="15.75" x14ac:dyDescent="0.25"/>
  <cols>
    <col min="1" max="1" width="8.5" style="48" bestFit="1" customWidth="1"/>
    <col min="2" max="5" width="8.78515625" style="59"/>
    <col min="6" max="16384" width="8.78515625" style="48"/>
  </cols>
  <sheetData>
    <row r="1" spans="1:8" x14ac:dyDescent="0.25">
      <c r="B1" s="49" t="s">
        <v>127</v>
      </c>
      <c r="C1" s="50"/>
      <c r="D1" s="50"/>
      <c r="E1" s="51"/>
    </row>
    <row r="2" spans="1:8" s="56" customFormat="1" x14ac:dyDescent="0.25">
      <c r="A2" s="52" t="s">
        <v>36</v>
      </c>
      <c r="B2" s="53" t="s">
        <v>57</v>
      </c>
      <c r="C2" s="54" t="s">
        <v>60</v>
      </c>
      <c r="D2" s="54" t="s">
        <v>53</v>
      </c>
      <c r="E2" s="55" t="s">
        <v>51</v>
      </c>
      <c r="F2" s="56" t="s">
        <v>151</v>
      </c>
    </row>
    <row r="3" spans="1:8" x14ac:dyDescent="0.25">
      <c r="A3" s="57" t="s">
        <v>37</v>
      </c>
      <c r="B3" s="58">
        <v>12.26</v>
      </c>
      <c r="C3" s="59">
        <v>12.63</v>
      </c>
      <c r="D3" s="59">
        <v>13.64</v>
      </c>
      <c r="E3" s="60">
        <v>13.78</v>
      </c>
      <c r="F3" s="65">
        <f>AVERAGE(B3:E3)</f>
        <v>13.077500000000001</v>
      </c>
      <c r="H3" s="48">
        <f>MAX(F3:F52)</f>
        <v>15.434999999999999</v>
      </c>
    </row>
    <row r="4" spans="1:8" x14ac:dyDescent="0.25">
      <c r="A4" s="57" t="s">
        <v>46</v>
      </c>
      <c r="B4" s="58">
        <v>5.3</v>
      </c>
      <c r="C4" s="59">
        <v>5.78</v>
      </c>
      <c r="D4" s="59">
        <v>6.13</v>
      </c>
      <c r="E4" s="60">
        <v>5.82</v>
      </c>
      <c r="F4" s="65">
        <f t="shared" ref="F4:F52" si="0">AVERAGE(B4:E4)</f>
        <v>5.7575000000000003</v>
      </c>
      <c r="H4" s="48" t="str" cm="1">
        <f t="array" ref="H4">_xlfn._xlws.FILTER(A3:A52,F3:F52=H3)</f>
        <v>Yogurt</v>
      </c>
    </row>
    <row r="5" spans="1:8" x14ac:dyDescent="0.25">
      <c r="A5" s="57" t="s">
        <v>74</v>
      </c>
      <c r="B5" s="58">
        <v>7.1</v>
      </c>
      <c r="C5" s="59">
        <v>7.38</v>
      </c>
      <c r="D5" s="59">
        <v>7.53</v>
      </c>
      <c r="E5" s="60">
        <v>7.38</v>
      </c>
      <c r="F5" s="65">
        <f t="shared" si="0"/>
        <v>7.3475000000000001</v>
      </c>
    </row>
    <row r="6" spans="1:8" x14ac:dyDescent="0.25">
      <c r="A6" s="57" t="s">
        <v>128</v>
      </c>
      <c r="B6" s="58">
        <v>15.32</v>
      </c>
      <c r="C6" s="59">
        <v>13.59</v>
      </c>
      <c r="D6" s="59">
        <v>14.51</v>
      </c>
      <c r="E6" s="60">
        <v>14.22</v>
      </c>
      <c r="F6" s="65">
        <f t="shared" si="0"/>
        <v>14.41</v>
      </c>
    </row>
    <row r="7" spans="1:8" x14ac:dyDescent="0.25">
      <c r="A7" s="57" t="s">
        <v>129</v>
      </c>
      <c r="B7" s="58">
        <v>9.6199999999999992</v>
      </c>
      <c r="C7" s="59">
        <v>10.49</v>
      </c>
      <c r="D7" s="59">
        <v>11.01</v>
      </c>
      <c r="E7" s="60">
        <v>12.11</v>
      </c>
      <c r="F7" s="65">
        <f t="shared" si="0"/>
        <v>10.807499999999999</v>
      </c>
    </row>
    <row r="8" spans="1:8" x14ac:dyDescent="0.25">
      <c r="A8" s="57" t="s">
        <v>69</v>
      </c>
      <c r="B8" s="58">
        <v>5.41</v>
      </c>
      <c r="C8" s="59">
        <v>4.87</v>
      </c>
      <c r="D8" s="59">
        <v>5.21</v>
      </c>
      <c r="E8" s="60">
        <v>5.31</v>
      </c>
      <c r="F8" s="65">
        <f t="shared" si="0"/>
        <v>5.2</v>
      </c>
    </row>
    <row r="9" spans="1:8" x14ac:dyDescent="0.25">
      <c r="A9" s="57" t="s">
        <v>61</v>
      </c>
      <c r="B9" s="58">
        <v>10.02</v>
      </c>
      <c r="C9" s="59">
        <v>9.1199999999999992</v>
      </c>
      <c r="D9" s="59">
        <v>8.57</v>
      </c>
      <c r="E9" s="60">
        <v>9.43</v>
      </c>
      <c r="F9" s="65">
        <f t="shared" si="0"/>
        <v>9.2850000000000001</v>
      </c>
    </row>
    <row r="10" spans="1:8" x14ac:dyDescent="0.25">
      <c r="A10" s="57" t="s">
        <v>93</v>
      </c>
      <c r="B10" s="58">
        <v>1.89</v>
      </c>
      <c r="C10" s="59">
        <v>1.97</v>
      </c>
      <c r="D10" s="59">
        <v>2.11</v>
      </c>
      <c r="E10" s="60">
        <v>2.19</v>
      </c>
      <c r="F10" s="65">
        <f t="shared" si="0"/>
        <v>2.04</v>
      </c>
    </row>
    <row r="11" spans="1:8" x14ac:dyDescent="0.25">
      <c r="A11" s="57" t="s">
        <v>52</v>
      </c>
      <c r="B11" s="58">
        <v>5.82</v>
      </c>
      <c r="C11" s="59">
        <v>5.88</v>
      </c>
      <c r="D11" s="59">
        <v>5.7</v>
      </c>
      <c r="E11" s="60">
        <v>5.99</v>
      </c>
      <c r="F11" s="65">
        <f t="shared" si="0"/>
        <v>5.8475000000000001</v>
      </c>
    </row>
    <row r="12" spans="1:8" x14ac:dyDescent="0.25">
      <c r="A12" s="57" t="s">
        <v>38</v>
      </c>
      <c r="B12" s="58">
        <v>5.65</v>
      </c>
      <c r="C12" s="59">
        <v>6.16</v>
      </c>
      <c r="D12" s="59">
        <v>5.73</v>
      </c>
      <c r="E12" s="60">
        <v>5.39</v>
      </c>
      <c r="F12" s="65">
        <f t="shared" si="0"/>
        <v>5.7324999999999999</v>
      </c>
    </row>
    <row r="13" spans="1:8" x14ac:dyDescent="0.25">
      <c r="A13" s="57" t="s">
        <v>68</v>
      </c>
      <c r="B13" s="58">
        <v>11.76</v>
      </c>
      <c r="C13" s="59">
        <v>10.7</v>
      </c>
      <c r="D13" s="59">
        <v>9.84</v>
      </c>
      <c r="E13" s="60">
        <v>9.0500000000000007</v>
      </c>
      <c r="F13" s="65">
        <f t="shared" si="0"/>
        <v>10.337499999999999</v>
      </c>
    </row>
    <row r="14" spans="1:8" x14ac:dyDescent="0.25">
      <c r="A14" s="57" t="s">
        <v>71</v>
      </c>
      <c r="B14" s="58">
        <v>12.9</v>
      </c>
      <c r="C14" s="59">
        <v>12.9</v>
      </c>
      <c r="D14" s="59">
        <v>13.67</v>
      </c>
      <c r="E14" s="60">
        <v>12.44</v>
      </c>
      <c r="F14" s="65">
        <f t="shared" si="0"/>
        <v>12.977499999999999</v>
      </c>
    </row>
    <row r="15" spans="1:8" x14ac:dyDescent="0.25">
      <c r="A15" s="57" t="s">
        <v>130</v>
      </c>
      <c r="B15" s="58">
        <v>3.05</v>
      </c>
      <c r="C15" s="59">
        <v>3.02</v>
      </c>
      <c r="D15" s="59">
        <v>3.11</v>
      </c>
      <c r="E15" s="60">
        <v>3.39</v>
      </c>
      <c r="F15" s="65">
        <f t="shared" si="0"/>
        <v>3.1425000000000001</v>
      </c>
    </row>
    <row r="16" spans="1:8" x14ac:dyDescent="0.25">
      <c r="A16" s="57" t="s">
        <v>94</v>
      </c>
      <c r="B16" s="58">
        <v>12.01</v>
      </c>
      <c r="C16" s="59">
        <v>13.09</v>
      </c>
      <c r="D16" s="59">
        <v>14.14</v>
      </c>
      <c r="E16" s="60">
        <v>13.29</v>
      </c>
      <c r="F16" s="65">
        <f t="shared" si="0"/>
        <v>13.1325</v>
      </c>
    </row>
    <row r="17" spans="1:6" x14ac:dyDescent="0.25">
      <c r="A17" s="57" t="s">
        <v>64</v>
      </c>
      <c r="B17" s="58">
        <v>3.38</v>
      </c>
      <c r="C17" s="59">
        <v>3.14</v>
      </c>
      <c r="D17" s="59">
        <v>3.08</v>
      </c>
      <c r="E17" s="60">
        <v>3.2</v>
      </c>
      <c r="F17" s="65">
        <f t="shared" si="0"/>
        <v>3.2</v>
      </c>
    </row>
    <row r="18" spans="1:6" x14ac:dyDescent="0.25">
      <c r="A18" s="57" t="s">
        <v>65</v>
      </c>
      <c r="B18" s="58">
        <v>14.6</v>
      </c>
      <c r="C18" s="59">
        <v>15.77</v>
      </c>
      <c r="D18" s="59">
        <v>15.3</v>
      </c>
      <c r="E18" s="60">
        <v>13.92</v>
      </c>
      <c r="F18" s="65">
        <f t="shared" si="0"/>
        <v>14.897500000000001</v>
      </c>
    </row>
    <row r="19" spans="1:6" x14ac:dyDescent="0.25">
      <c r="A19" s="57" t="s">
        <v>41</v>
      </c>
      <c r="B19" s="58">
        <v>9.98</v>
      </c>
      <c r="C19" s="59">
        <v>10.18</v>
      </c>
      <c r="D19" s="59">
        <v>9.4700000000000006</v>
      </c>
      <c r="E19" s="60">
        <v>9.56</v>
      </c>
      <c r="F19" s="65">
        <f t="shared" si="0"/>
        <v>9.7975000000000012</v>
      </c>
    </row>
    <row r="20" spans="1:6" x14ac:dyDescent="0.25">
      <c r="A20" s="57" t="s">
        <v>131</v>
      </c>
      <c r="B20" s="58">
        <v>3.28</v>
      </c>
      <c r="C20" s="59">
        <v>3.25</v>
      </c>
      <c r="D20" s="59">
        <v>3.15</v>
      </c>
      <c r="E20" s="60">
        <v>3.09</v>
      </c>
      <c r="F20" s="65">
        <f t="shared" si="0"/>
        <v>3.1924999999999999</v>
      </c>
    </row>
    <row r="21" spans="1:6" x14ac:dyDescent="0.25">
      <c r="A21" s="57" t="s">
        <v>62</v>
      </c>
      <c r="B21" s="58">
        <v>10.31</v>
      </c>
      <c r="C21" s="59">
        <v>9.7899999999999991</v>
      </c>
      <c r="D21" s="59">
        <v>9.99</v>
      </c>
      <c r="E21" s="60">
        <v>9.19</v>
      </c>
      <c r="F21" s="65">
        <f t="shared" si="0"/>
        <v>9.82</v>
      </c>
    </row>
    <row r="22" spans="1:6" x14ac:dyDescent="0.25">
      <c r="A22" s="57" t="s">
        <v>43</v>
      </c>
      <c r="B22" s="58">
        <v>5.25</v>
      </c>
      <c r="C22" s="59">
        <v>5.62</v>
      </c>
      <c r="D22" s="59">
        <v>6.07</v>
      </c>
      <c r="E22" s="60">
        <v>6.37</v>
      </c>
      <c r="F22" s="65">
        <f t="shared" si="0"/>
        <v>5.8275000000000006</v>
      </c>
    </row>
    <row r="23" spans="1:6" x14ac:dyDescent="0.25">
      <c r="A23" s="57" t="s">
        <v>79</v>
      </c>
      <c r="B23" s="58">
        <v>1.97</v>
      </c>
      <c r="C23" s="59">
        <v>1.83</v>
      </c>
      <c r="D23" s="59">
        <v>1.68</v>
      </c>
      <c r="E23" s="60">
        <v>1.61</v>
      </c>
      <c r="F23" s="65">
        <f t="shared" si="0"/>
        <v>1.7725</v>
      </c>
    </row>
    <row r="24" spans="1:6" x14ac:dyDescent="0.25">
      <c r="A24" s="57" t="s">
        <v>132</v>
      </c>
      <c r="B24" s="58">
        <v>6.4</v>
      </c>
      <c r="C24" s="59">
        <v>6.72</v>
      </c>
      <c r="D24" s="59">
        <v>7.12</v>
      </c>
      <c r="E24" s="60">
        <v>6.69</v>
      </c>
      <c r="F24" s="65">
        <f t="shared" si="0"/>
        <v>6.7325000000000008</v>
      </c>
    </row>
    <row r="25" spans="1:6" x14ac:dyDescent="0.25">
      <c r="A25" s="57" t="s">
        <v>72</v>
      </c>
      <c r="B25" s="58">
        <v>3.07</v>
      </c>
      <c r="C25" s="59">
        <v>2.79</v>
      </c>
      <c r="D25" s="59">
        <v>2.62</v>
      </c>
      <c r="E25" s="60">
        <v>2.7</v>
      </c>
      <c r="F25" s="65">
        <f t="shared" si="0"/>
        <v>2.7949999999999999</v>
      </c>
    </row>
    <row r="26" spans="1:6" x14ac:dyDescent="0.25">
      <c r="A26" s="57" t="s">
        <v>84</v>
      </c>
      <c r="B26" s="58">
        <v>10.84</v>
      </c>
      <c r="C26" s="59">
        <v>11.49</v>
      </c>
      <c r="D26" s="59">
        <v>12.41</v>
      </c>
      <c r="E26" s="60">
        <v>11.17</v>
      </c>
      <c r="F26" s="65">
        <f t="shared" si="0"/>
        <v>11.477499999999999</v>
      </c>
    </row>
    <row r="27" spans="1:6" x14ac:dyDescent="0.25">
      <c r="A27" s="57" t="s">
        <v>73</v>
      </c>
      <c r="B27" s="58">
        <v>12.49</v>
      </c>
      <c r="C27" s="59">
        <v>12.74</v>
      </c>
      <c r="D27" s="59">
        <v>13.89</v>
      </c>
      <c r="E27" s="60">
        <v>14.45</v>
      </c>
      <c r="F27" s="65">
        <f t="shared" si="0"/>
        <v>13.392500000000002</v>
      </c>
    </row>
    <row r="28" spans="1:6" x14ac:dyDescent="0.25">
      <c r="A28" s="57" t="s">
        <v>59</v>
      </c>
      <c r="B28" s="58">
        <v>8.02</v>
      </c>
      <c r="C28" s="59">
        <v>7.46</v>
      </c>
      <c r="D28" s="59">
        <v>7.76</v>
      </c>
      <c r="E28" s="60">
        <v>7.92</v>
      </c>
      <c r="F28" s="65">
        <f t="shared" si="0"/>
        <v>7.7900000000000009</v>
      </c>
    </row>
    <row r="29" spans="1:6" x14ac:dyDescent="0.25">
      <c r="A29" s="57" t="s">
        <v>44</v>
      </c>
      <c r="B29" s="58">
        <v>7.91</v>
      </c>
      <c r="C29" s="59">
        <v>7.28</v>
      </c>
      <c r="D29" s="59">
        <v>6.84</v>
      </c>
      <c r="E29" s="60">
        <v>7.11</v>
      </c>
      <c r="F29" s="65">
        <f t="shared" si="0"/>
        <v>7.2850000000000001</v>
      </c>
    </row>
    <row r="30" spans="1:6" x14ac:dyDescent="0.25">
      <c r="A30" s="57" t="s">
        <v>91</v>
      </c>
      <c r="B30" s="58">
        <v>4.45</v>
      </c>
      <c r="C30" s="59">
        <v>4.2300000000000004</v>
      </c>
      <c r="D30" s="59">
        <v>3.98</v>
      </c>
      <c r="E30" s="60">
        <v>3.9</v>
      </c>
      <c r="F30" s="65">
        <f t="shared" si="0"/>
        <v>4.1399999999999997</v>
      </c>
    </row>
    <row r="31" spans="1:6" x14ac:dyDescent="0.25">
      <c r="A31" s="57" t="s">
        <v>80</v>
      </c>
      <c r="B31" s="58">
        <v>6.86</v>
      </c>
      <c r="C31" s="59">
        <v>7</v>
      </c>
      <c r="D31" s="59">
        <v>7.49</v>
      </c>
      <c r="E31" s="60">
        <v>6.82</v>
      </c>
      <c r="F31" s="65">
        <f t="shared" si="0"/>
        <v>7.0425000000000004</v>
      </c>
    </row>
    <row r="32" spans="1:6" x14ac:dyDescent="0.25">
      <c r="A32" s="57" t="s">
        <v>133</v>
      </c>
      <c r="B32" s="58">
        <v>5.32</v>
      </c>
      <c r="C32" s="59">
        <v>5.21</v>
      </c>
      <c r="D32" s="59">
        <v>5.05</v>
      </c>
      <c r="E32" s="60">
        <v>5.56</v>
      </c>
      <c r="F32" s="65">
        <f t="shared" si="0"/>
        <v>5.2850000000000001</v>
      </c>
    </row>
    <row r="33" spans="1:6" x14ac:dyDescent="0.25">
      <c r="A33" s="57" t="s">
        <v>70</v>
      </c>
      <c r="B33" s="58">
        <v>8.67</v>
      </c>
      <c r="C33" s="59">
        <v>8.15</v>
      </c>
      <c r="D33" s="59">
        <v>8.15</v>
      </c>
      <c r="E33" s="60">
        <v>8.64</v>
      </c>
      <c r="F33" s="65">
        <f t="shared" si="0"/>
        <v>8.4024999999999999</v>
      </c>
    </row>
    <row r="34" spans="1:6" x14ac:dyDescent="0.25">
      <c r="A34" s="57" t="s">
        <v>134</v>
      </c>
      <c r="B34" s="58">
        <v>7.32</v>
      </c>
      <c r="C34" s="59">
        <v>6.73</v>
      </c>
      <c r="D34" s="59">
        <v>6.86</v>
      </c>
      <c r="E34" s="60">
        <v>7.2</v>
      </c>
      <c r="F34" s="65">
        <f t="shared" si="0"/>
        <v>7.0274999999999999</v>
      </c>
    </row>
    <row r="35" spans="1:6" x14ac:dyDescent="0.25">
      <c r="A35" s="57" t="s">
        <v>135</v>
      </c>
      <c r="B35" s="58">
        <v>8.58</v>
      </c>
      <c r="C35" s="59">
        <v>7.72</v>
      </c>
      <c r="D35" s="59">
        <v>7.18</v>
      </c>
      <c r="E35" s="60">
        <v>7.32</v>
      </c>
      <c r="F35" s="65">
        <f t="shared" si="0"/>
        <v>7.7</v>
      </c>
    </row>
    <row r="36" spans="1:6" x14ac:dyDescent="0.25">
      <c r="A36" s="57" t="s">
        <v>39</v>
      </c>
      <c r="B36" s="58">
        <v>10.07</v>
      </c>
      <c r="C36" s="59">
        <v>10.77</v>
      </c>
      <c r="D36" s="59">
        <v>10.34</v>
      </c>
      <c r="E36" s="60">
        <v>10.96</v>
      </c>
      <c r="F36" s="65">
        <f t="shared" si="0"/>
        <v>10.535</v>
      </c>
    </row>
    <row r="37" spans="1:6" x14ac:dyDescent="0.25">
      <c r="A37" s="57" t="s">
        <v>55</v>
      </c>
      <c r="B37" s="58">
        <v>11.75</v>
      </c>
      <c r="C37" s="59">
        <v>11.99</v>
      </c>
      <c r="D37" s="59">
        <v>12.71</v>
      </c>
      <c r="E37" s="60">
        <v>13.35</v>
      </c>
      <c r="F37" s="65">
        <f t="shared" si="0"/>
        <v>12.450000000000001</v>
      </c>
    </row>
    <row r="38" spans="1:6" x14ac:dyDescent="0.25">
      <c r="A38" s="57" t="s">
        <v>58</v>
      </c>
      <c r="B38" s="58">
        <v>4.84</v>
      </c>
      <c r="C38" s="59">
        <v>5.08</v>
      </c>
      <c r="D38" s="59">
        <v>5.13</v>
      </c>
      <c r="E38" s="60">
        <v>5.49</v>
      </c>
      <c r="F38" s="65">
        <f t="shared" si="0"/>
        <v>5.1349999999999998</v>
      </c>
    </row>
    <row r="39" spans="1:6" x14ac:dyDescent="0.25">
      <c r="A39" s="57" t="s">
        <v>78</v>
      </c>
      <c r="B39" s="58">
        <v>13.02</v>
      </c>
      <c r="C39" s="59">
        <v>12.37</v>
      </c>
      <c r="D39" s="59">
        <v>11.5</v>
      </c>
      <c r="E39" s="60">
        <v>12.31</v>
      </c>
      <c r="F39" s="65">
        <f t="shared" si="0"/>
        <v>12.3</v>
      </c>
    </row>
    <row r="40" spans="1:6" x14ac:dyDescent="0.25">
      <c r="A40" s="57" t="s">
        <v>40</v>
      </c>
      <c r="B40" s="58">
        <v>7.8</v>
      </c>
      <c r="C40" s="59">
        <v>8.5</v>
      </c>
      <c r="D40" s="59">
        <v>8.67</v>
      </c>
      <c r="E40" s="60">
        <v>8.84</v>
      </c>
      <c r="F40" s="65">
        <f t="shared" si="0"/>
        <v>8.4525000000000006</v>
      </c>
    </row>
    <row r="41" spans="1:6" x14ac:dyDescent="0.25">
      <c r="A41" s="57" t="s">
        <v>56</v>
      </c>
      <c r="B41" s="58">
        <v>8.4600000000000009</v>
      </c>
      <c r="C41" s="59">
        <v>8.8800000000000008</v>
      </c>
      <c r="D41" s="59">
        <v>8.8800000000000008</v>
      </c>
      <c r="E41" s="60">
        <v>7.99</v>
      </c>
      <c r="F41" s="65">
        <f t="shared" si="0"/>
        <v>8.552500000000002</v>
      </c>
    </row>
    <row r="42" spans="1:6" x14ac:dyDescent="0.25">
      <c r="A42" s="57" t="s">
        <v>63</v>
      </c>
      <c r="B42" s="58">
        <v>5.35</v>
      </c>
      <c r="C42" s="59">
        <v>5.4</v>
      </c>
      <c r="D42" s="59">
        <v>5.08</v>
      </c>
      <c r="E42" s="60">
        <v>5.38</v>
      </c>
      <c r="F42" s="65">
        <f t="shared" si="0"/>
        <v>5.3025000000000002</v>
      </c>
    </row>
    <row r="43" spans="1:6" x14ac:dyDescent="0.25">
      <c r="A43" s="57" t="s">
        <v>45</v>
      </c>
      <c r="B43" s="58">
        <v>14.64</v>
      </c>
      <c r="C43" s="59">
        <v>13.76</v>
      </c>
      <c r="D43" s="59">
        <v>14.59</v>
      </c>
      <c r="E43" s="60">
        <v>15.9</v>
      </c>
      <c r="F43" s="65">
        <f t="shared" si="0"/>
        <v>14.722499999999998</v>
      </c>
    </row>
    <row r="44" spans="1:6" x14ac:dyDescent="0.25">
      <c r="A44" s="57" t="s">
        <v>47</v>
      </c>
      <c r="B44" s="58">
        <v>7.24</v>
      </c>
      <c r="C44" s="59">
        <v>7.75</v>
      </c>
      <c r="D44" s="59">
        <v>8.2200000000000006</v>
      </c>
      <c r="E44" s="60">
        <v>8.14</v>
      </c>
      <c r="F44" s="65">
        <f t="shared" si="0"/>
        <v>7.8375000000000004</v>
      </c>
    </row>
    <row r="45" spans="1:6" x14ac:dyDescent="0.25">
      <c r="A45" s="57" t="s">
        <v>66</v>
      </c>
      <c r="B45" s="58">
        <v>9.8800000000000008</v>
      </c>
      <c r="C45" s="59">
        <v>10.47</v>
      </c>
      <c r="D45" s="59">
        <v>11.1</v>
      </c>
      <c r="E45" s="60">
        <v>12.21</v>
      </c>
      <c r="F45" s="65">
        <f t="shared" si="0"/>
        <v>10.915000000000001</v>
      </c>
    </row>
    <row r="46" spans="1:6" x14ac:dyDescent="0.25">
      <c r="A46" s="57" t="s">
        <v>92</v>
      </c>
      <c r="B46" s="58">
        <v>4.99</v>
      </c>
      <c r="C46" s="59">
        <v>5.04</v>
      </c>
      <c r="D46" s="59">
        <v>4.54</v>
      </c>
      <c r="E46" s="60">
        <v>4.45</v>
      </c>
      <c r="F46" s="65">
        <f t="shared" si="0"/>
        <v>4.7549999999999999</v>
      </c>
    </row>
    <row r="47" spans="1:6" x14ac:dyDescent="0.25">
      <c r="A47" s="57" t="s">
        <v>67</v>
      </c>
      <c r="B47" s="58">
        <v>14.54</v>
      </c>
      <c r="C47" s="59">
        <v>14.83</v>
      </c>
      <c r="D47" s="59">
        <v>15.27</v>
      </c>
      <c r="E47" s="60">
        <v>15.12</v>
      </c>
      <c r="F47" s="65">
        <f t="shared" si="0"/>
        <v>14.94</v>
      </c>
    </row>
    <row r="48" spans="1:6" x14ac:dyDescent="0.25">
      <c r="A48" s="57" t="s">
        <v>54</v>
      </c>
      <c r="B48" s="58">
        <v>11.71</v>
      </c>
      <c r="C48" s="59">
        <v>10.16</v>
      </c>
      <c r="D48" s="59">
        <v>10.71</v>
      </c>
      <c r="E48" s="60">
        <v>10.210000000000001</v>
      </c>
      <c r="F48" s="65">
        <f t="shared" si="0"/>
        <v>10.6975</v>
      </c>
    </row>
    <row r="49" spans="1:6" x14ac:dyDescent="0.25">
      <c r="A49" s="57" t="s">
        <v>42</v>
      </c>
      <c r="B49" s="58">
        <v>14.36</v>
      </c>
      <c r="C49" s="59">
        <v>15.22</v>
      </c>
      <c r="D49" s="59">
        <v>15.68</v>
      </c>
      <c r="E49" s="60">
        <v>14.43</v>
      </c>
      <c r="F49" s="65">
        <f t="shared" si="0"/>
        <v>14.922499999999999</v>
      </c>
    </row>
    <row r="50" spans="1:6" x14ac:dyDescent="0.25">
      <c r="A50" s="57" t="s">
        <v>81</v>
      </c>
      <c r="B50" s="58">
        <v>13.85</v>
      </c>
      <c r="C50" s="59">
        <v>14.13</v>
      </c>
      <c r="D50" s="59">
        <v>14.84</v>
      </c>
      <c r="E50" s="60">
        <v>13.65</v>
      </c>
      <c r="F50" s="65">
        <f t="shared" si="0"/>
        <v>14.1175</v>
      </c>
    </row>
    <row r="51" spans="1:6" x14ac:dyDescent="0.25">
      <c r="A51" s="57" t="s">
        <v>83</v>
      </c>
      <c r="B51" s="58">
        <v>12.2</v>
      </c>
      <c r="C51" s="59">
        <v>13.42</v>
      </c>
      <c r="D51" s="59">
        <v>12.48</v>
      </c>
      <c r="E51" s="60">
        <v>11.48</v>
      </c>
      <c r="F51" s="65">
        <f t="shared" si="0"/>
        <v>12.395</v>
      </c>
    </row>
    <row r="52" spans="1:6" x14ac:dyDescent="0.25">
      <c r="A52" s="61" t="s">
        <v>82</v>
      </c>
      <c r="B52" s="62">
        <v>14.3</v>
      </c>
      <c r="C52" s="63">
        <v>15.16</v>
      </c>
      <c r="D52" s="63">
        <v>16.22</v>
      </c>
      <c r="E52" s="64">
        <v>16.059999999999999</v>
      </c>
      <c r="F52" s="65">
        <f t="shared" si="0"/>
        <v>15.434999999999999</v>
      </c>
    </row>
    <row r="1000" spans="648:648" x14ac:dyDescent="0.25">
      <c r="XX1000" s="115">
        <v>125713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840B3-C44C-46DB-B368-7A369D5D2899}">
  <sheetPr codeName="Sheet5">
    <tabColor rgb="FF92D050"/>
  </sheetPr>
  <dimension ref="A1:XX1001"/>
  <sheetViews>
    <sheetView workbookViewId="0">
      <pane ySplit="1" topLeftCell="A2" activePane="bottomLeft" state="frozen"/>
      <selection activeCell="B19" sqref="B19"/>
      <selection pane="bottomLeft" activeCell="J5" sqref="J5"/>
    </sheetView>
  </sheetViews>
  <sheetFormatPr defaultColWidth="8.78515625" defaultRowHeight="15.75" x14ac:dyDescent="0.25"/>
  <cols>
    <col min="1" max="1" width="8.78515625" style="81"/>
    <col min="2" max="4" width="9.7109375" style="73" customWidth="1"/>
    <col min="5" max="5" width="9.7109375" style="70" customWidth="1"/>
    <col min="6" max="7" width="8.78515625" style="70"/>
    <col min="8" max="8" width="10.2109375" style="70" bestFit="1" customWidth="1"/>
    <col min="9" max="16384" width="8.78515625" style="70"/>
  </cols>
  <sheetData>
    <row r="1" spans="1:31" x14ac:dyDescent="0.25">
      <c r="A1" s="66" t="s">
        <v>136</v>
      </c>
      <c r="B1" s="67" t="s">
        <v>97</v>
      </c>
      <c r="C1" s="68" t="s">
        <v>36</v>
      </c>
      <c r="D1" s="69" t="s">
        <v>50</v>
      </c>
      <c r="E1" s="69" t="s">
        <v>137</v>
      </c>
      <c r="F1" s="70" t="s">
        <v>149</v>
      </c>
      <c r="G1" s="70" t="s">
        <v>150</v>
      </c>
      <c r="J1" s="66" t="s">
        <v>136</v>
      </c>
      <c r="K1" s="67" t="s">
        <v>97</v>
      </c>
      <c r="L1" s="68" t="s">
        <v>36</v>
      </c>
      <c r="M1" s="69" t="s">
        <v>50</v>
      </c>
      <c r="N1" s="69" t="s">
        <v>137</v>
      </c>
      <c r="O1" s="70" t="s">
        <v>149</v>
      </c>
      <c r="P1" s="70" t="s">
        <v>150</v>
      </c>
      <c r="V1" s="66" t="s">
        <v>136</v>
      </c>
      <c r="W1" s="67" t="s">
        <v>97</v>
      </c>
      <c r="X1" s="68" t="s">
        <v>36</v>
      </c>
      <c r="Y1" s="69" t="s">
        <v>50</v>
      </c>
      <c r="Z1" s="69" t="s">
        <v>137</v>
      </c>
      <c r="AA1" s="70" t="s">
        <v>149</v>
      </c>
      <c r="AB1" s="70" t="s">
        <v>150</v>
      </c>
    </row>
    <row r="2" spans="1:31" x14ac:dyDescent="0.25">
      <c r="A2" s="71">
        <v>1</v>
      </c>
      <c r="B2" s="72" t="s">
        <v>100</v>
      </c>
      <c r="C2" s="73" t="s">
        <v>39</v>
      </c>
      <c r="D2" s="74" t="s">
        <v>60</v>
      </c>
      <c r="E2" s="75">
        <v>5</v>
      </c>
      <c r="F2" s="70">
        <f>INDEX('Food Prices'!$B$3:$E$52,MATCH('Food Data'!C2,'Food Prices'!$A$3:$A$52,0),MATCH('Food Data'!D2,'Food Prices'!$B$2:$E$2,0))</f>
        <v>10.77</v>
      </c>
      <c r="G2" s="70" cm="1">
        <f t="array" ref="G2:G1001">F2:F1001*E2:E1001</f>
        <v>53.849999999999994</v>
      </c>
      <c r="H2" s="70" t="str" cm="1">
        <f t="array" ref="H2:I51">_xlfn.GROUPBY(C2:C1001,E2:E1001,_xleta.SUM,0,0,-2)</f>
        <v>Ramen Noodles</v>
      </c>
      <c r="I2" s="70">
        <v>284</v>
      </c>
      <c r="J2" s="71">
        <v>1</v>
      </c>
      <c r="K2" s="72" t="s">
        <v>100</v>
      </c>
      <c r="L2" s="73" t="s">
        <v>39</v>
      </c>
      <c r="M2" s="74" t="str" cm="1">
        <f t="array" ref="M2:M1001">_xlfn.XLOOKUP(K2:K1001,Case!G220:G239,Case!H220:H239,"Global",0,1)</f>
        <v>Historic</v>
      </c>
      <c r="N2" s="75">
        <v>5</v>
      </c>
      <c r="O2" s="70">
        <f>INDEX('Food Prices'!$B$3:$E$52,MATCH('Food Data'!L2,'Food Prices'!$A$3:$A$52,0),MATCH('Food Data'!M2,'Food Prices'!$B$2:$E$2,0))</f>
        <v>10.07</v>
      </c>
      <c r="P2" s="70" cm="1">
        <f t="array" ref="P2:P1001">O2:O1001*N2:N1001</f>
        <v>50.35</v>
      </c>
      <c r="V2" s="71">
        <v>1</v>
      </c>
      <c r="W2" s="72" t="s">
        <v>100</v>
      </c>
      <c r="X2" s="73" t="s">
        <v>39</v>
      </c>
      <c r="Y2" s="74" t="str">
        <f>$D$4</f>
        <v>Historic</v>
      </c>
      <c r="Z2" s="75">
        <v>5</v>
      </c>
      <c r="AA2" s="70">
        <f>INDEX('Food Prices'!$B$3:$E$52,MATCH('Food Data'!X2,'Food Prices'!$A$3:$A$52,0),MATCH('Food Data'!Y2,'Food Prices'!$B$2:$E$2,0))</f>
        <v>10.07</v>
      </c>
      <c r="AB2" s="70" cm="1">
        <f t="array" ref="AB2:AB1001">AA2:AA1001*Z2:Z1001</f>
        <v>50.35</v>
      </c>
      <c r="AD2" s="70" t="str" cm="1">
        <f t="array" ref="AD2:AE26">_xlfn.GROUPBY(W2:W1001,_xlfn.ANCHORARRAY(AB2),_xleta.SUM,0,0,-2)</f>
        <v>Steve Kerr</v>
      </c>
      <c r="AE2" s="70">
        <v>4729.74</v>
      </c>
    </row>
    <row r="3" spans="1:31" x14ac:dyDescent="0.25">
      <c r="A3" s="71">
        <v>2</v>
      </c>
      <c r="B3" s="72" t="s">
        <v>98</v>
      </c>
      <c r="C3" s="73" t="s">
        <v>59</v>
      </c>
      <c r="D3" s="74" t="s">
        <v>60</v>
      </c>
      <c r="E3" s="75">
        <v>1</v>
      </c>
      <c r="F3" s="70">
        <f>INDEX('Food Prices'!$B$3:$E$52,MATCH('Food Data'!C3,'Food Prices'!$A$3:$A$52,0),MATCH('Food Data'!D3,'Food Prices'!$B$2:$E$2,0))</f>
        <v>7.46</v>
      </c>
      <c r="G3" s="70">
        <v>7.46</v>
      </c>
      <c r="H3" s="70" t="str">
        <v>Spaghetti</v>
      </c>
      <c r="I3" s="70">
        <v>280</v>
      </c>
      <c r="J3" s="71">
        <v>2</v>
      </c>
      <c r="K3" s="72" t="s">
        <v>98</v>
      </c>
      <c r="L3" s="73" t="s">
        <v>59</v>
      </c>
      <c r="M3" s="74" t="str">
        <v>Global</v>
      </c>
      <c r="N3" s="75">
        <v>1</v>
      </c>
      <c r="O3" s="70">
        <f>INDEX('Food Prices'!$B$3:$E$52,MATCH('Food Data'!L3,'Food Prices'!$A$3:$A$52,0),MATCH('Food Data'!M3,'Food Prices'!$B$2:$E$2,0))</f>
        <v>7.46</v>
      </c>
      <c r="P3" s="70">
        <v>7.46</v>
      </c>
      <c r="V3" s="71">
        <v>2</v>
      </c>
      <c r="W3" s="72" t="s">
        <v>98</v>
      </c>
      <c r="X3" s="73" t="s">
        <v>59</v>
      </c>
      <c r="Y3" s="74" t="str">
        <f t="shared" ref="Y3:Y66" si="0">$D$4</f>
        <v>Historic</v>
      </c>
      <c r="Z3" s="75">
        <v>1</v>
      </c>
      <c r="AA3" s="70">
        <f>INDEX('Food Prices'!$B$3:$E$52,MATCH('Food Data'!X3,'Food Prices'!$A$3:$A$52,0),MATCH('Food Data'!Y3,'Food Prices'!$B$2:$E$2,0))</f>
        <v>8.02</v>
      </c>
      <c r="AB3" s="70">
        <v>8.02</v>
      </c>
      <c r="AD3" s="70" t="str">
        <v>Jerry Bruckheimer</v>
      </c>
      <c r="AE3" s="70">
        <v>4704.2000000000007</v>
      </c>
    </row>
    <row r="4" spans="1:31" x14ac:dyDescent="0.25">
      <c r="A4" s="71">
        <v>3</v>
      </c>
      <c r="B4" s="72" t="s">
        <v>99</v>
      </c>
      <c r="C4" s="73" t="s">
        <v>93</v>
      </c>
      <c r="D4" s="74" t="s">
        <v>57</v>
      </c>
      <c r="E4" s="75">
        <v>13</v>
      </c>
      <c r="F4" s="70">
        <f>INDEX('Food Prices'!$B$3:$E$52,MATCH('Food Data'!C4,'Food Prices'!$A$3:$A$52,0),MATCH('Food Data'!D4,'Food Prices'!$B$2:$E$2,0))</f>
        <v>1.89</v>
      </c>
      <c r="G4" s="70">
        <v>24.57</v>
      </c>
      <c r="H4" s="70" t="str">
        <v>Waffles</v>
      </c>
      <c r="I4" s="70">
        <v>275</v>
      </c>
      <c r="J4" s="71">
        <v>3</v>
      </c>
      <c r="K4" s="72" t="s">
        <v>99</v>
      </c>
      <c r="L4" s="73" t="s">
        <v>93</v>
      </c>
      <c r="M4" s="74" t="str">
        <v>Global</v>
      </c>
      <c r="N4" s="75">
        <v>13</v>
      </c>
      <c r="O4" s="70">
        <f>INDEX('Food Prices'!$B$3:$E$52,MATCH('Food Data'!L4,'Food Prices'!$A$3:$A$52,0),MATCH('Food Data'!M4,'Food Prices'!$B$2:$E$2,0))</f>
        <v>1.97</v>
      </c>
      <c r="P4" s="70">
        <v>25.61</v>
      </c>
      <c r="S4" s="70" t="str" cm="1">
        <f t="array" ref="S4:T28">_xlfn.GROUPBY(B2:B1001,_xlfn.ANCHORARRAY(G2),_xleta.SUM,0,0,-2,D2:D1001='Food Data'!D9)</f>
        <v>Amy Davidson</v>
      </c>
      <c r="T4" s="70">
        <v>1487.94</v>
      </c>
      <c r="V4" s="71">
        <v>3</v>
      </c>
      <c r="W4" s="72" t="s">
        <v>99</v>
      </c>
      <c r="X4" s="73" t="s">
        <v>93</v>
      </c>
      <c r="Y4" s="74" t="str">
        <f t="shared" si="0"/>
        <v>Historic</v>
      </c>
      <c r="Z4" s="75">
        <v>13</v>
      </c>
      <c r="AA4" s="70">
        <f>INDEX('Food Prices'!$B$3:$E$52,MATCH('Food Data'!X4,'Food Prices'!$A$3:$A$52,0),MATCH('Food Data'!Y4,'Food Prices'!$B$2:$E$2,0))</f>
        <v>1.89</v>
      </c>
      <c r="AB4" s="70">
        <v>24.57</v>
      </c>
      <c r="AD4" s="70" t="str">
        <v>Bob Elliott</v>
      </c>
      <c r="AE4" s="70">
        <v>4421.12</v>
      </c>
    </row>
    <row r="5" spans="1:31" x14ac:dyDescent="0.25">
      <c r="A5" s="71">
        <v>4</v>
      </c>
      <c r="B5" s="72" t="s">
        <v>124</v>
      </c>
      <c r="C5" s="73" t="s">
        <v>46</v>
      </c>
      <c r="D5" s="74" t="s">
        <v>53</v>
      </c>
      <c r="E5" s="75">
        <v>4</v>
      </c>
      <c r="F5" s="70">
        <f>INDEX('Food Prices'!$B$3:$E$52,MATCH('Food Data'!C5,'Food Prices'!$A$3:$A$52,0),MATCH('Food Data'!D5,'Food Prices'!$B$2:$E$2,0))</f>
        <v>6.13</v>
      </c>
      <c r="G5" s="70">
        <v>24.52</v>
      </c>
      <c r="H5" s="70" t="str">
        <v>Pepper</v>
      </c>
      <c r="I5" s="70">
        <v>271</v>
      </c>
      <c r="J5" s="71">
        <v>4</v>
      </c>
      <c r="K5" s="72" t="s">
        <v>124</v>
      </c>
      <c r="L5" s="73" t="s">
        <v>46</v>
      </c>
      <c r="M5" s="74" t="str">
        <v>Highland</v>
      </c>
      <c r="N5" s="75">
        <v>4</v>
      </c>
      <c r="O5" s="70">
        <f>INDEX('Food Prices'!$B$3:$E$52,MATCH('Food Data'!L5,'Food Prices'!$A$3:$A$52,0),MATCH('Food Data'!M5,'Food Prices'!$B$2:$E$2,0))</f>
        <v>6.13</v>
      </c>
      <c r="P5" s="70">
        <v>24.52</v>
      </c>
      <c r="S5" s="70" t="str">
        <v>Garry Shandling</v>
      </c>
      <c r="T5" s="70">
        <v>1332.9699999999998</v>
      </c>
      <c r="V5" s="71">
        <v>4</v>
      </c>
      <c r="W5" s="72" t="s">
        <v>124</v>
      </c>
      <c r="X5" s="73" t="s">
        <v>46</v>
      </c>
      <c r="Y5" s="74" t="str">
        <f t="shared" si="0"/>
        <v>Historic</v>
      </c>
      <c r="Z5" s="75">
        <v>4</v>
      </c>
      <c r="AA5" s="70">
        <f>INDEX('Food Prices'!$B$3:$E$52,MATCH('Food Data'!X5,'Food Prices'!$A$3:$A$52,0),MATCH('Food Data'!Y5,'Food Prices'!$B$2:$E$2,0))</f>
        <v>5.3</v>
      </c>
      <c r="AB5" s="70">
        <v>21.2</v>
      </c>
      <c r="AD5" s="70" t="str">
        <v>Jim Click</v>
      </c>
      <c r="AE5" s="70">
        <v>4322.76</v>
      </c>
    </row>
    <row r="6" spans="1:31" x14ac:dyDescent="0.25">
      <c r="A6" s="71">
        <v>5</v>
      </c>
      <c r="B6" s="72" t="s">
        <v>108</v>
      </c>
      <c r="C6" s="73" t="s">
        <v>58</v>
      </c>
      <c r="D6" s="74" t="s">
        <v>53</v>
      </c>
      <c r="E6" s="75">
        <v>9</v>
      </c>
      <c r="F6" s="70">
        <f>INDEX('Food Prices'!$B$3:$E$52,MATCH('Food Data'!C6,'Food Prices'!$A$3:$A$52,0),MATCH('Food Data'!D6,'Food Prices'!$B$2:$E$2,0))</f>
        <v>5.13</v>
      </c>
      <c r="G6" s="70">
        <v>46.17</v>
      </c>
      <c r="H6" s="70" t="str">
        <v>Smoothie</v>
      </c>
      <c r="I6" s="70">
        <v>254</v>
      </c>
      <c r="J6" s="71">
        <v>5</v>
      </c>
      <c r="K6" s="72" t="s">
        <v>108</v>
      </c>
      <c r="L6" s="73" t="s">
        <v>58</v>
      </c>
      <c r="M6" s="74" t="str">
        <v>North</v>
      </c>
      <c r="N6" s="75">
        <v>9</v>
      </c>
      <c r="O6" s="70">
        <f>INDEX('Food Prices'!$B$3:$E$52,MATCH('Food Data'!L6,'Food Prices'!$A$3:$A$52,0),MATCH('Food Data'!M6,'Food Prices'!$B$2:$E$2,0))</f>
        <v>5.49</v>
      </c>
      <c r="P6" s="70">
        <v>49.410000000000004</v>
      </c>
      <c r="S6" s="70" t="str">
        <v>Steve Kerr</v>
      </c>
      <c r="T6" s="70">
        <v>1328.1100000000001</v>
      </c>
      <c r="V6" s="71">
        <v>5</v>
      </c>
      <c r="W6" s="72" t="s">
        <v>108</v>
      </c>
      <c r="X6" s="73" t="s">
        <v>58</v>
      </c>
      <c r="Y6" s="74" t="str">
        <f t="shared" si="0"/>
        <v>Historic</v>
      </c>
      <c r="Z6" s="75">
        <v>9</v>
      </c>
      <c r="AA6" s="70">
        <f>INDEX('Food Prices'!$B$3:$E$52,MATCH('Food Data'!X6,'Food Prices'!$A$3:$A$52,0),MATCH('Food Data'!Y6,'Food Prices'!$B$2:$E$2,0))</f>
        <v>4.84</v>
      </c>
      <c r="AB6" s="70">
        <v>43.56</v>
      </c>
      <c r="AD6" s="70" t="str">
        <v>Nick Johnson</v>
      </c>
      <c r="AE6" s="70">
        <v>4318.16</v>
      </c>
    </row>
    <row r="7" spans="1:31" x14ac:dyDescent="0.25">
      <c r="A7" s="71">
        <v>6</v>
      </c>
      <c r="B7" s="72" t="s">
        <v>105</v>
      </c>
      <c r="C7" s="73" t="s">
        <v>91</v>
      </c>
      <c r="D7" s="74" t="s">
        <v>51</v>
      </c>
      <c r="E7" s="75">
        <v>5</v>
      </c>
      <c r="F7" s="70">
        <f>INDEX('Food Prices'!$B$3:$E$52,MATCH('Food Data'!C7,'Food Prices'!$A$3:$A$52,0),MATCH('Food Data'!D7,'Food Prices'!$B$2:$E$2,0))</f>
        <v>3.9</v>
      </c>
      <c r="G7" s="70">
        <v>19.5</v>
      </c>
      <c r="H7" s="70" t="str">
        <v>Gyros</v>
      </c>
      <c r="I7" s="70">
        <v>253</v>
      </c>
      <c r="J7" s="71">
        <v>6</v>
      </c>
      <c r="K7" s="72" t="s">
        <v>105</v>
      </c>
      <c r="L7" s="73" t="s">
        <v>91</v>
      </c>
      <c r="M7" s="74" t="str">
        <v>Highland</v>
      </c>
      <c r="N7" s="75">
        <v>5</v>
      </c>
      <c r="O7" s="70">
        <f>INDEX('Food Prices'!$B$3:$E$52,MATCH('Food Data'!L7,'Food Prices'!$A$3:$A$52,0),MATCH('Food Data'!M7,'Food Prices'!$B$2:$E$2,0))</f>
        <v>3.98</v>
      </c>
      <c r="P7" s="70">
        <v>19.899999999999999</v>
      </c>
      <c r="S7" s="70" t="str">
        <v>Barry Goldwater</v>
      </c>
      <c r="T7" s="70">
        <v>1288.6900000000003</v>
      </c>
      <c r="V7" s="71">
        <v>6</v>
      </c>
      <c r="W7" s="72" t="s">
        <v>105</v>
      </c>
      <c r="X7" s="73" t="s">
        <v>91</v>
      </c>
      <c r="Y7" s="74" t="str">
        <f t="shared" si="0"/>
        <v>Historic</v>
      </c>
      <c r="Z7" s="75">
        <v>5</v>
      </c>
      <c r="AA7" s="70">
        <f>INDEX('Food Prices'!$B$3:$E$52,MATCH('Food Data'!X7,'Food Prices'!$A$3:$A$52,0),MATCH('Food Data'!Y7,'Food Prices'!$B$2:$E$2,0))</f>
        <v>4.45</v>
      </c>
      <c r="AB7" s="70">
        <v>22.25</v>
      </c>
      <c r="AD7" s="70" t="str">
        <v>Garry Shandling</v>
      </c>
      <c r="AE7" s="70">
        <v>4304.4799999999996</v>
      </c>
    </row>
    <row r="8" spans="1:31" x14ac:dyDescent="0.25">
      <c r="A8" s="71">
        <v>7</v>
      </c>
      <c r="B8" s="72" t="s">
        <v>106</v>
      </c>
      <c r="C8" s="73" t="s">
        <v>64</v>
      </c>
      <c r="D8" s="74" t="s">
        <v>57</v>
      </c>
      <c r="E8" s="75">
        <v>9</v>
      </c>
      <c r="F8" s="70">
        <f>INDEX('Food Prices'!$B$3:$E$52,MATCH('Food Data'!C8,'Food Prices'!$A$3:$A$52,0),MATCH('Food Data'!D8,'Food Prices'!$B$2:$E$2,0))</f>
        <v>3.38</v>
      </c>
      <c r="G8" s="70">
        <v>30.419999999999998</v>
      </c>
      <c r="H8" s="70" t="str">
        <v>Hamburger</v>
      </c>
      <c r="I8" s="70">
        <v>253</v>
      </c>
      <c r="J8" s="71">
        <v>7</v>
      </c>
      <c r="K8" s="72" t="s">
        <v>106</v>
      </c>
      <c r="L8" s="73" t="s">
        <v>64</v>
      </c>
      <c r="M8" s="74" t="str">
        <v>Global</v>
      </c>
      <c r="N8" s="75">
        <v>9</v>
      </c>
      <c r="O8" s="70">
        <f>INDEX('Food Prices'!$B$3:$E$52,MATCH('Food Data'!L8,'Food Prices'!$A$3:$A$52,0),MATCH('Food Data'!M8,'Food Prices'!$B$2:$E$2,0))</f>
        <v>3.14</v>
      </c>
      <c r="P8" s="70">
        <v>28.26</v>
      </c>
      <c r="S8" s="70" t="str">
        <v>Amanda Beard</v>
      </c>
      <c r="T8" s="70">
        <v>1242.3600000000001</v>
      </c>
      <c r="V8" s="71">
        <v>7</v>
      </c>
      <c r="W8" s="72" t="s">
        <v>106</v>
      </c>
      <c r="X8" s="73" t="s">
        <v>64</v>
      </c>
      <c r="Y8" s="74" t="str">
        <f t="shared" si="0"/>
        <v>Historic</v>
      </c>
      <c r="Z8" s="75">
        <v>9</v>
      </c>
      <c r="AA8" s="70">
        <f>INDEX('Food Prices'!$B$3:$E$52,MATCH('Food Data'!X8,'Food Prices'!$A$3:$A$52,0),MATCH('Food Data'!Y8,'Food Prices'!$B$2:$E$2,0))</f>
        <v>3.38</v>
      </c>
      <c r="AB8" s="70">
        <v>30.419999999999998</v>
      </c>
      <c r="AD8" s="70" t="str">
        <v>Jordin Sparks</v>
      </c>
      <c r="AE8" s="70">
        <v>4285.95</v>
      </c>
    </row>
    <row r="9" spans="1:31" x14ac:dyDescent="0.25">
      <c r="A9" s="71">
        <v>8</v>
      </c>
      <c r="B9" s="72" t="s">
        <v>109</v>
      </c>
      <c r="C9" s="73" t="s">
        <v>79</v>
      </c>
      <c r="D9" s="74" t="s">
        <v>53</v>
      </c>
      <c r="E9" s="75">
        <v>20</v>
      </c>
      <c r="F9" s="70">
        <f>INDEX('Food Prices'!$B$3:$E$52,MATCH('Food Data'!C9,'Food Prices'!$A$3:$A$52,0),MATCH('Food Data'!D9,'Food Prices'!$B$2:$E$2,0))</f>
        <v>1.68</v>
      </c>
      <c r="G9" s="70">
        <v>33.6</v>
      </c>
      <c r="H9" s="70" t="str">
        <v>Ribs</v>
      </c>
      <c r="I9" s="70">
        <v>250</v>
      </c>
      <c r="J9" s="71">
        <v>8</v>
      </c>
      <c r="K9" s="72" t="s">
        <v>109</v>
      </c>
      <c r="L9" s="73" t="s">
        <v>79</v>
      </c>
      <c r="M9" s="74" t="str">
        <v>Global</v>
      </c>
      <c r="N9" s="75">
        <v>20</v>
      </c>
      <c r="O9" s="70">
        <f>INDEX('Food Prices'!$B$3:$E$52,MATCH('Food Data'!L9,'Food Prices'!$A$3:$A$52,0),MATCH('Food Data'!M9,'Food Prices'!$B$2:$E$2,0))</f>
        <v>1.83</v>
      </c>
      <c r="P9" s="70">
        <v>36.6</v>
      </c>
      <c r="S9" s="70" t="str">
        <v>Jerry Bruckheimer</v>
      </c>
      <c r="T9" s="70">
        <v>1237.5900000000001</v>
      </c>
      <c r="V9" s="71">
        <v>8</v>
      </c>
      <c r="W9" s="72" t="s">
        <v>109</v>
      </c>
      <c r="X9" s="73" t="s">
        <v>79</v>
      </c>
      <c r="Y9" s="74" t="str">
        <f t="shared" si="0"/>
        <v>Historic</v>
      </c>
      <c r="Z9" s="75">
        <v>20</v>
      </c>
      <c r="AA9" s="70">
        <f>INDEX('Food Prices'!$B$3:$E$52,MATCH('Food Data'!X9,'Food Prices'!$A$3:$A$52,0),MATCH('Food Data'!Y9,'Food Prices'!$B$2:$E$2,0))</f>
        <v>1.97</v>
      </c>
      <c r="AB9" s="70">
        <v>39.4</v>
      </c>
      <c r="AD9" s="70" t="str">
        <v>Kate Walsh</v>
      </c>
      <c r="AE9" s="70">
        <v>3965.4099999999994</v>
      </c>
    </row>
    <row r="10" spans="1:31" x14ac:dyDescent="0.25">
      <c r="A10" s="71">
        <v>9</v>
      </c>
      <c r="B10" s="72" t="s">
        <v>102</v>
      </c>
      <c r="C10" s="73" t="s">
        <v>134</v>
      </c>
      <c r="D10" s="74" t="s">
        <v>57</v>
      </c>
      <c r="E10" s="75">
        <v>10</v>
      </c>
      <c r="F10" s="70">
        <f>INDEX('Food Prices'!$B$3:$E$52,MATCH('Food Data'!C10,'Food Prices'!$A$3:$A$52,0),MATCH('Food Data'!D10,'Food Prices'!$B$2:$E$2,0))</f>
        <v>7.32</v>
      </c>
      <c r="G10" s="70">
        <v>73.2</v>
      </c>
      <c r="H10" s="70" t="str">
        <v>Hash Browns</v>
      </c>
      <c r="I10" s="70">
        <v>246</v>
      </c>
      <c r="J10" s="71">
        <v>9</v>
      </c>
      <c r="K10" s="72" t="s">
        <v>102</v>
      </c>
      <c r="L10" s="73" t="s">
        <v>134</v>
      </c>
      <c r="M10" s="74" t="str">
        <v>North</v>
      </c>
      <c r="N10" s="75">
        <v>10</v>
      </c>
      <c r="O10" s="70">
        <f>INDEX('Food Prices'!$B$3:$E$52,MATCH('Food Data'!L10,'Food Prices'!$A$3:$A$52,0),MATCH('Food Data'!M10,'Food Prices'!$B$2:$E$2,0))</f>
        <v>7.2</v>
      </c>
      <c r="P10" s="70">
        <v>72</v>
      </c>
      <c r="S10" s="70" t="str">
        <v>Nick Johnson</v>
      </c>
      <c r="T10" s="70">
        <v>1194.18</v>
      </c>
      <c r="V10" s="71">
        <v>9</v>
      </c>
      <c r="W10" s="72" t="s">
        <v>102</v>
      </c>
      <c r="X10" s="73" t="s">
        <v>134</v>
      </c>
      <c r="Y10" s="74" t="str">
        <f t="shared" si="0"/>
        <v>Historic</v>
      </c>
      <c r="Z10" s="75">
        <v>10</v>
      </c>
      <c r="AA10" s="70">
        <f>INDEX('Food Prices'!$B$3:$E$52,MATCH('Food Data'!X10,'Food Prices'!$A$3:$A$52,0),MATCH('Food Data'!Y10,'Food Prices'!$B$2:$E$2,0))</f>
        <v>7.32</v>
      </c>
      <c r="AB10" s="70">
        <v>73.2</v>
      </c>
      <c r="AD10" s="70" t="str">
        <v>John Hughes</v>
      </c>
      <c r="AE10" s="70">
        <v>3829.8199999999997</v>
      </c>
    </row>
    <row r="11" spans="1:31" x14ac:dyDescent="0.25">
      <c r="A11" s="71">
        <v>10</v>
      </c>
      <c r="B11" s="72" t="s">
        <v>102</v>
      </c>
      <c r="C11" s="73" t="s">
        <v>41</v>
      </c>
      <c r="D11" s="74" t="s">
        <v>53</v>
      </c>
      <c r="E11" s="75">
        <v>18</v>
      </c>
      <c r="F11" s="70">
        <f>INDEX('Food Prices'!$B$3:$E$52,MATCH('Food Data'!C11,'Food Prices'!$A$3:$A$52,0),MATCH('Food Data'!D11,'Food Prices'!$B$2:$E$2,0))</f>
        <v>9.4700000000000006</v>
      </c>
      <c r="G11" s="70">
        <v>170.46</v>
      </c>
      <c r="H11" s="70" t="str">
        <v>Sandwich</v>
      </c>
      <c r="I11" s="70">
        <v>240</v>
      </c>
      <c r="J11" s="71">
        <v>10</v>
      </c>
      <c r="K11" s="72" t="s">
        <v>102</v>
      </c>
      <c r="L11" s="73" t="s">
        <v>41</v>
      </c>
      <c r="M11" s="74" t="str">
        <v>North</v>
      </c>
      <c r="N11" s="75">
        <v>18</v>
      </c>
      <c r="O11" s="70">
        <f>INDEX('Food Prices'!$B$3:$E$52,MATCH('Food Data'!L11,'Food Prices'!$A$3:$A$52,0),MATCH('Food Data'!M11,'Food Prices'!$B$2:$E$2,0))</f>
        <v>9.56</v>
      </c>
      <c r="P11" s="70">
        <v>172.08</v>
      </c>
      <c r="S11" s="70" t="str">
        <v>John Hughes</v>
      </c>
      <c r="T11" s="70">
        <v>1150.8499999999997</v>
      </c>
      <c r="V11" s="71">
        <v>10</v>
      </c>
      <c r="W11" s="72" t="s">
        <v>102</v>
      </c>
      <c r="X11" s="73" t="s">
        <v>41</v>
      </c>
      <c r="Y11" s="74" t="str">
        <f t="shared" si="0"/>
        <v>Historic</v>
      </c>
      <c r="Z11" s="75">
        <v>18</v>
      </c>
      <c r="AA11" s="70">
        <f>INDEX('Food Prices'!$B$3:$E$52,MATCH('Food Data'!X11,'Food Prices'!$A$3:$A$52,0),MATCH('Food Data'!Y11,'Food Prices'!$B$2:$E$2,0))</f>
        <v>9.98</v>
      </c>
      <c r="AB11" s="70">
        <v>179.64000000000001</v>
      </c>
      <c r="AD11" s="70" t="str">
        <v>Sean Elliott</v>
      </c>
      <c r="AE11" s="70">
        <v>3819.4299999999994</v>
      </c>
    </row>
    <row r="12" spans="1:31" x14ac:dyDescent="0.25">
      <c r="A12" s="71">
        <v>11</v>
      </c>
      <c r="B12" s="72" t="s">
        <v>100</v>
      </c>
      <c r="C12" s="73" t="s">
        <v>59</v>
      </c>
      <c r="D12" s="74" t="s">
        <v>51</v>
      </c>
      <c r="E12" s="75">
        <v>10</v>
      </c>
      <c r="F12" s="70">
        <f>INDEX('Food Prices'!$B$3:$E$52,MATCH('Food Data'!C12,'Food Prices'!$A$3:$A$52,0),MATCH('Food Data'!D12,'Food Prices'!$B$2:$E$2,0))</f>
        <v>7.92</v>
      </c>
      <c r="G12" s="70">
        <v>79.2</v>
      </c>
      <c r="H12" s="70" t="str">
        <v>Cheese</v>
      </c>
      <c r="I12" s="70">
        <v>237</v>
      </c>
      <c r="J12" s="71">
        <v>11</v>
      </c>
      <c r="K12" s="72" t="s">
        <v>100</v>
      </c>
      <c r="L12" s="73" t="s">
        <v>59</v>
      </c>
      <c r="M12" s="74" t="str">
        <v>Historic</v>
      </c>
      <c r="N12" s="75">
        <v>10</v>
      </c>
      <c r="O12" s="70">
        <f>INDEX('Food Prices'!$B$3:$E$52,MATCH('Food Data'!L12,'Food Prices'!$A$3:$A$52,0),MATCH('Food Data'!M12,'Food Prices'!$B$2:$E$2,0))</f>
        <v>8.02</v>
      </c>
      <c r="P12" s="70">
        <v>80.199999999999989</v>
      </c>
      <c r="S12" s="70" t="str">
        <v>Jim Click</v>
      </c>
      <c r="T12" s="70">
        <v>1136.93</v>
      </c>
      <c r="V12" s="71">
        <v>11</v>
      </c>
      <c r="W12" s="72" t="s">
        <v>100</v>
      </c>
      <c r="X12" s="73" t="s">
        <v>59</v>
      </c>
      <c r="Y12" s="74" t="str">
        <f t="shared" si="0"/>
        <v>Historic</v>
      </c>
      <c r="Z12" s="75">
        <v>10</v>
      </c>
      <c r="AA12" s="70">
        <f>INDEX('Food Prices'!$B$3:$E$52,MATCH('Food Data'!X12,'Food Prices'!$A$3:$A$52,0),MATCH('Food Data'!Y12,'Food Prices'!$B$2:$E$2,0))</f>
        <v>8.02</v>
      </c>
      <c r="AB12" s="70">
        <v>80.199999999999989</v>
      </c>
      <c r="AD12" s="70" t="str">
        <v>Amy Davidson</v>
      </c>
      <c r="AE12" s="70">
        <v>3819.3</v>
      </c>
    </row>
    <row r="13" spans="1:31" x14ac:dyDescent="0.25">
      <c r="A13" s="71">
        <v>12</v>
      </c>
      <c r="B13" s="72" t="s">
        <v>109</v>
      </c>
      <c r="C13" s="73" t="s">
        <v>135</v>
      </c>
      <c r="D13" s="74" t="s">
        <v>57</v>
      </c>
      <c r="E13" s="75">
        <v>7</v>
      </c>
      <c r="F13" s="70">
        <f>INDEX('Food Prices'!$B$3:$E$52,MATCH('Food Data'!C13,'Food Prices'!$A$3:$A$52,0),MATCH('Food Data'!D13,'Food Prices'!$B$2:$E$2,0))</f>
        <v>8.58</v>
      </c>
      <c r="G13" s="70">
        <v>60.06</v>
      </c>
      <c r="H13" s="70" t="str">
        <v>Celery</v>
      </c>
      <c r="I13" s="70">
        <v>234</v>
      </c>
      <c r="J13" s="71">
        <v>12</v>
      </c>
      <c r="K13" s="72" t="s">
        <v>109</v>
      </c>
      <c r="L13" s="73" t="s">
        <v>135</v>
      </c>
      <c r="M13" s="74" t="str">
        <v>Global</v>
      </c>
      <c r="N13" s="75">
        <v>7</v>
      </c>
      <c r="O13" s="70">
        <f>INDEX('Food Prices'!$B$3:$E$52,MATCH('Food Data'!L13,'Food Prices'!$A$3:$A$52,0),MATCH('Food Data'!M13,'Food Prices'!$B$2:$E$2,0))</f>
        <v>7.72</v>
      </c>
      <c r="P13" s="70">
        <v>54.04</v>
      </c>
      <c r="S13" s="70" t="str">
        <v>Bob Elliott</v>
      </c>
      <c r="T13" s="70">
        <v>1110.1199999999999</v>
      </c>
      <c r="V13" s="71">
        <v>12</v>
      </c>
      <c r="W13" s="72" t="s">
        <v>109</v>
      </c>
      <c r="X13" s="73" t="s">
        <v>135</v>
      </c>
      <c r="Y13" s="74" t="str">
        <f t="shared" si="0"/>
        <v>Historic</v>
      </c>
      <c r="Z13" s="75">
        <v>7</v>
      </c>
      <c r="AA13" s="70">
        <f>INDEX('Food Prices'!$B$3:$E$52,MATCH('Food Data'!X13,'Food Prices'!$A$3:$A$52,0),MATCH('Food Data'!Y13,'Food Prices'!$B$2:$E$2,0))</f>
        <v>8.58</v>
      </c>
      <c r="AB13" s="70">
        <v>60.06</v>
      </c>
      <c r="AD13" s="70" t="str">
        <v>Bob Baffert</v>
      </c>
      <c r="AE13" s="70">
        <v>3773.9500000000007</v>
      </c>
    </row>
    <row r="14" spans="1:31" x14ac:dyDescent="0.25">
      <c r="A14" s="71">
        <v>13</v>
      </c>
      <c r="B14" s="72" t="s">
        <v>107</v>
      </c>
      <c r="C14" s="73" t="s">
        <v>68</v>
      </c>
      <c r="D14" s="74" t="s">
        <v>51</v>
      </c>
      <c r="E14" s="75">
        <v>3</v>
      </c>
      <c r="F14" s="70">
        <f>INDEX('Food Prices'!$B$3:$E$52,MATCH('Food Data'!C14,'Food Prices'!$A$3:$A$52,0),MATCH('Food Data'!D14,'Food Prices'!$B$2:$E$2,0))</f>
        <v>9.0500000000000007</v>
      </c>
      <c r="G14" s="70">
        <v>27.150000000000002</v>
      </c>
      <c r="H14" s="70" t="str">
        <v>Ice Cream</v>
      </c>
      <c r="I14" s="70">
        <v>232</v>
      </c>
      <c r="J14" s="71">
        <v>13</v>
      </c>
      <c r="K14" s="72" t="s">
        <v>107</v>
      </c>
      <c r="L14" s="73" t="s">
        <v>68</v>
      </c>
      <c r="M14" s="74" t="str">
        <v>Historic</v>
      </c>
      <c r="N14" s="75">
        <v>3</v>
      </c>
      <c r="O14" s="70">
        <f>INDEX('Food Prices'!$B$3:$E$52,MATCH('Food Data'!L14,'Food Prices'!$A$3:$A$52,0),MATCH('Food Data'!M14,'Food Prices'!$B$2:$E$2,0))</f>
        <v>11.76</v>
      </c>
      <c r="P14" s="70">
        <v>35.28</v>
      </c>
      <c r="S14" s="70" t="str">
        <v>Jordin Sparks</v>
      </c>
      <c r="T14" s="70">
        <v>1102.5999999999999</v>
      </c>
      <c r="V14" s="71">
        <v>13</v>
      </c>
      <c r="W14" s="72" t="s">
        <v>107</v>
      </c>
      <c r="X14" s="73" t="s">
        <v>68</v>
      </c>
      <c r="Y14" s="74" t="str">
        <f t="shared" si="0"/>
        <v>Historic</v>
      </c>
      <c r="Z14" s="75">
        <v>3</v>
      </c>
      <c r="AA14" s="70">
        <f>INDEX('Food Prices'!$B$3:$E$52,MATCH('Food Data'!X14,'Food Prices'!$A$3:$A$52,0),MATCH('Food Data'!Y14,'Food Prices'!$B$2:$E$2,0))</f>
        <v>11.76</v>
      </c>
      <c r="AB14" s="70">
        <v>35.28</v>
      </c>
      <c r="AD14" s="70" t="str">
        <v>Barry Goldwater</v>
      </c>
      <c r="AE14" s="70">
        <v>3635.7999999999993</v>
      </c>
    </row>
    <row r="15" spans="1:31" x14ac:dyDescent="0.25">
      <c r="A15" s="71">
        <v>14</v>
      </c>
      <c r="B15" s="72" t="s">
        <v>105</v>
      </c>
      <c r="C15" s="73" t="s">
        <v>80</v>
      </c>
      <c r="D15" s="74" t="s">
        <v>57</v>
      </c>
      <c r="E15" s="75">
        <v>9</v>
      </c>
      <c r="F15" s="70">
        <f>INDEX('Food Prices'!$B$3:$E$52,MATCH('Food Data'!C15,'Food Prices'!$A$3:$A$52,0),MATCH('Food Data'!D15,'Food Prices'!$B$2:$E$2,0))</f>
        <v>6.86</v>
      </c>
      <c r="G15" s="70">
        <v>61.74</v>
      </c>
      <c r="H15" s="70" t="str">
        <v>Fried Rice</v>
      </c>
      <c r="I15" s="70">
        <v>231</v>
      </c>
      <c r="J15" s="71">
        <v>14</v>
      </c>
      <c r="K15" s="72" t="s">
        <v>105</v>
      </c>
      <c r="L15" s="73" t="s">
        <v>80</v>
      </c>
      <c r="M15" s="74" t="str">
        <v>Highland</v>
      </c>
      <c r="N15" s="75">
        <v>9</v>
      </c>
      <c r="O15" s="70">
        <f>INDEX('Food Prices'!$B$3:$E$52,MATCH('Food Data'!L15,'Food Prices'!$A$3:$A$52,0),MATCH('Food Data'!M15,'Food Prices'!$B$2:$E$2,0))</f>
        <v>7.49</v>
      </c>
      <c r="P15" s="70">
        <v>67.41</v>
      </c>
      <c r="S15" s="70" t="str">
        <v>Sean Elliott</v>
      </c>
      <c r="T15" s="70">
        <v>1074.5999999999999</v>
      </c>
      <c r="V15" s="71">
        <v>14</v>
      </c>
      <c r="W15" s="72" t="s">
        <v>105</v>
      </c>
      <c r="X15" s="73" t="s">
        <v>80</v>
      </c>
      <c r="Y15" s="74" t="str">
        <f t="shared" si="0"/>
        <v>Historic</v>
      </c>
      <c r="Z15" s="75">
        <v>9</v>
      </c>
      <c r="AA15" s="70">
        <f>INDEX('Food Prices'!$B$3:$E$52,MATCH('Food Data'!X15,'Food Prices'!$A$3:$A$52,0),MATCH('Food Data'!Y15,'Food Prices'!$B$2:$E$2,0))</f>
        <v>6.86</v>
      </c>
      <c r="AB15" s="70">
        <v>61.74</v>
      </c>
      <c r="AD15" s="70" t="str">
        <v>Lute Olson</v>
      </c>
      <c r="AE15" s="70">
        <v>3519.6599999999989</v>
      </c>
    </row>
    <row r="16" spans="1:31" x14ac:dyDescent="0.25">
      <c r="A16" s="71">
        <v>15</v>
      </c>
      <c r="B16" s="72" t="s">
        <v>106</v>
      </c>
      <c r="C16" s="73" t="s">
        <v>128</v>
      </c>
      <c r="D16" s="74" t="s">
        <v>51</v>
      </c>
      <c r="E16" s="75">
        <v>8</v>
      </c>
      <c r="F16" s="70">
        <f>INDEX('Food Prices'!$B$3:$E$52,MATCH('Food Data'!C16,'Food Prices'!$A$3:$A$52,0),MATCH('Food Data'!D16,'Food Prices'!$B$2:$E$2,0))</f>
        <v>14.22</v>
      </c>
      <c r="G16" s="70">
        <v>113.76</v>
      </c>
      <c r="H16" s="70" t="str">
        <v>Banana</v>
      </c>
      <c r="I16" s="70">
        <v>222</v>
      </c>
      <c r="J16" s="71">
        <v>15</v>
      </c>
      <c r="K16" s="72" t="s">
        <v>106</v>
      </c>
      <c r="L16" s="73" t="s">
        <v>128</v>
      </c>
      <c r="M16" s="74" t="str">
        <v>Global</v>
      </c>
      <c r="N16" s="75">
        <v>8</v>
      </c>
      <c r="O16" s="70">
        <f>INDEX('Food Prices'!$B$3:$E$52,MATCH('Food Data'!L16,'Food Prices'!$A$3:$A$52,0),MATCH('Food Data'!M16,'Food Prices'!$B$2:$E$2,0))</f>
        <v>13.59</v>
      </c>
      <c r="P16" s="70">
        <v>108.72</v>
      </c>
      <c r="S16" s="70" t="str">
        <v>Kate Walsh</v>
      </c>
      <c r="T16" s="70">
        <v>915.04</v>
      </c>
      <c r="V16" s="71">
        <v>15</v>
      </c>
      <c r="W16" s="72" t="s">
        <v>106</v>
      </c>
      <c r="X16" s="73" t="s">
        <v>128</v>
      </c>
      <c r="Y16" s="74" t="str">
        <f t="shared" si="0"/>
        <v>Historic</v>
      </c>
      <c r="Z16" s="75">
        <v>8</v>
      </c>
      <c r="AA16" s="70">
        <f>INDEX('Food Prices'!$B$3:$E$52,MATCH('Food Data'!X16,'Food Prices'!$A$3:$A$52,0),MATCH('Food Data'!Y16,'Food Prices'!$B$2:$E$2,0))</f>
        <v>15.32</v>
      </c>
      <c r="AB16" s="70">
        <v>122.56</v>
      </c>
      <c r="AD16" s="70" t="str">
        <v>Greg Kinnear</v>
      </c>
      <c r="AE16" s="70">
        <v>3449.48</v>
      </c>
    </row>
    <row r="17" spans="1:31" x14ac:dyDescent="0.25">
      <c r="A17" s="71">
        <v>16</v>
      </c>
      <c r="B17" s="72" t="s">
        <v>116</v>
      </c>
      <c r="C17" s="73" t="s">
        <v>92</v>
      </c>
      <c r="D17" s="74" t="s">
        <v>60</v>
      </c>
      <c r="E17" s="75">
        <v>12</v>
      </c>
      <c r="F17" s="70">
        <f>INDEX('Food Prices'!$B$3:$E$52,MATCH('Food Data'!C17,'Food Prices'!$A$3:$A$52,0),MATCH('Food Data'!D17,'Food Prices'!$B$2:$E$2,0))</f>
        <v>5.04</v>
      </c>
      <c r="G17" s="70">
        <v>60.480000000000004</v>
      </c>
      <c r="H17" s="70" t="str">
        <v>Orange</v>
      </c>
      <c r="I17" s="70">
        <v>222</v>
      </c>
      <c r="J17" s="71">
        <v>16</v>
      </c>
      <c r="K17" s="72" t="s">
        <v>116</v>
      </c>
      <c r="L17" s="73" t="s">
        <v>92</v>
      </c>
      <c r="M17" s="74" t="str">
        <v>Highland</v>
      </c>
      <c r="N17" s="75">
        <v>12</v>
      </c>
      <c r="O17" s="70">
        <f>INDEX('Food Prices'!$B$3:$E$52,MATCH('Food Data'!L17,'Food Prices'!$A$3:$A$52,0),MATCH('Food Data'!M17,'Food Prices'!$B$2:$E$2,0))</f>
        <v>4.54</v>
      </c>
      <c r="P17" s="70">
        <v>54.480000000000004</v>
      </c>
      <c r="S17" s="70" t="str">
        <v>David Foster</v>
      </c>
      <c r="T17" s="70">
        <v>878.82999999999993</v>
      </c>
      <c r="V17" s="71">
        <v>16</v>
      </c>
      <c r="W17" s="72" t="s">
        <v>116</v>
      </c>
      <c r="X17" s="73" t="s">
        <v>92</v>
      </c>
      <c r="Y17" s="74" t="str">
        <f t="shared" si="0"/>
        <v>Historic</v>
      </c>
      <c r="Z17" s="75">
        <v>12</v>
      </c>
      <c r="AA17" s="70">
        <f>INDEX('Food Prices'!$B$3:$E$52,MATCH('Food Data'!X17,'Food Prices'!$A$3:$A$52,0),MATCH('Food Data'!Y17,'Food Prices'!$B$2:$E$2,0))</f>
        <v>4.99</v>
      </c>
      <c r="AB17" s="70">
        <v>59.88</v>
      </c>
      <c r="AD17" s="70" t="str">
        <v>Kristen Wiig</v>
      </c>
      <c r="AE17" s="70">
        <v>3300.7200000000007</v>
      </c>
    </row>
    <row r="18" spans="1:31" x14ac:dyDescent="0.25">
      <c r="A18" s="71">
        <v>17</v>
      </c>
      <c r="B18" s="72" t="s">
        <v>125</v>
      </c>
      <c r="C18" s="73" t="s">
        <v>63</v>
      </c>
      <c r="D18" s="74" t="s">
        <v>51</v>
      </c>
      <c r="E18" s="75">
        <v>19</v>
      </c>
      <c r="F18" s="70">
        <f>INDEX('Food Prices'!$B$3:$E$52,MATCH('Food Data'!C18,'Food Prices'!$A$3:$A$52,0),MATCH('Food Data'!D18,'Food Prices'!$B$2:$E$2,0))</f>
        <v>5.38</v>
      </c>
      <c r="G18" s="70">
        <v>102.22</v>
      </c>
      <c r="H18" s="70" t="str">
        <v>Crackers</v>
      </c>
      <c r="I18" s="70">
        <v>218</v>
      </c>
      <c r="J18" s="71">
        <v>17</v>
      </c>
      <c r="K18" s="72" t="s">
        <v>125</v>
      </c>
      <c r="L18" s="73" t="s">
        <v>63</v>
      </c>
      <c r="M18" s="74" t="str">
        <v>Global</v>
      </c>
      <c r="N18" s="75">
        <v>19</v>
      </c>
      <c r="O18" s="70">
        <f>INDEX('Food Prices'!$B$3:$E$52,MATCH('Food Data'!L18,'Food Prices'!$A$3:$A$52,0),MATCH('Food Data'!M18,'Food Prices'!$B$2:$E$2,0))</f>
        <v>5.4</v>
      </c>
      <c r="P18" s="70">
        <v>102.60000000000001</v>
      </c>
      <c r="S18" s="70" t="str">
        <v>Bob Dole</v>
      </c>
      <c r="T18" s="70">
        <v>818.48</v>
      </c>
      <c r="V18" s="71">
        <v>17</v>
      </c>
      <c r="W18" s="72" t="s">
        <v>125</v>
      </c>
      <c r="X18" s="73" t="s">
        <v>63</v>
      </c>
      <c r="Y18" s="74" t="str">
        <f t="shared" si="0"/>
        <v>Historic</v>
      </c>
      <c r="Z18" s="75">
        <v>19</v>
      </c>
      <c r="AA18" s="70">
        <f>INDEX('Food Prices'!$B$3:$E$52,MATCH('Food Data'!X18,'Food Prices'!$A$3:$A$52,0),MATCH('Food Data'!Y18,'Food Prices'!$B$2:$E$2,0))</f>
        <v>5.35</v>
      </c>
      <c r="AB18" s="70">
        <v>101.64999999999999</v>
      </c>
      <c r="AD18" s="70" t="str">
        <v>Geraldo Rivera</v>
      </c>
      <c r="AE18" s="70">
        <v>3167.3499999999995</v>
      </c>
    </row>
    <row r="19" spans="1:31" x14ac:dyDescent="0.25">
      <c r="A19" s="71">
        <v>18</v>
      </c>
      <c r="B19" s="72" t="s">
        <v>105</v>
      </c>
      <c r="C19" s="73" t="s">
        <v>69</v>
      </c>
      <c r="D19" s="74" t="s">
        <v>51</v>
      </c>
      <c r="E19" s="75">
        <v>3</v>
      </c>
      <c r="F19" s="70">
        <f>INDEX('Food Prices'!$B$3:$E$52,MATCH('Food Data'!C19,'Food Prices'!$A$3:$A$52,0),MATCH('Food Data'!D19,'Food Prices'!$B$2:$E$2,0))</f>
        <v>5.31</v>
      </c>
      <c r="G19" s="70">
        <v>15.93</v>
      </c>
      <c r="H19" s="70" t="str">
        <v>Milk</v>
      </c>
      <c r="I19" s="70">
        <v>218</v>
      </c>
      <c r="J19" s="71">
        <v>18</v>
      </c>
      <c r="K19" s="72" t="s">
        <v>105</v>
      </c>
      <c r="L19" s="73" t="s">
        <v>69</v>
      </c>
      <c r="M19" s="74" t="str">
        <v>Highland</v>
      </c>
      <c r="N19" s="75">
        <v>3</v>
      </c>
      <c r="O19" s="70">
        <f>INDEX('Food Prices'!$B$3:$E$52,MATCH('Food Data'!L19,'Food Prices'!$A$3:$A$52,0),MATCH('Food Data'!M19,'Food Prices'!$B$2:$E$2,0))</f>
        <v>5.21</v>
      </c>
      <c r="P19" s="70">
        <v>15.629999999999999</v>
      </c>
      <c r="S19" s="70" t="str">
        <v>Nick Foles</v>
      </c>
      <c r="T19" s="70">
        <v>805.54</v>
      </c>
      <c r="V19" s="71">
        <v>18</v>
      </c>
      <c r="W19" s="72" t="s">
        <v>105</v>
      </c>
      <c r="X19" s="73" t="s">
        <v>69</v>
      </c>
      <c r="Y19" s="74" t="str">
        <f t="shared" si="0"/>
        <v>Historic</v>
      </c>
      <c r="Z19" s="75">
        <v>3</v>
      </c>
      <c r="AA19" s="70">
        <f>INDEX('Food Prices'!$B$3:$E$52,MATCH('Food Data'!X19,'Food Prices'!$A$3:$A$52,0),MATCH('Food Data'!Y19,'Food Prices'!$B$2:$E$2,0))</f>
        <v>5.41</v>
      </c>
      <c r="AB19" s="70">
        <v>16.23</v>
      </c>
      <c r="AD19" s="70" t="str">
        <v>Amanda Beard</v>
      </c>
      <c r="AE19" s="70">
        <v>3133.5899999999997</v>
      </c>
    </row>
    <row r="20" spans="1:31" x14ac:dyDescent="0.25">
      <c r="A20" s="71">
        <v>19</v>
      </c>
      <c r="B20" s="72" t="s">
        <v>124</v>
      </c>
      <c r="C20" s="73" t="s">
        <v>133</v>
      </c>
      <c r="D20" s="74" t="s">
        <v>51</v>
      </c>
      <c r="E20" s="75">
        <v>16</v>
      </c>
      <c r="F20" s="70">
        <f>INDEX('Food Prices'!$B$3:$E$52,MATCH('Food Data'!C20,'Food Prices'!$A$3:$A$52,0),MATCH('Food Data'!D20,'Food Prices'!$B$2:$E$2,0))</f>
        <v>5.56</v>
      </c>
      <c r="G20" s="70">
        <v>88.96</v>
      </c>
      <c r="H20" s="70" t="str">
        <v>Mac And Cheese</v>
      </c>
      <c r="I20" s="70">
        <v>214</v>
      </c>
      <c r="J20" s="71">
        <v>19</v>
      </c>
      <c r="K20" s="72" t="s">
        <v>124</v>
      </c>
      <c r="L20" s="73" t="s">
        <v>133</v>
      </c>
      <c r="M20" s="74" t="str">
        <v>Highland</v>
      </c>
      <c r="N20" s="75">
        <v>16</v>
      </c>
      <c r="O20" s="70">
        <f>INDEX('Food Prices'!$B$3:$E$52,MATCH('Food Data'!L20,'Food Prices'!$A$3:$A$52,0),MATCH('Food Data'!M20,'Food Prices'!$B$2:$E$2,0))</f>
        <v>5.05</v>
      </c>
      <c r="P20" s="70">
        <v>80.8</v>
      </c>
      <c r="S20" s="70" t="str">
        <v>Bob Baffert</v>
      </c>
      <c r="T20" s="70">
        <v>771.45</v>
      </c>
      <c r="V20" s="71">
        <v>19</v>
      </c>
      <c r="W20" s="72" t="s">
        <v>124</v>
      </c>
      <c r="X20" s="73" t="s">
        <v>133</v>
      </c>
      <c r="Y20" s="74" t="str">
        <f t="shared" si="0"/>
        <v>Historic</v>
      </c>
      <c r="Z20" s="75">
        <v>16</v>
      </c>
      <c r="AA20" s="70">
        <f>INDEX('Food Prices'!$B$3:$E$52,MATCH('Food Data'!X20,'Food Prices'!$A$3:$A$52,0),MATCH('Food Data'!Y20,'Food Prices'!$B$2:$E$2,0))</f>
        <v>5.32</v>
      </c>
      <c r="AB20" s="70">
        <v>85.12</v>
      </c>
      <c r="AD20" s="70" t="str">
        <v>Nick Foles</v>
      </c>
      <c r="AE20" s="70">
        <v>2998.6500000000005</v>
      </c>
    </row>
    <row r="21" spans="1:31" x14ac:dyDescent="0.25">
      <c r="A21" s="71">
        <v>20</v>
      </c>
      <c r="B21" s="72" t="s">
        <v>99</v>
      </c>
      <c r="C21" s="73" t="s">
        <v>41</v>
      </c>
      <c r="D21" s="74" t="s">
        <v>53</v>
      </c>
      <c r="E21" s="75">
        <v>11</v>
      </c>
      <c r="F21" s="70">
        <f>INDEX('Food Prices'!$B$3:$E$52,MATCH('Food Data'!C21,'Food Prices'!$A$3:$A$52,0),MATCH('Food Data'!D21,'Food Prices'!$B$2:$E$2,0))</f>
        <v>9.4700000000000006</v>
      </c>
      <c r="G21" s="70">
        <v>104.17</v>
      </c>
      <c r="H21" s="70" t="str">
        <v>Clam Chowder</v>
      </c>
      <c r="I21" s="70">
        <v>207</v>
      </c>
      <c r="J21" s="71">
        <v>20</v>
      </c>
      <c r="K21" s="72" t="s">
        <v>99</v>
      </c>
      <c r="L21" s="73" t="s">
        <v>41</v>
      </c>
      <c r="M21" s="74" t="str">
        <v>Global</v>
      </c>
      <c r="N21" s="75">
        <v>11</v>
      </c>
      <c r="O21" s="70">
        <f>INDEX('Food Prices'!$B$3:$E$52,MATCH('Food Data'!L21,'Food Prices'!$A$3:$A$52,0),MATCH('Food Data'!M21,'Food Prices'!$B$2:$E$2,0))</f>
        <v>10.18</v>
      </c>
      <c r="P21" s="70">
        <v>111.97999999999999</v>
      </c>
      <c r="S21" s="70" t="str">
        <v>Kristen Wiig</v>
      </c>
      <c r="T21" s="70">
        <v>765.53</v>
      </c>
      <c r="V21" s="71">
        <v>20</v>
      </c>
      <c r="W21" s="72" t="s">
        <v>99</v>
      </c>
      <c r="X21" s="73" t="s">
        <v>41</v>
      </c>
      <c r="Y21" s="74" t="str">
        <f t="shared" si="0"/>
        <v>Historic</v>
      </c>
      <c r="Z21" s="75">
        <v>11</v>
      </c>
      <c r="AA21" s="70">
        <f>INDEX('Food Prices'!$B$3:$E$52,MATCH('Food Data'!X21,'Food Prices'!$A$3:$A$52,0),MATCH('Food Data'!Y21,'Food Prices'!$B$2:$E$2,0))</f>
        <v>9.98</v>
      </c>
      <c r="AB21" s="70">
        <v>109.78</v>
      </c>
      <c r="AD21" s="70" t="str">
        <v>David Foster</v>
      </c>
      <c r="AE21" s="70">
        <v>2913.93</v>
      </c>
    </row>
    <row r="22" spans="1:31" x14ac:dyDescent="0.25">
      <c r="A22" s="71">
        <v>21</v>
      </c>
      <c r="B22" s="72" t="s">
        <v>106</v>
      </c>
      <c r="C22" s="73" t="s">
        <v>42</v>
      </c>
      <c r="D22" s="74" t="s">
        <v>53</v>
      </c>
      <c r="E22" s="75">
        <v>14</v>
      </c>
      <c r="F22" s="70">
        <f>INDEX('Food Prices'!$B$3:$E$52,MATCH('Food Data'!C22,'Food Prices'!$A$3:$A$52,0),MATCH('Food Data'!D22,'Food Prices'!$B$2:$E$2,0))</f>
        <v>15.68</v>
      </c>
      <c r="G22" s="70">
        <v>219.51999999999998</v>
      </c>
      <c r="H22" s="70" t="str">
        <v>Tacos</v>
      </c>
      <c r="I22" s="70">
        <v>207</v>
      </c>
      <c r="J22" s="71">
        <v>21</v>
      </c>
      <c r="K22" s="72" t="s">
        <v>106</v>
      </c>
      <c r="L22" s="73" t="s">
        <v>42</v>
      </c>
      <c r="M22" s="74" t="str">
        <v>Global</v>
      </c>
      <c r="N22" s="75">
        <v>14</v>
      </c>
      <c r="O22" s="70">
        <f>INDEX('Food Prices'!$B$3:$E$52,MATCH('Food Data'!L22,'Food Prices'!$A$3:$A$52,0),MATCH('Food Data'!M22,'Food Prices'!$B$2:$E$2,0))</f>
        <v>15.22</v>
      </c>
      <c r="P22" s="70">
        <v>213.08</v>
      </c>
      <c r="S22" s="70" t="str">
        <v>Geraldo Rivera</v>
      </c>
      <c r="T22" s="70">
        <v>715.93000000000006</v>
      </c>
      <c r="V22" s="71">
        <v>21</v>
      </c>
      <c r="W22" s="72" t="s">
        <v>106</v>
      </c>
      <c r="X22" s="73" t="s">
        <v>42</v>
      </c>
      <c r="Y22" s="74" t="str">
        <f t="shared" si="0"/>
        <v>Historic</v>
      </c>
      <c r="Z22" s="75">
        <v>14</v>
      </c>
      <c r="AA22" s="70">
        <f>INDEX('Food Prices'!$B$3:$E$52,MATCH('Food Data'!X22,'Food Prices'!$A$3:$A$52,0),MATCH('Food Data'!Y22,'Food Prices'!$B$2:$E$2,0))</f>
        <v>14.36</v>
      </c>
      <c r="AB22" s="70">
        <v>201.04</v>
      </c>
      <c r="AD22" s="70" t="str">
        <v>Linda Ronstadt</v>
      </c>
      <c r="AE22" s="70">
        <v>2873.7799999999997</v>
      </c>
    </row>
    <row r="23" spans="1:31" x14ac:dyDescent="0.25">
      <c r="A23" s="71">
        <v>22</v>
      </c>
      <c r="B23" s="72" t="s">
        <v>99</v>
      </c>
      <c r="C23" s="73" t="s">
        <v>92</v>
      </c>
      <c r="D23" s="74" t="s">
        <v>51</v>
      </c>
      <c r="E23" s="75">
        <v>3</v>
      </c>
      <c r="F23" s="70">
        <f>INDEX('Food Prices'!$B$3:$E$52,MATCH('Food Data'!C23,'Food Prices'!$A$3:$A$52,0),MATCH('Food Data'!D23,'Food Prices'!$B$2:$E$2,0))</f>
        <v>4.45</v>
      </c>
      <c r="G23" s="70">
        <v>13.350000000000001</v>
      </c>
      <c r="H23" s="70" t="str">
        <v>Broccoli</v>
      </c>
      <c r="I23" s="70">
        <v>204</v>
      </c>
      <c r="J23" s="71">
        <v>22</v>
      </c>
      <c r="K23" s="72" t="s">
        <v>99</v>
      </c>
      <c r="L23" s="73" t="s">
        <v>92</v>
      </c>
      <c r="M23" s="74" t="str">
        <v>Global</v>
      </c>
      <c r="N23" s="75">
        <v>3</v>
      </c>
      <c r="O23" s="70">
        <f>INDEX('Food Prices'!$B$3:$E$52,MATCH('Food Data'!L23,'Food Prices'!$A$3:$A$52,0),MATCH('Food Data'!M23,'Food Prices'!$B$2:$E$2,0))</f>
        <v>5.04</v>
      </c>
      <c r="P23" s="70">
        <v>15.120000000000001</v>
      </c>
      <c r="S23" s="70" t="str">
        <v>Lute Olson</v>
      </c>
      <c r="T23" s="70">
        <v>694.55</v>
      </c>
      <c r="V23" s="71">
        <v>22</v>
      </c>
      <c r="W23" s="72" t="s">
        <v>99</v>
      </c>
      <c r="X23" s="73" t="s">
        <v>92</v>
      </c>
      <c r="Y23" s="74" t="str">
        <f t="shared" si="0"/>
        <v>Historic</v>
      </c>
      <c r="Z23" s="75">
        <v>3</v>
      </c>
      <c r="AA23" s="70">
        <f>INDEX('Food Prices'!$B$3:$E$52,MATCH('Food Data'!X23,'Food Prices'!$A$3:$A$52,0),MATCH('Food Data'!Y23,'Food Prices'!$B$2:$E$2,0))</f>
        <v>4.99</v>
      </c>
      <c r="AB23" s="70">
        <v>14.97</v>
      </c>
      <c r="AD23" s="70" t="str">
        <v>Richard Jefferson</v>
      </c>
      <c r="AE23" s="70">
        <v>2786.54</v>
      </c>
    </row>
    <row r="24" spans="1:31" x14ac:dyDescent="0.25">
      <c r="A24" s="71">
        <v>23</v>
      </c>
      <c r="B24" s="72" t="s">
        <v>108</v>
      </c>
      <c r="C24" s="73" t="s">
        <v>80</v>
      </c>
      <c r="D24" s="74" t="s">
        <v>53</v>
      </c>
      <c r="E24" s="75">
        <v>9</v>
      </c>
      <c r="F24" s="70">
        <f>INDEX('Food Prices'!$B$3:$E$52,MATCH('Food Data'!C24,'Food Prices'!$A$3:$A$52,0),MATCH('Food Data'!D24,'Food Prices'!$B$2:$E$2,0))</f>
        <v>7.49</v>
      </c>
      <c r="G24" s="70">
        <v>67.41</v>
      </c>
      <c r="H24" s="70" t="str">
        <v>Popcorn</v>
      </c>
      <c r="I24" s="70">
        <v>201</v>
      </c>
      <c r="J24" s="71">
        <v>23</v>
      </c>
      <c r="K24" s="72" t="s">
        <v>108</v>
      </c>
      <c r="L24" s="73" t="s">
        <v>80</v>
      </c>
      <c r="M24" s="74" t="str">
        <v>North</v>
      </c>
      <c r="N24" s="75">
        <v>9</v>
      </c>
      <c r="O24" s="70">
        <f>INDEX('Food Prices'!$B$3:$E$52,MATCH('Food Data'!L24,'Food Prices'!$A$3:$A$52,0),MATCH('Food Data'!M24,'Food Prices'!$B$2:$E$2,0))</f>
        <v>6.82</v>
      </c>
      <c r="P24" s="70">
        <v>61.38</v>
      </c>
      <c r="S24" s="70" t="str">
        <v>Richard Jefferson</v>
      </c>
      <c r="T24" s="70">
        <v>647.00000000000011</v>
      </c>
      <c r="V24" s="71">
        <v>23</v>
      </c>
      <c r="W24" s="72" t="s">
        <v>108</v>
      </c>
      <c r="X24" s="73" t="s">
        <v>80</v>
      </c>
      <c r="Y24" s="74" t="str">
        <f t="shared" si="0"/>
        <v>Historic</v>
      </c>
      <c r="Z24" s="75">
        <v>9</v>
      </c>
      <c r="AA24" s="70">
        <f>INDEX('Food Prices'!$B$3:$E$52,MATCH('Food Data'!X24,'Food Prices'!$A$3:$A$52,0),MATCH('Food Data'!Y24,'Food Prices'!$B$2:$E$2,0))</f>
        <v>6.86</v>
      </c>
      <c r="AB24" s="70">
        <v>61.74</v>
      </c>
      <c r="AD24" s="70" t="str">
        <v>Mike Bibby</v>
      </c>
      <c r="AE24" s="70">
        <v>2759.7499999999995</v>
      </c>
    </row>
    <row r="25" spans="1:31" x14ac:dyDescent="0.25">
      <c r="A25" s="71">
        <v>24</v>
      </c>
      <c r="B25" s="72" t="s">
        <v>108</v>
      </c>
      <c r="C25" s="73" t="s">
        <v>41</v>
      </c>
      <c r="D25" s="74" t="s">
        <v>60</v>
      </c>
      <c r="E25" s="75">
        <v>11</v>
      </c>
      <c r="F25" s="70">
        <f>INDEX('Food Prices'!$B$3:$E$52,MATCH('Food Data'!C25,'Food Prices'!$A$3:$A$52,0),MATCH('Food Data'!D25,'Food Prices'!$B$2:$E$2,0))</f>
        <v>10.18</v>
      </c>
      <c r="G25" s="70">
        <v>111.97999999999999</v>
      </c>
      <c r="H25" s="70" t="str">
        <v>Baked Potatoes</v>
      </c>
      <c r="I25" s="70">
        <v>200</v>
      </c>
      <c r="J25" s="71">
        <v>24</v>
      </c>
      <c r="K25" s="72" t="s">
        <v>108</v>
      </c>
      <c r="L25" s="73" t="s">
        <v>41</v>
      </c>
      <c r="M25" s="74" t="str">
        <v>North</v>
      </c>
      <c r="N25" s="75">
        <v>11</v>
      </c>
      <c r="O25" s="70">
        <f>INDEX('Food Prices'!$B$3:$E$52,MATCH('Food Data'!L25,'Food Prices'!$A$3:$A$52,0),MATCH('Food Data'!M25,'Food Prices'!$B$2:$E$2,0))</f>
        <v>9.56</v>
      </c>
      <c r="P25" s="70">
        <v>105.16000000000001</v>
      </c>
      <c r="S25" s="70" t="str">
        <v>Rob Gronkowski</v>
      </c>
      <c r="T25" s="70">
        <v>602.05999999999995</v>
      </c>
      <c r="V25" s="71">
        <v>24</v>
      </c>
      <c r="W25" s="72" t="s">
        <v>108</v>
      </c>
      <c r="X25" s="73" t="s">
        <v>41</v>
      </c>
      <c r="Y25" s="74" t="str">
        <f t="shared" si="0"/>
        <v>Historic</v>
      </c>
      <c r="Z25" s="75">
        <v>11</v>
      </c>
      <c r="AA25" s="70">
        <f>INDEX('Food Prices'!$B$3:$E$52,MATCH('Food Data'!X25,'Food Prices'!$A$3:$A$52,0),MATCH('Food Data'!Y25,'Food Prices'!$B$2:$E$2,0))</f>
        <v>9.98</v>
      </c>
      <c r="AB25" s="70">
        <v>109.78</v>
      </c>
      <c r="AD25" s="70" t="str">
        <v>Rob Gronkowski</v>
      </c>
      <c r="AE25" s="70">
        <v>2440.0599999999995</v>
      </c>
    </row>
    <row r="26" spans="1:31" x14ac:dyDescent="0.25">
      <c r="A26" s="71">
        <v>25</v>
      </c>
      <c r="B26" s="72" t="s">
        <v>113</v>
      </c>
      <c r="C26" s="73" t="s">
        <v>56</v>
      </c>
      <c r="D26" s="74" t="s">
        <v>53</v>
      </c>
      <c r="E26" s="75">
        <v>8</v>
      </c>
      <c r="F26" s="70">
        <f>INDEX('Food Prices'!$B$3:$E$52,MATCH('Food Data'!C26,'Food Prices'!$A$3:$A$52,0),MATCH('Food Data'!D26,'Food Prices'!$B$2:$E$2,0))</f>
        <v>8.8800000000000008</v>
      </c>
      <c r="G26" s="70">
        <v>71.040000000000006</v>
      </c>
      <c r="H26" s="70" t="str">
        <v>Hot Dog</v>
      </c>
      <c r="I26" s="70">
        <v>200</v>
      </c>
      <c r="J26" s="71">
        <v>25</v>
      </c>
      <c r="K26" s="72" t="s">
        <v>113</v>
      </c>
      <c r="L26" s="73" t="s">
        <v>56</v>
      </c>
      <c r="M26" s="74" t="str">
        <v>North</v>
      </c>
      <c r="N26" s="75">
        <v>8</v>
      </c>
      <c r="O26" s="70">
        <f>INDEX('Food Prices'!$B$3:$E$52,MATCH('Food Data'!L26,'Food Prices'!$A$3:$A$52,0),MATCH('Food Data'!M26,'Food Prices'!$B$2:$E$2,0))</f>
        <v>7.99</v>
      </c>
      <c r="P26" s="70">
        <v>63.92</v>
      </c>
      <c r="S26" s="70" t="str">
        <v>Linda Ronstadt</v>
      </c>
      <c r="T26" s="70">
        <v>597.76</v>
      </c>
      <c r="V26" s="71">
        <v>25</v>
      </c>
      <c r="W26" s="72" t="s">
        <v>113</v>
      </c>
      <c r="X26" s="73" t="s">
        <v>56</v>
      </c>
      <c r="Y26" s="74" t="str">
        <f t="shared" si="0"/>
        <v>Historic</v>
      </c>
      <c r="Z26" s="75">
        <v>8</v>
      </c>
      <c r="AA26" s="70">
        <f>INDEX('Food Prices'!$B$3:$E$52,MATCH('Food Data'!X26,'Food Prices'!$A$3:$A$52,0),MATCH('Food Data'!Y26,'Food Prices'!$B$2:$E$2,0))</f>
        <v>8.4600000000000009</v>
      </c>
      <c r="AB26" s="70">
        <v>67.680000000000007</v>
      </c>
      <c r="AD26" s="70" t="str">
        <v>Bob Dole</v>
      </c>
      <c r="AE26" s="70">
        <v>2095.6500000000005</v>
      </c>
    </row>
    <row r="27" spans="1:31" x14ac:dyDescent="0.25">
      <c r="A27" s="71">
        <v>26</v>
      </c>
      <c r="B27" s="72" t="s">
        <v>102</v>
      </c>
      <c r="C27" s="73" t="s">
        <v>73</v>
      </c>
      <c r="D27" s="74" t="s">
        <v>53</v>
      </c>
      <c r="E27" s="75">
        <v>16</v>
      </c>
      <c r="F27" s="70">
        <f>INDEX('Food Prices'!$B$3:$E$52,MATCH('Food Data'!C27,'Food Prices'!$A$3:$A$52,0),MATCH('Food Data'!D27,'Food Prices'!$B$2:$E$2,0))</f>
        <v>13.89</v>
      </c>
      <c r="G27" s="70">
        <v>222.24</v>
      </c>
      <c r="H27" s="70" t="str">
        <v>Protein Bar</v>
      </c>
      <c r="I27" s="70">
        <v>200</v>
      </c>
      <c r="J27" s="71">
        <v>26</v>
      </c>
      <c r="K27" s="72" t="s">
        <v>102</v>
      </c>
      <c r="L27" s="73" t="s">
        <v>73</v>
      </c>
      <c r="M27" s="74" t="str">
        <v>North</v>
      </c>
      <c r="N27" s="75">
        <v>16</v>
      </c>
      <c r="O27" s="70">
        <f>INDEX('Food Prices'!$B$3:$E$52,MATCH('Food Data'!L27,'Food Prices'!$A$3:$A$52,0),MATCH('Food Data'!M27,'Food Prices'!$B$2:$E$2,0))</f>
        <v>14.45</v>
      </c>
      <c r="P27" s="70">
        <v>231.2</v>
      </c>
      <c r="S27" s="70" t="str">
        <v>Mike Bibby</v>
      </c>
      <c r="T27" s="70">
        <v>524.5</v>
      </c>
      <c r="V27" s="71">
        <v>26</v>
      </c>
      <c r="W27" s="72" t="s">
        <v>102</v>
      </c>
      <c r="X27" s="73" t="s">
        <v>73</v>
      </c>
      <c r="Y27" s="74" t="str">
        <f t="shared" si="0"/>
        <v>Historic</v>
      </c>
      <c r="Z27" s="75">
        <v>16</v>
      </c>
      <c r="AA27" s="70">
        <f>INDEX('Food Prices'!$B$3:$E$52,MATCH('Food Data'!X27,'Food Prices'!$A$3:$A$52,0),MATCH('Food Data'!Y27,'Food Prices'!$B$2:$E$2,0))</f>
        <v>12.49</v>
      </c>
      <c r="AB27" s="70">
        <v>199.84</v>
      </c>
    </row>
    <row r="28" spans="1:31" x14ac:dyDescent="0.25">
      <c r="A28" s="71">
        <v>27</v>
      </c>
      <c r="B28" s="72" t="s">
        <v>98</v>
      </c>
      <c r="C28" s="73" t="s">
        <v>91</v>
      </c>
      <c r="D28" s="74" t="s">
        <v>53</v>
      </c>
      <c r="E28" s="75">
        <v>3</v>
      </c>
      <c r="F28" s="70">
        <f>INDEX('Food Prices'!$B$3:$E$52,MATCH('Food Data'!C28,'Food Prices'!$A$3:$A$52,0),MATCH('Food Data'!D28,'Food Prices'!$B$2:$E$2,0))</f>
        <v>3.98</v>
      </c>
      <c r="G28" s="70">
        <v>11.94</v>
      </c>
      <c r="H28" s="70" t="str">
        <v>Carrot</v>
      </c>
      <c r="I28" s="70">
        <v>197</v>
      </c>
      <c r="J28" s="71">
        <v>27</v>
      </c>
      <c r="K28" s="72" t="s">
        <v>98</v>
      </c>
      <c r="L28" s="73" t="s">
        <v>91</v>
      </c>
      <c r="M28" s="74" t="str">
        <v>Global</v>
      </c>
      <c r="N28" s="75">
        <v>3</v>
      </c>
      <c r="O28" s="70">
        <f>INDEX('Food Prices'!$B$3:$E$52,MATCH('Food Data'!L28,'Food Prices'!$A$3:$A$52,0),MATCH('Food Data'!M28,'Food Prices'!$B$2:$E$2,0))</f>
        <v>4.2300000000000004</v>
      </c>
      <c r="P28" s="70">
        <v>12.690000000000001</v>
      </c>
      <c r="S28" s="70" t="str">
        <v>Greg Kinnear</v>
      </c>
      <c r="T28" s="70">
        <v>410.73</v>
      </c>
      <c r="V28" s="71">
        <v>27</v>
      </c>
      <c r="W28" s="72" t="s">
        <v>98</v>
      </c>
      <c r="X28" s="73" t="s">
        <v>91</v>
      </c>
      <c r="Y28" s="74" t="str">
        <f t="shared" si="0"/>
        <v>Historic</v>
      </c>
      <c r="Z28" s="75">
        <v>3</v>
      </c>
      <c r="AA28" s="70">
        <f>INDEX('Food Prices'!$B$3:$E$52,MATCH('Food Data'!X28,'Food Prices'!$A$3:$A$52,0),MATCH('Food Data'!Y28,'Food Prices'!$B$2:$E$2,0))</f>
        <v>4.45</v>
      </c>
      <c r="AB28" s="70">
        <v>13.350000000000001</v>
      </c>
    </row>
    <row r="29" spans="1:31" x14ac:dyDescent="0.25">
      <c r="A29" s="71">
        <v>28</v>
      </c>
      <c r="B29" s="72" t="s">
        <v>108</v>
      </c>
      <c r="C29" s="73" t="s">
        <v>45</v>
      </c>
      <c r="D29" s="74" t="s">
        <v>57</v>
      </c>
      <c r="E29" s="75">
        <v>10</v>
      </c>
      <c r="F29" s="70">
        <f>INDEX('Food Prices'!$B$3:$E$52,MATCH('Food Data'!C29,'Food Prices'!$A$3:$A$52,0),MATCH('Food Data'!D29,'Food Prices'!$B$2:$E$2,0))</f>
        <v>14.64</v>
      </c>
      <c r="G29" s="70">
        <v>146.4</v>
      </c>
      <c r="H29" s="70" t="str">
        <v>Cereal</v>
      </c>
      <c r="I29" s="70">
        <v>196</v>
      </c>
      <c r="J29" s="71">
        <v>28</v>
      </c>
      <c r="K29" s="72" t="s">
        <v>108</v>
      </c>
      <c r="L29" s="73" t="s">
        <v>45</v>
      </c>
      <c r="M29" s="74" t="str">
        <v>North</v>
      </c>
      <c r="N29" s="75">
        <v>10</v>
      </c>
      <c r="O29" s="70">
        <f>INDEX('Food Prices'!$B$3:$E$52,MATCH('Food Data'!L29,'Food Prices'!$A$3:$A$52,0),MATCH('Food Data'!M29,'Food Prices'!$B$2:$E$2,0))</f>
        <v>15.9</v>
      </c>
      <c r="P29" s="70">
        <v>159</v>
      </c>
      <c r="V29" s="71">
        <v>28</v>
      </c>
      <c r="W29" s="72" t="s">
        <v>108</v>
      </c>
      <c r="X29" s="73" t="s">
        <v>45</v>
      </c>
      <c r="Y29" s="74" t="str">
        <f t="shared" si="0"/>
        <v>Historic</v>
      </c>
      <c r="Z29" s="75">
        <v>10</v>
      </c>
      <c r="AA29" s="70">
        <f>INDEX('Food Prices'!$B$3:$E$52,MATCH('Food Data'!X29,'Food Prices'!$A$3:$A$52,0),MATCH('Food Data'!Y29,'Food Prices'!$B$2:$E$2,0))</f>
        <v>14.64</v>
      </c>
      <c r="AB29" s="70">
        <v>146.4</v>
      </c>
    </row>
    <row r="30" spans="1:31" x14ac:dyDescent="0.25">
      <c r="A30" s="71">
        <v>29</v>
      </c>
      <c r="B30" s="72" t="s">
        <v>107</v>
      </c>
      <c r="C30" s="73" t="s">
        <v>54</v>
      </c>
      <c r="D30" s="74" t="s">
        <v>57</v>
      </c>
      <c r="E30" s="75">
        <v>5</v>
      </c>
      <c r="F30" s="70">
        <f>INDEX('Food Prices'!$B$3:$E$52,MATCH('Food Data'!C30,'Food Prices'!$A$3:$A$52,0),MATCH('Food Data'!D30,'Food Prices'!$B$2:$E$2,0))</f>
        <v>11.71</v>
      </c>
      <c r="G30" s="70">
        <v>58.550000000000004</v>
      </c>
      <c r="H30" s="70" t="str">
        <v>Pretzels</v>
      </c>
      <c r="I30" s="70">
        <v>196</v>
      </c>
      <c r="J30" s="71">
        <v>29</v>
      </c>
      <c r="K30" s="72" t="s">
        <v>107</v>
      </c>
      <c r="L30" s="73" t="s">
        <v>54</v>
      </c>
      <c r="M30" s="74" t="str">
        <v>Historic</v>
      </c>
      <c r="N30" s="75">
        <v>5</v>
      </c>
      <c r="O30" s="70">
        <f>INDEX('Food Prices'!$B$3:$E$52,MATCH('Food Data'!L30,'Food Prices'!$A$3:$A$52,0),MATCH('Food Data'!M30,'Food Prices'!$B$2:$E$2,0))</f>
        <v>11.71</v>
      </c>
      <c r="P30" s="70">
        <v>58.550000000000004</v>
      </c>
      <c r="V30" s="71">
        <v>29</v>
      </c>
      <c r="W30" s="72" t="s">
        <v>107</v>
      </c>
      <c r="X30" s="73" t="s">
        <v>54</v>
      </c>
      <c r="Y30" s="74" t="str">
        <f t="shared" si="0"/>
        <v>Historic</v>
      </c>
      <c r="Z30" s="75">
        <v>5</v>
      </c>
      <c r="AA30" s="70">
        <f>INDEX('Food Prices'!$B$3:$E$52,MATCH('Food Data'!X30,'Food Prices'!$A$3:$A$52,0),MATCH('Food Data'!Y30,'Food Prices'!$B$2:$E$2,0))</f>
        <v>11.71</v>
      </c>
      <c r="AB30" s="70">
        <v>58.550000000000004</v>
      </c>
    </row>
    <row r="31" spans="1:31" x14ac:dyDescent="0.25">
      <c r="A31" s="71">
        <v>30</v>
      </c>
      <c r="B31" s="72" t="s">
        <v>105</v>
      </c>
      <c r="C31" s="73" t="s">
        <v>134</v>
      </c>
      <c r="D31" s="74" t="s">
        <v>53</v>
      </c>
      <c r="E31" s="75">
        <v>14</v>
      </c>
      <c r="F31" s="70">
        <f>INDEX('Food Prices'!$B$3:$E$52,MATCH('Food Data'!C31,'Food Prices'!$A$3:$A$52,0),MATCH('Food Data'!D31,'Food Prices'!$B$2:$E$2,0))</f>
        <v>6.86</v>
      </c>
      <c r="G31" s="70">
        <v>96.04</v>
      </c>
      <c r="H31" s="70" t="str">
        <v>Granola</v>
      </c>
      <c r="I31" s="70">
        <v>193</v>
      </c>
      <c r="J31" s="71">
        <v>30</v>
      </c>
      <c r="K31" s="72" t="s">
        <v>105</v>
      </c>
      <c r="L31" s="73" t="s">
        <v>134</v>
      </c>
      <c r="M31" s="74" t="str">
        <v>Highland</v>
      </c>
      <c r="N31" s="75">
        <v>14</v>
      </c>
      <c r="O31" s="70">
        <f>INDEX('Food Prices'!$B$3:$E$52,MATCH('Food Data'!L31,'Food Prices'!$A$3:$A$52,0),MATCH('Food Data'!M31,'Food Prices'!$B$2:$E$2,0))</f>
        <v>6.86</v>
      </c>
      <c r="P31" s="70">
        <v>96.04</v>
      </c>
      <c r="V31" s="71">
        <v>30</v>
      </c>
      <c r="W31" s="72" t="s">
        <v>105</v>
      </c>
      <c r="X31" s="73" t="s">
        <v>134</v>
      </c>
      <c r="Y31" s="74" t="str">
        <f t="shared" si="0"/>
        <v>Historic</v>
      </c>
      <c r="Z31" s="75">
        <v>14</v>
      </c>
      <c r="AA31" s="70">
        <f>INDEX('Food Prices'!$B$3:$E$52,MATCH('Food Data'!X31,'Food Prices'!$A$3:$A$52,0),MATCH('Food Data'!Y31,'Food Prices'!$B$2:$E$2,0))</f>
        <v>7.32</v>
      </c>
      <c r="AB31" s="70">
        <v>102.48</v>
      </c>
    </row>
    <row r="32" spans="1:31" x14ac:dyDescent="0.25">
      <c r="A32" s="71">
        <v>31</v>
      </c>
      <c r="B32" s="72" t="s">
        <v>111</v>
      </c>
      <c r="C32" s="73" t="s">
        <v>42</v>
      </c>
      <c r="D32" s="74" t="s">
        <v>60</v>
      </c>
      <c r="E32" s="75">
        <v>5</v>
      </c>
      <c r="F32" s="70">
        <f>INDEX('Food Prices'!$B$3:$E$52,MATCH('Food Data'!C32,'Food Prices'!$A$3:$A$52,0),MATCH('Food Data'!D32,'Food Prices'!$B$2:$E$2,0))</f>
        <v>15.22</v>
      </c>
      <c r="G32" s="70">
        <v>76.100000000000009</v>
      </c>
      <c r="H32" s="70" t="str">
        <v>French Fries</v>
      </c>
      <c r="I32" s="70">
        <v>192</v>
      </c>
      <c r="J32" s="71">
        <v>31</v>
      </c>
      <c r="K32" s="72" t="s">
        <v>111</v>
      </c>
      <c r="L32" s="73" t="s">
        <v>42</v>
      </c>
      <c r="M32" s="74" t="str">
        <v>Historic</v>
      </c>
      <c r="N32" s="75">
        <v>5</v>
      </c>
      <c r="O32" s="70">
        <f>INDEX('Food Prices'!$B$3:$E$52,MATCH('Food Data'!L32,'Food Prices'!$A$3:$A$52,0),MATCH('Food Data'!M32,'Food Prices'!$B$2:$E$2,0))</f>
        <v>14.36</v>
      </c>
      <c r="P32" s="70">
        <v>71.8</v>
      </c>
      <c r="V32" s="71">
        <v>31</v>
      </c>
      <c r="W32" s="72" t="s">
        <v>111</v>
      </c>
      <c r="X32" s="73" t="s">
        <v>42</v>
      </c>
      <c r="Y32" s="74" t="str">
        <f t="shared" si="0"/>
        <v>Historic</v>
      </c>
      <c r="Z32" s="75">
        <v>5</v>
      </c>
      <c r="AA32" s="70">
        <f>INDEX('Food Prices'!$B$3:$E$52,MATCH('Food Data'!X32,'Food Prices'!$A$3:$A$52,0),MATCH('Food Data'!Y32,'Food Prices'!$B$2:$E$2,0))</f>
        <v>14.36</v>
      </c>
      <c r="AB32" s="70">
        <v>71.8</v>
      </c>
    </row>
    <row r="33" spans="1:28" x14ac:dyDescent="0.25">
      <c r="A33" s="71">
        <v>32</v>
      </c>
      <c r="B33" s="72" t="s">
        <v>111</v>
      </c>
      <c r="C33" s="73" t="s">
        <v>52</v>
      </c>
      <c r="D33" s="74" t="s">
        <v>60</v>
      </c>
      <c r="E33" s="75">
        <v>6</v>
      </c>
      <c r="F33" s="70">
        <f>INDEX('Food Prices'!$B$3:$E$52,MATCH('Food Data'!C33,'Food Prices'!$A$3:$A$52,0),MATCH('Food Data'!D33,'Food Prices'!$B$2:$E$2,0))</f>
        <v>5.88</v>
      </c>
      <c r="G33" s="70">
        <v>35.28</v>
      </c>
      <c r="H33" s="70" t="str">
        <v>Pizza</v>
      </c>
      <c r="I33" s="70">
        <v>190</v>
      </c>
      <c r="J33" s="71">
        <v>32</v>
      </c>
      <c r="K33" s="72" t="s">
        <v>111</v>
      </c>
      <c r="L33" s="73" t="s">
        <v>52</v>
      </c>
      <c r="M33" s="74" t="str">
        <v>Historic</v>
      </c>
      <c r="N33" s="75">
        <v>6</v>
      </c>
      <c r="O33" s="70">
        <f>INDEX('Food Prices'!$B$3:$E$52,MATCH('Food Data'!L33,'Food Prices'!$A$3:$A$52,0),MATCH('Food Data'!M33,'Food Prices'!$B$2:$E$2,0))</f>
        <v>5.82</v>
      </c>
      <c r="P33" s="70">
        <v>34.92</v>
      </c>
      <c r="V33" s="71">
        <v>32</v>
      </c>
      <c r="W33" s="72" t="s">
        <v>111</v>
      </c>
      <c r="X33" s="73" t="s">
        <v>52</v>
      </c>
      <c r="Y33" s="74" t="str">
        <f t="shared" si="0"/>
        <v>Historic</v>
      </c>
      <c r="Z33" s="75">
        <v>6</v>
      </c>
      <c r="AA33" s="70">
        <f>INDEX('Food Prices'!$B$3:$E$52,MATCH('Food Data'!X33,'Food Prices'!$A$3:$A$52,0),MATCH('Food Data'!Y33,'Food Prices'!$B$2:$E$2,0))</f>
        <v>5.82</v>
      </c>
      <c r="AB33" s="70">
        <v>34.92</v>
      </c>
    </row>
    <row r="34" spans="1:28" x14ac:dyDescent="0.25">
      <c r="A34" s="71">
        <v>33</v>
      </c>
      <c r="B34" s="72" t="s">
        <v>103</v>
      </c>
      <c r="C34" s="73" t="s">
        <v>73</v>
      </c>
      <c r="D34" s="74" t="s">
        <v>51</v>
      </c>
      <c r="E34" s="75">
        <v>18</v>
      </c>
      <c r="F34" s="70">
        <f>INDEX('Food Prices'!$B$3:$E$52,MATCH('Food Data'!C34,'Food Prices'!$A$3:$A$52,0),MATCH('Food Data'!D34,'Food Prices'!$B$2:$E$2,0))</f>
        <v>14.45</v>
      </c>
      <c r="G34" s="70">
        <v>260.09999999999997</v>
      </c>
      <c r="H34" s="70" t="str">
        <v>Lasagna</v>
      </c>
      <c r="I34" s="70">
        <v>188</v>
      </c>
      <c r="J34" s="71">
        <v>33</v>
      </c>
      <c r="K34" s="72" t="s">
        <v>103</v>
      </c>
      <c r="L34" s="73" t="s">
        <v>73</v>
      </c>
      <c r="M34" s="74" t="str">
        <v>Highland</v>
      </c>
      <c r="N34" s="75">
        <v>18</v>
      </c>
      <c r="O34" s="70">
        <f>INDEX('Food Prices'!$B$3:$E$52,MATCH('Food Data'!L34,'Food Prices'!$A$3:$A$52,0),MATCH('Food Data'!M34,'Food Prices'!$B$2:$E$2,0))</f>
        <v>13.89</v>
      </c>
      <c r="P34" s="70">
        <v>250.02</v>
      </c>
      <c r="V34" s="71">
        <v>33</v>
      </c>
      <c r="W34" s="72" t="s">
        <v>103</v>
      </c>
      <c r="X34" s="73" t="s">
        <v>73</v>
      </c>
      <c r="Y34" s="74" t="str">
        <f t="shared" si="0"/>
        <v>Historic</v>
      </c>
      <c r="Z34" s="75">
        <v>18</v>
      </c>
      <c r="AA34" s="70">
        <f>INDEX('Food Prices'!$B$3:$E$52,MATCH('Food Data'!X34,'Food Prices'!$A$3:$A$52,0),MATCH('Food Data'!Y34,'Food Prices'!$B$2:$E$2,0))</f>
        <v>12.49</v>
      </c>
      <c r="AB34" s="70">
        <v>224.82</v>
      </c>
    </row>
    <row r="35" spans="1:28" x14ac:dyDescent="0.25">
      <c r="A35" s="71">
        <v>34</v>
      </c>
      <c r="B35" s="72" t="s">
        <v>103</v>
      </c>
      <c r="C35" s="73" t="s">
        <v>133</v>
      </c>
      <c r="D35" s="74" t="s">
        <v>57</v>
      </c>
      <c r="E35" s="75">
        <v>5</v>
      </c>
      <c r="F35" s="70">
        <f>INDEX('Food Prices'!$B$3:$E$52,MATCH('Food Data'!C35,'Food Prices'!$A$3:$A$52,0),MATCH('Food Data'!D35,'Food Prices'!$B$2:$E$2,0))</f>
        <v>5.32</v>
      </c>
      <c r="G35" s="70">
        <v>26.6</v>
      </c>
      <c r="H35" s="70" t="str">
        <v>Sushi</v>
      </c>
      <c r="I35" s="70">
        <v>186</v>
      </c>
      <c r="J35" s="71">
        <v>34</v>
      </c>
      <c r="K35" s="72" t="s">
        <v>103</v>
      </c>
      <c r="L35" s="73" t="s">
        <v>133</v>
      </c>
      <c r="M35" s="74" t="str">
        <v>Highland</v>
      </c>
      <c r="N35" s="75">
        <v>5</v>
      </c>
      <c r="O35" s="70">
        <f>INDEX('Food Prices'!$B$3:$E$52,MATCH('Food Data'!L35,'Food Prices'!$A$3:$A$52,0),MATCH('Food Data'!M35,'Food Prices'!$B$2:$E$2,0))</f>
        <v>5.05</v>
      </c>
      <c r="P35" s="70">
        <v>25.25</v>
      </c>
      <c r="V35" s="71">
        <v>34</v>
      </c>
      <c r="W35" s="72" t="s">
        <v>103</v>
      </c>
      <c r="X35" s="73" t="s">
        <v>133</v>
      </c>
      <c r="Y35" s="74" t="str">
        <f t="shared" si="0"/>
        <v>Historic</v>
      </c>
      <c r="Z35" s="75">
        <v>5</v>
      </c>
      <c r="AA35" s="70">
        <f>INDEX('Food Prices'!$B$3:$E$52,MATCH('Food Data'!X35,'Food Prices'!$A$3:$A$52,0),MATCH('Food Data'!Y35,'Food Prices'!$B$2:$E$2,0))</f>
        <v>5.32</v>
      </c>
      <c r="AB35" s="70">
        <v>26.6</v>
      </c>
    </row>
    <row r="36" spans="1:28" x14ac:dyDescent="0.25">
      <c r="A36" s="71">
        <v>35</v>
      </c>
      <c r="B36" s="72" t="s">
        <v>105</v>
      </c>
      <c r="C36" s="73" t="s">
        <v>61</v>
      </c>
      <c r="D36" s="74" t="s">
        <v>51</v>
      </c>
      <c r="E36" s="75">
        <v>18</v>
      </c>
      <c r="F36" s="70">
        <f>INDEX('Food Prices'!$B$3:$E$52,MATCH('Food Data'!C36,'Food Prices'!$A$3:$A$52,0),MATCH('Food Data'!D36,'Food Prices'!$B$2:$E$2,0))</f>
        <v>9.43</v>
      </c>
      <c r="G36" s="70">
        <v>169.74</v>
      </c>
      <c r="H36" s="70" t="str">
        <v>Biryani</v>
      </c>
      <c r="I36" s="70">
        <v>184</v>
      </c>
      <c r="J36" s="71">
        <v>35</v>
      </c>
      <c r="K36" s="72" t="s">
        <v>105</v>
      </c>
      <c r="L36" s="73" t="s">
        <v>61</v>
      </c>
      <c r="M36" s="74" t="str">
        <v>Highland</v>
      </c>
      <c r="N36" s="75">
        <v>18</v>
      </c>
      <c r="O36" s="70">
        <f>INDEX('Food Prices'!$B$3:$E$52,MATCH('Food Data'!L36,'Food Prices'!$A$3:$A$52,0),MATCH('Food Data'!M36,'Food Prices'!$B$2:$E$2,0))</f>
        <v>8.57</v>
      </c>
      <c r="P36" s="70">
        <v>154.26</v>
      </c>
      <c r="V36" s="71">
        <v>35</v>
      </c>
      <c r="W36" s="72" t="s">
        <v>105</v>
      </c>
      <c r="X36" s="73" t="s">
        <v>61</v>
      </c>
      <c r="Y36" s="74" t="str">
        <f t="shared" si="0"/>
        <v>Historic</v>
      </c>
      <c r="Z36" s="75">
        <v>18</v>
      </c>
      <c r="AA36" s="70">
        <f>INDEX('Food Prices'!$B$3:$E$52,MATCH('Food Data'!X36,'Food Prices'!$A$3:$A$52,0),MATCH('Food Data'!Y36,'Food Prices'!$B$2:$E$2,0))</f>
        <v>10.02</v>
      </c>
      <c r="AB36" s="70">
        <v>180.35999999999999</v>
      </c>
    </row>
    <row r="37" spans="1:28" x14ac:dyDescent="0.25">
      <c r="A37" s="71">
        <v>36</v>
      </c>
      <c r="B37" s="72" t="s">
        <v>115</v>
      </c>
      <c r="C37" s="73" t="s">
        <v>134</v>
      </c>
      <c r="D37" s="74" t="s">
        <v>53</v>
      </c>
      <c r="E37" s="75">
        <v>12</v>
      </c>
      <c r="F37" s="70">
        <f>INDEX('Food Prices'!$B$3:$E$52,MATCH('Food Data'!C37,'Food Prices'!$A$3:$A$52,0),MATCH('Food Data'!D37,'Food Prices'!$B$2:$E$2,0))</f>
        <v>6.86</v>
      </c>
      <c r="G37" s="70">
        <v>82.320000000000007</v>
      </c>
      <c r="H37" s="70" t="str">
        <v>Shrimp</v>
      </c>
      <c r="I37" s="70">
        <v>183</v>
      </c>
      <c r="J37" s="71">
        <v>36</v>
      </c>
      <c r="K37" s="72" t="s">
        <v>115</v>
      </c>
      <c r="L37" s="73" t="s">
        <v>134</v>
      </c>
      <c r="M37" s="74" t="str">
        <v>Historic</v>
      </c>
      <c r="N37" s="75">
        <v>12</v>
      </c>
      <c r="O37" s="70">
        <f>INDEX('Food Prices'!$B$3:$E$52,MATCH('Food Data'!L37,'Food Prices'!$A$3:$A$52,0),MATCH('Food Data'!M37,'Food Prices'!$B$2:$E$2,0))</f>
        <v>7.32</v>
      </c>
      <c r="P37" s="70">
        <v>87.84</v>
      </c>
      <c r="V37" s="71">
        <v>36</v>
      </c>
      <c r="W37" s="72" t="s">
        <v>115</v>
      </c>
      <c r="X37" s="73" t="s">
        <v>134</v>
      </c>
      <c r="Y37" s="74" t="str">
        <f t="shared" si="0"/>
        <v>Historic</v>
      </c>
      <c r="Z37" s="75">
        <v>12</v>
      </c>
      <c r="AA37" s="70">
        <f>INDEX('Food Prices'!$B$3:$E$52,MATCH('Food Data'!X37,'Food Prices'!$A$3:$A$52,0),MATCH('Food Data'!Y37,'Food Prices'!$B$2:$E$2,0))</f>
        <v>7.32</v>
      </c>
      <c r="AB37" s="70">
        <v>87.84</v>
      </c>
    </row>
    <row r="38" spans="1:28" x14ac:dyDescent="0.25">
      <c r="A38" s="71">
        <v>37</v>
      </c>
      <c r="B38" s="72" t="s">
        <v>115</v>
      </c>
      <c r="C38" s="73" t="s">
        <v>71</v>
      </c>
      <c r="D38" s="74" t="s">
        <v>51</v>
      </c>
      <c r="E38" s="75">
        <v>14</v>
      </c>
      <c r="F38" s="70">
        <f>INDEX('Food Prices'!$B$3:$E$52,MATCH('Food Data'!C38,'Food Prices'!$A$3:$A$52,0),MATCH('Food Data'!D38,'Food Prices'!$B$2:$E$2,0))</f>
        <v>12.44</v>
      </c>
      <c r="G38" s="70">
        <v>174.16</v>
      </c>
      <c r="H38" s="70" t="str">
        <v>Yogurt</v>
      </c>
      <c r="I38" s="70">
        <v>179</v>
      </c>
      <c r="J38" s="71">
        <v>37</v>
      </c>
      <c r="K38" s="72" t="s">
        <v>115</v>
      </c>
      <c r="L38" s="73" t="s">
        <v>71</v>
      </c>
      <c r="M38" s="74" t="str">
        <v>Historic</v>
      </c>
      <c r="N38" s="75">
        <v>14</v>
      </c>
      <c r="O38" s="70">
        <f>INDEX('Food Prices'!$B$3:$E$52,MATCH('Food Data'!L38,'Food Prices'!$A$3:$A$52,0),MATCH('Food Data'!M38,'Food Prices'!$B$2:$E$2,0))</f>
        <v>12.9</v>
      </c>
      <c r="P38" s="70">
        <v>180.6</v>
      </c>
      <c r="V38" s="71">
        <v>37</v>
      </c>
      <c r="W38" s="72" t="s">
        <v>115</v>
      </c>
      <c r="X38" s="73" t="s">
        <v>71</v>
      </c>
      <c r="Y38" s="74" t="str">
        <f t="shared" si="0"/>
        <v>Historic</v>
      </c>
      <c r="Z38" s="75">
        <v>14</v>
      </c>
      <c r="AA38" s="70">
        <f>INDEX('Food Prices'!$B$3:$E$52,MATCH('Food Data'!X38,'Food Prices'!$A$3:$A$52,0),MATCH('Food Data'!Y38,'Food Prices'!$B$2:$E$2,0))</f>
        <v>12.9</v>
      </c>
      <c r="AB38" s="70">
        <v>180.6</v>
      </c>
    </row>
    <row r="39" spans="1:28" x14ac:dyDescent="0.25">
      <c r="A39" s="71">
        <v>38</v>
      </c>
      <c r="B39" s="72" t="s">
        <v>114</v>
      </c>
      <c r="C39" s="73" t="s">
        <v>134</v>
      </c>
      <c r="D39" s="74" t="s">
        <v>51</v>
      </c>
      <c r="E39" s="75">
        <v>19</v>
      </c>
      <c r="F39" s="70">
        <f>INDEX('Food Prices'!$B$3:$E$52,MATCH('Food Data'!C39,'Food Prices'!$A$3:$A$52,0),MATCH('Food Data'!D39,'Food Prices'!$B$2:$E$2,0))</f>
        <v>7.2</v>
      </c>
      <c r="G39" s="70">
        <v>136.80000000000001</v>
      </c>
      <c r="H39" s="70" t="str">
        <v>Pancakes</v>
      </c>
      <c r="I39" s="70">
        <v>178</v>
      </c>
      <c r="J39" s="71">
        <v>38</v>
      </c>
      <c r="K39" s="72" t="s">
        <v>114</v>
      </c>
      <c r="L39" s="73" t="s">
        <v>134</v>
      </c>
      <c r="M39" s="74" t="str">
        <v>Global</v>
      </c>
      <c r="N39" s="75">
        <v>19</v>
      </c>
      <c r="O39" s="70">
        <f>INDEX('Food Prices'!$B$3:$E$52,MATCH('Food Data'!L39,'Food Prices'!$A$3:$A$52,0),MATCH('Food Data'!M39,'Food Prices'!$B$2:$E$2,0))</f>
        <v>6.73</v>
      </c>
      <c r="P39" s="70">
        <v>127.87</v>
      </c>
      <c r="V39" s="71">
        <v>38</v>
      </c>
      <c r="W39" s="72" t="s">
        <v>114</v>
      </c>
      <c r="X39" s="73" t="s">
        <v>134</v>
      </c>
      <c r="Y39" s="74" t="str">
        <f t="shared" si="0"/>
        <v>Historic</v>
      </c>
      <c r="Z39" s="75">
        <v>19</v>
      </c>
      <c r="AA39" s="70">
        <f>INDEX('Food Prices'!$B$3:$E$52,MATCH('Food Data'!X39,'Food Prices'!$A$3:$A$52,0),MATCH('Food Data'!Y39,'Food Prices'!$B$2:$E$2,0))</f>
        <v>7.32</v>
      </c>
      <c r="AB39" s="70">
        <v>139.08000000000001</v>
      </c>
    </row>
    <row r="40" spans="1:28" x14ac:dyDescent="0.25">
      <c r="A40" s="71">
        <v>39</v>
      </c>
      <c r="B40" s="72" t="s">
        <v>115</v>
      </c>
      <c r="C40" s="73" t="s">
        <v>58</v>
      </c>
      <c r="D40" s="74" t="s">
        <v>53</v>
      </c>
      <c r="E40" s="75">
        <v>12</v>
      </c>
      <c r="F40" s="70">
        <f>INDEX('Food Prices'!$B$3:$E$52,MATCH('Food Data'!C40,'Food Prices'!$A$3:$A$52,0),MATCH('Food Data'!D40,'Food Prices'!$B$2:$E$2,0))</f>
        <v>5.13</v>
      </c>
      <c r="G40" s="70">
        <v>61.56</v>
      </c>
      <c r="H40" s="70" t="str">
        <v>Peanut Butter</v>
      </c>
      <c r="I40" s="70">
        <v>178</v>
      </c>
      <c r="J40" s="71">
        <v>39</v>
      </c>
      <c r="K40" s="72" t="s">
        <v>115</v>
      </c>
      <c r="L40" s="73" t="s">
        <v>58</v>
      </c>
      <c r="M40" s="74" t="str">
        <v>Historic</v>
      </c>
      <c r="N40" s="75">
        <v>12</v>
      </c>
      <c r="O40" s="70">
        <f>INDEX('Food Prices'!$B$3:$E$52,MATCH('Food Data'!L40,'Food Prices'!$A$3:$A$52,0),MATCH('Food Data'!M40,'Food Prices'!$B$2:$E$2,0))</f>
        <v>4.84</v>
      </c>
      <c r="P40" s="70">
        <v>58.08</v>
      </c>
      <c r="V40" s="71">
        <v>39</v>
      </c>
      <c r="W40" s="72" t="s">
        <v>115</v>
      </c>
      <c r="X40" s="73" t="s">
        <v>58</v>
      </c>
      <c r="Y40" s="74" t="str">
        <f t="shared" si="0"/>
        <v>Historic</v>
      </c>
      <c r="Z40" s="75">
        <v>12</v>
      </c>
      <c r="AA40" s="70">
        <f>INDEX('Food Prices'!$B$3:$E$52,MATCH('Food Data'!X40,'Food Prices'!$A$3:$A$52,0),MATCH('Food Data'!Y40,'Food Prices'!$B$2:$E$2,0))</f>
        <v>4.84</v>
      </c>
      <c r="AB40" s="70">
        <v>58.08</v>
      </c>
    </row>
    <row r="41" spans="1:28" x14ac:dyDescent="0.25">
      <c r="A41" s="71">
        <v>40</v>
      </c>
      <c r="B41" s="72" t="s">
        <v>109</v>
      </c>
      <c r="C41" s="73" t="s">
        <v>128</v>
      </c>
      <c r="D41" s="74" t="s">
        <v>53</v>
      </c>
      <c r="E41" s="75">
        <v>9</v>
      </c>
      <c r="F41" s="70">
        <f>INDEX('Food Prices'!$B$3:$E$52,MATCH('Food Data'!C41,'Food Prices'!$A$3:$A$52,0),MATCH('Food Data'!D41,'Food Prices'!$B$2:$E$2,0))</f>
        <v>14.51</v>
      </c>
      <c r="G41" s="70">
        <v>130.59</v>
      </c>
      <c r="H41" s="70" t="str">
        <v>Tomato Soup</v>
      </c>
      <c r="I41" s="70">
        <v>178</v>
      </c>
      <c r="J41" s="71">
        <v>40</v>
      </c>
      <c r="K41" s="72" t="s">
        <v>109</v>
      </c>
      <c r="L41" s="73" t="s">
        <v>128</v>
      </c>
      <c r="M41" s="74" t="str">
        <v>Global</v>
      </c>
      <c r="N41" s="75">
        <v>9</v>
      </c>
      <c r="O41" s="70">
        <f>INDEX('Food Prices'!$B$3:$E$52,MATCH('Food Data'!L41,'Food Prices'!$A$3:$A$52,0),MATCH('Food Data'!M41,'Food Prices'!$B$2:$E$2,0))</f>
        <v>13.59</v>
      </c>
      <c r="P41" s="70">
        <v>122.31</v>
      </c>
      <c r="V41" s="71">
        <v>40</v>
      </c>
      <c r="W41" s="72" t="s">
        <v>109</v>
      </c>
      <c r="X41" s="73" t="s">
        <v>128</v>
      </c>
      <c r="Y41" s="74" t="str">
        <f t="shared" si="0"/>
        <v>Historic</v>
      </c>
      <c r="Z41" s="75">
        <v>9</v>
      </c>
      <c r="AA41" s="70">
        <f>INDEX('Food Prices'!$B$3:$E$52,MATCH('Food Data'!X41,'Food Prices'!$A$3:$A$52,0),MATCH('Food Data'!Y41,'Food Prices'!$B$2:$E$2,0))</f>
        <v>15.32</v>
      </c>
      <c r="AB41" s="70">
        <v>137.88</v>
      </c>
    </row>
    <row r="42" spans="1:28" x14ac:dyDescent="0.25">
      <c r="A42" s="71">
        <v>41</v>
      </c>
      <c r="B42" s="72" t="s">
        <v>107</v>
      </c>
      <c r="C42" s="73" t="s">
        <v>82</v>
      </c>
      <c r="D42" s="74" t="s">
        <v>60</v>
      </c>
      <c r="E42" s="75">
        <v>1</v>
      </c>
      <c r="F42" s="70">
        <f>INDEX('Food Prices'!$B$3:$E$52,MATCH('Food Data'!C42,'Food Prices'!$A$3:$A$52,0),MATCH('Food Data'!D42,'Food Prices'!$B$2:$E$2,0))</f>
        <v>15.16</v>
      </c>
      <c r="G42" s="70">
        <v>15.16</v>
      </c>
      <c r="H42" s="70" t="str">
        <v>Chicken Nuggets</v>
      </c>
      <c r="I42" s="70">
        <v>168</v>
      </c>
      <c r="J42" s="71">
        <v>41</v>
      </c>
      <c r="K42" s="72" t="s">
        <v>107</v>
      </c>
      <c r="L42" s="73" t="s">
        <v>82</v>
      </c>
      <c r="M42" s="74" t="str">
        <v>Historic</v>
      </c>
      <c r="N42" s="75">
        <v>1</v>
      </c>
      <c r="O42" s="70">
        <f>INDEX('Food Prices'!$B$3:$E$52,MATCH('Food Data'!L42,'Food Prices'!$A$3:$A$52,0),MATCH('Food Data'!M42,'Food Prices'!$B$2:$E$2,0))</f>
        <v>14.3</v>
      </c>
      <c r="P42" s="70">
        <v>14.3</v>
      </c>
      <c r="V42" s="71">
        <v>41</v>
      </c>
      <c r="W42" s="72" t="s">
        <v>107</v>
      </c>
      <c r="X42" s="73" t="s">
        <v>82</v>
      </c>
      <c r="Y42" s="74" t="str">
        <f t="shared" si="0"/>
        <v>Historic</v>
      </c>
      <c r="Z42" s="75">
        <v>1</v>
      </c>
      <c r="AA42" s="70">
        <f>INDEX('Food Prices'!$B$3:$E$52,MATCH('Food Data'!X42,'Food Prices'!$A$3:$A$52,0),MATCH('Food Data'!Y42,'Food Prices'!$B$2:$E$2,0))</f>
        <v>14.3</v>
      </c>
      <c r="AB42" s="70">
        <v>14.3</v>
      </c>
    </row>
    <row r="43" spans="1:28" x14ac:dyDescent="0.25">
      <c r="A43" s="71">
        <v>42</v>
      </c>
      <c r="B43" s="72" t="s">
        <v>124</v>
      </c>
      <c r="C43" s="73" t="s">
        <v>54</v>
      </c>
      <c r="D43" s="74" t="s">
        <v>57</v>
      </c>
      <c r="E43" s="75">
        <v>8</v>
      </c>
      <c r="F43" s="70">
        <f>INDEX('Food Prices'!$B$3:$E$52,MATCH('Food Data'!C43,'Food Prices'!$A$3:$A$52,0),MATCH('Food Data'!D43,'Food Prices'!$B$2:$E$2,0))</f>
        <v>11.71</v>
      </c>
      <c r="G43" s="70">
        <v>93.68</v>
      </c>
      <c r="H43" s="70" t="str">
        <v>Bagel</v>
      </c>
      <c r="I43" s="70">
        <v>164</v>
      </c>
      <c r="J43" s="71">
        <v>42</v>
      </c>
      <c r="K43" s="72" t="s">
        <v>124</v>
      </c>
      <c r="L43" s="73" t="s">
        <v>54</v>
      </c>
      <c r="M43" s="74" t="str">
        <v>Highland</v>
      </c>
      <c r="N43" s="75">
        <v>8</v>
      </c>
      <c r="O43" s="70">
        <f>INDEX('Food Prices'!$B$3:$E$52,MATCH('Food Data'!L43,'Food Prices'!$A$3:$A$52,0),MATCH('Food Data'!M43,'Food Prices'!$B$2:$E$2,0))</f>
        <v>10.71</v>
      </c>
      <c r="P43" s="70">
        <v>85.68</v>
      </c>
      <c r="V43" s="71">
        <v>42</v>
      </c>
      <c r="W43" s="72" t="s">
        <v>124</v>
      </c>
      <c r="X43" s="73" t="s">
        <v>54</v>
      </c>
      <c r="Y43" s="74" t="str">
        <f t="shared" si="0"/>
        <v>Historic</v>
      </c>
      <c r="Z43" s="75">
        <v>8</v>
      </c>
      <c r="AA43" s="70">
        <f>INDEX('Food Prices'!$B$3:$E$52,MATCH('Food Data'!X43,'Food Prices'!$A$3:$A$52,0),MATCH('Food Data'!Y43,'Food Prices'!$B$2:$E$2,0))</f>
        <v>11.71</v>
      </c>
      <c r="AB43" s="70">
        <v>93.68</v>
      </c>
    </row>
    <row r="44" spans="1:28" x14ac:dyDescent="0.25">
      <c r="A44" s="71">
        <v>43</v>
      </c>
      <c r="B44" s="72" t="s">
        <v>117</v>
      </c>
      <c r="C44" s="73" t="s">
        <v>80</v>
      </c>
      <c r="D44" s="74" t="s">
        <v>51</v>
      </c>
      <c r="E44" s="75">
        <v>14</v>
      </c>
      <c r="F44" s="70">
        <f>INDEX('Food Prices'!$B$3:$E$52,MATCH('Food Data'!C44,'Food Prices'!$A$3:$A$52,0),MATCH('Food Data'!D44,'Food Prices'!$B$2:$E$2,0))</f>
        <v>6.82</v>
      </c>
      <c r="G44" s="70">
        <v>95.48</v>
      </c>
      <c r="H44" s="70" t="str">
        <v>Eggs</v>
      </c>
      <c r="I44" s="70">
        <v>162</v>
      </c>
      <c r="J44" s="71">
        <v>43</v>
      </c>
      <c r="K44" s="72" t="s">
        <v>117</v>
      </c>
      <c r="L44" s="73" t="s">
        <v>80</v>
      </c>
      <c r="M44" s="74" t="str">
        <v>Global</v>
      </c>
      <c r="N44" s="75">
        <v>14</v>
      </c>
      <c r="O44" s="70">
        <f>INDEX('Food Prices'!$B$3:$E$52,MATCH('Food Data'!L44,'Food Prices'!$A$3:$A$52,0),MATCH('Food Data'!M44,'Food Prices'!$B$2:$E$2,0))</f>
        <v>7</v>
      </c>
      <c r="P44" s="70">
        <v>98</v>
      </c>
      <c r="V44" s="71">
        <v>43</v>
      </c>
      <c r="W44" s="72" t="s">
        <v>117</v>
      </c>
      <c r="X44" s="73" t="s">
        <v>80</v>
      </c>
      <c r="Y44" s="74" t="str">
        <f t="shared" si="0"/>
        <v>Historic</v>
      </c>
      <c r="Z44" s="75">
        <v>14</v>
      </c>
      <c r="AA44" s="70">
        <f>INDEX('Food Prices'!$B$3:$E$52,MATCH('Food Data'!X44,'Food Prices'!$A$3:$A$52,0),MATCH('Food Data'!Y44,'Food Prices'!$B$2:$E$2,0))</f>
        <v>6.86</v>
      </c>
      <c r="AB44" s="70">
        <v>96.04</v>
      </c>
    </row>
    <row r="45" spans="1:28" x14ac:dyDescent="0.25">
      <c r="A45" s="71">
        <v>44</v>
      </c>
      <c r="B45" s="72" t="s">
        <v>108</v>
      </c>
      <c r="C45" s="73" t="s">
        <v>67</v>
      </c>
      <c r="D45" s="74" t="s">
        <v>51</v>
      </c>
      <c r="E45" s="75">
        <v>7</v>
      </c>
      <c r="F45" s="70">
        <f>INDEX('Food Prices'!$B$3:$E$52,MATCH('Food Data'!C45,'Food Prices'!$A$3:$A$52,0),MATCH('Food Data'!D45,'Food Prices'!$B$2:$E$2,0))</f>
        <v>15.12</v>
      </c>
      <c r="G45" s="70">
        <v>105.83999999999999</v>
      </c>
      <c r="H45" s="70" t="str">
        <v>Salsa</v>
      </c>
      <c r="I45" s="70">
        <v>161</v>
      </c>
      <c r="J45" s="71">
        <v>44</v>
      </c>
      <c r="K45" s="72" t="s">
        <v>108</v>
      </c>
      <c r="L45" s="73" t="s">
        <v>67</v>
      </c>
      <c r="M45" s="74" t="str">
        <v>North</v>
      </c>
      <c r="N45" s="75">
        <v>7</v>
      </c>
      <c r="O45" s="70">
        <f>INDEX('Food Prices'!$B$3:$E$52,MATCH('Food Data'!L45,'Food Prices'!$A$3:$A$52,0),MATCH('Food Data'!M45,'Food Prices'!$B$2:$E$2,0))</f>
        <v>15.12</v>
      </c>
      <c r="P45" s="70">
        <v>105.83999999999999</v>
      </c>
      <c r="V45" s="71">
        <v>44</v>
      </c>
      <c r="W45" s="72" t="s">
        <v>108</v>
      </c>
      <c r="X45" s="73" t="s">
        <v>67</v>
      </c>
      <c r="Y45" s="74" t="str">
        <f t="shared" si="0"/>
        <v>Historic</v>
      </c>
      <c r="Z45" s="75">
        <v>7</v>
      </c>
      <c r="AA45" s="70">
        <f>INDEX('Food Prices'!$B$3:$E$52,MATCH('Food Data'!X45,'Food Prices'!$A$3:$A$52,0),MATCH('Food Data'!Y45,'Food Prices'!$B$2:$E$2,0))</f>
        <v>14.54</v>
      </c>
      <c r="AB45" s="70">
        <v>101.78</v>
      </c>
    </row>
    <row r="46" spans="1:28" x14ac:dyDescent="0.25">
      <c r="A46" s="71">
        <v>45</v>
      </c>
      <c r="B46" s="72" t="s">
        <v>98</v>
      </c>
      <c r="C46" s="73" t="s">
        <v>134</v>
      </c>
      <c r="D46" s="74" t="s">
        <v>57</v>
      </c>
      <c r="E46" s="75">
        <v>6</v>
      </c>
      <c r="F46" s="70">
        <f>INDEX('Food Prices'!$B$3:$E$52,MATCH('Food Data'!C46,'Food Prices'!$A$3:$A$52,0),MATCH('Food Data'!D46,'Food Prices'!$B$2:$E$2,0))</f>
        <v>7.32</v>
      </c>
      <c r="G46" s="70">
        <v>43.92</v>
      </c>
      <c r="H46" s="70" t="str">
        <v>Spinach</v>
      </c>
      <c r="I46" s="70">
        <v>158</v>
      </c>
      <c r="J46" s="71">
        <v>45</v>
      </c>
      <c r="K46" s="72" t="s">
        <v>98</v>
      </c>
      <c r="L46" s="73" t="s">
        <v>134</v>
      </c>
      <c r="M46" s="74" t="str">
        <v>Global</v>
      </c>
      <c r="N46" s="75">
        <v>6</v>
      </c>
      <c r="O46" s="70">
        <f>INDEX('Food Prices'!$B$3:$E$52,MATCH('Food Data'!L46,'Food Prices'!$A$3:$A$52,0),MATCH('Food Data'!M46,'Food Prices'!$B$2:$E$2,0))</f>
        <v>6.73</v>
      </c>
      <c r="P46" s="70">
        <v>40.380000000000003</v>
      </c>
      <c r="V46" s="71">
        <v>45</v>
      </c>
      <c r="W46" s="72" t="s">
        <v>98</v>
      </c>
      <c r="X46" s="73" t="s">
        <v>134</v>
      </c>
      <c r="Y46" s="74" t="str">
        <f t="shared" si="0"/>
        <v>Historic</v>
      </c>
      <c r="Z46" s="75">
        <v>6</v>
      </c>
      <c r="AA46" s="70">
        <f>INDEX('Food Prices'!$B$3:$E$52,MATCH('Food Data'!X46,'Food Prices'!$A$3:$A$52,0),MATCH('Food Data'!Y46,'Food Prices'!$B$2:$E$2,0))</f>
        <v>7.32</v>
      </c>
      <c r="AB46" s="70">
        <v>43.92</v>
      </c>
    </row>
    <row r="47" spans="1:28" x14ac:dyDescent="0.25">
      <c r="A47" s="71">
        <v>46</v>
      </c>
      <c r="B47" s="72" t="s">
        <v>126</v>
      </c>
      <c r="C47" s="73" t="s">
        <v>78</v>
      </c>
      <c r="D47" s="74" t="s">
        <v>60</v>
      </c>
      <c r="E47" s="75">
        <v>16</v>
      </c>
      <c r="F47" s="70">
        <f>INDEX('Food Prices'!$B$3:$E$52,MATCH('Food Data'!C47,'Food Prices'!$A$3:$A$52,0),MATCH('Food Data'!D47,'Food Prices'!$B$2:$E$2,0))</f>
        <v>12.37</v>
      </c>
      <c r="G47" s="70">
        <v>197.92</v>
      </c>
      <c r="H47" s="70" t="str">
        <v>Cookie</v>
      </c>
      <c r="I47" s="70">
        <v>155</v>
      </c>
      <c r="J47" s="71">
        <v>46</v>
      </c>
      <c r="K47" s="72" t="s">
        <v>126</v>
      </c>
      <c r="L47" s="73" t="s">
        <v>78</v>
      </c>
      <c r="M47" s="74" t="str">
        <v>North</v>
      </c>
      <c r="N47" s="75">
        <v>16</v>
      </c>
      <c r="O47" s="70">
        <f>INDEX('Food Prices'!$B$3:$E$52,MATCH('Food Data'!L47,'Food Prices'!$A$3:$A$52,0),MATCH('Food Data'!M47,'Food Prices'!$B$2:$E$2,0))</f>
        <v>12.31</v>
      </c>
      <c r="P47" s="70">
        <v>196.96</v>
      </c>
      <c r="V47" s="71">
        <v>46</v>
      </c>
      <c r="W47" s="72" t="s">
        <v>126</v>
      </c>
      <c r="X47" s="73" t="s">
        <v>78</v>
      </c>
      <c r="Y47" s="74" t="str">
        <f t="shared" si="0"/>
        <v>Historic</v>
      </c>
      <c r="Z47" s="75">
        <v>16</v>
      </c>
      <c r="AA47" s="70">
        <f>INDEX('Food Prices'!$B$3:$E$52,MATCH('Food Data'!X47,'Food Prices'!$A$3:$A$52,0),MATCH('Food Data'!Y47,'Food Prices'!$B$2:$E$2,0))</f>
        <v>13.02</v>
      </c>
      <c r="AB47" s="70">
        <v>208.32</v>
      </c>
    </row>
    <row r="48" spans="1:28" x14ac:dyDescent="0.25">
      <c r="A48" s="71">
        <v>47</v>
      </c>
      <c r="B48" s="72" t="s">
        <v>111</v>
      </c>
      <c r="C48" s="73" t="s">
        <v>64</v>
      </c>
      <c r="D48" s="74" t="s">
        <v>57</v>
      </c>
      <c r="E48" s="75">
        <v>1</v>
      </c>
      <c r="F48" s="70">
        <f>INDEX('Food Prices'!$B$3:$E$52,MATCH('Food Data'!C48,'Food Prices'!$A$3:$A$52,0),MATCH('Food Data'!D48,'Food Prices'!$B$2:$E$2,0))</f>
        <v>3.38</v>
      </c>
      <c r="G48" s="70">
        <v>3.38</v>
      </c>
      <c r="H48" s="70" t="str">
        <v>Lettuce</v>
      </c>
      <c r="I48" s="70">
        <v>155</v>
      </c>
      <c r="J48" s="71">
        <v>47</v>
      </c>
      <c r="K48" s="72" t="s">
        <v>111</v>
      </c>
      <c r="L48" s="73" t="s">
        <v>64</v>
      </c>
      <c r="M48" s="74" t="str">
        <v>Historic</v>
      </c>
      <c r="N48" s="75">
        <v>1</v>
      </c>
      <c r="O48" s="70">
        <f>INDEX('Food Prices'!$B$3:$E$52,MATCH('Food Data'!L48,'Food Prices'!$A$3:$A$52,0),MATCH('Food Data'!M48,'Food Prices'!$B$2:$E$2,0))</f>
        <v>3.38</v>
      </c>
      <c r="P48" s="70">
        <v>3.38</v>
      </c>
      <c r="V48" s="71">
        <v>47</v>
      </c>
      <c r="W48" s="72" t="s">
        <v>111</v>
      </c>
      <c r="X48" s="73" t="s">
        <v>64</v>
      </c>
      <c r="Y48" s="74" t="str">
        <f t="shared" si="0"/>
        <v>Historic</v>
      </c>
      <c r="Z48" s="75">
        <v>1</v>
      </c>
      <c r="AA48" s="70">
        <f>INDEX('Food Prices'!$B$3:$E$52,MATCH('Food Data'!X48,'Food Prices'!$A$3:$A$52,0),MATCH('Food Data'!Y48,'Food Prices'!$B$2:$E$2,0))</f>
        <v>3.38</v>
      </c>
      <c r="AB48" s="70">
        <v>3.38</v>
      </c>
    </row>
    <row r="49" spans="1:28" x14ac:dyDescent="0.25">
      <c r="A49" s="71">
        <v>48</v>
      </c>
      <c r="B49" s="72" t="s">
        <v>111</v>
      </c>
      <c r="C49" s="73" t="s">
        <v>58</v>
      </c>
      <c r="D49" s="74" t="s">
        <v>60</v>
      </c>
      <c r="E49" s="75">
        <v>4</v>
      </c>
      <c r="F49" s="70">
        <f>INDEX('Food Prices'!$B$3:$E$52,MATCH('Food Data'!C49,'Food Prices'!$A$3:$A$52,0),MATCH('Food Data'!D49,'Food Prices'!$B$2:$E$2,0))</f>
        <v>5.08</v>
      </c>
      <c r="G49" s="70">
        <v>20.32</v>
      </c>
      <c r="H49" s="70" t="str">
        <v>Apple</v>
      </c>
      <c r="I49" s="70">
        <v>151</v>
      </c>
      <c r="J49" s="71">
        <v>48</v>
      </c>
      <c r="K49" s="72" t="s">
        <v>111</v>
      </c>
      <c r="L49" s="73" t="s">
        <v>58</v>
      </c>
      <c r="M49" s="74" t="str">
        <v>Historic</v>
      </c>
      <c r="N49" s="75">
        <v>4</v>
      </c>
      <c r="O49" s="70">
        <f>INDEX('Food Prices'!$B$3:$E$52,MATCH('Food Data'!L49,'Food Prices'!$A$3:$A$52,0),MATCH('Food Data'!M49,'Food Prices'!$B$2:$E$2,0))</f>
        <v>4.84</v>
      </c>
      <c r="P49" s="70">
        <v>19.36</v>
      </c>
      <c r="V49" s="71">
        <v>48</v>
      </c>
      <c r="W49" s="72" t="s">
        <v>111</v>
      </c>
      <c r="X49" s="73" t="s">
        <v>58</v>
      </c>
      <c r="Y49" s="74" t="str">
        <f t="shared" si="0"/>
        <v>Historic</v>
      </c>
      <c r="Z49" s="75">
        <v>4</v>
      </c>
      <c r="AA49" s="70">
        <f>INDEX('Food Prices'!$B$3:$E$52,MATCH('Food Data'!X49,'Food Prices'!$A$3:$A$52,0),MATCH('Food Data'!Y49,'Food Prices'!$B$2:$E$2,0))</f>
        <v>4.84</v>
      </c>
      <c r="AB49" s="70">
        <v>19.36</v>
      </c>
    </row>
    <row r="50" spans="1:28" x14ac:dyDescent="0.25">
      <c r="A50" s="71">
        <v>49</v>
      </c>
      <c r="B50" s="72" t="s">
        <v>106</v>
      </c>
      <c r="C50" s="73" t="s">
        <v>66</v>
      </c>
      <c r="D50" s="74" t="s">
        <v>57</v>
      </c>
      <c r="E50" s="75">
        <v>13</v>
      </c>
      <c r="F50" s="70">
        <f>INDEX('Food Prices'!$B$3:$E$52,MATCH('Food Data'!C50,'Food Prices'!$A$3:$A$52,0),MATCH('Food Data'!D50,'Food Prices'!$B$2:$E$2,0))</f>
        <v>9.8800000000000008</v>
      </c>
      <c r="G50" s="70">
        <v>128.44</v>
      </c>
      <c r="H50" s="70" t="str">
        <v>Water</v>
      </c>
      <c r="I50" s="70">
        <v>148</v>
      </c>
      <c r="J50" s="71">
        <v>49</v>
      </c>
      <c r="K50" s="72" t="s">
        <v>106</v>
      </c>
      <c r="L50" s="73" t="s">
        <v>66</v>
      </c>
      <c r="M50" s="74" t="str">
        <v>Global</v>
      </c>
      <c r="N50" s="75">
        <v>13</v>
      </c>
      <c r="O50" s="70">
        <f>INDEX('Food Prices'!$B$3:$E$52,MATCH('Food Data'!L50,'Food Prices'!$A$3:$A$52,0),MATCH('Food Data'!M50,'Food Prices'!$B$2:$E$2,0))</f>
        <v>10.47</v>
      </c>
      <c r="P50" s="70">
        <v>136.11000000000001</v>
      </c>
      <c r="V50" s="71">
        <v>49</v>
      </c>
      <c r="W50" s="72" t="s">
        <v>106</v>
      </c>
      <c r="X50" s="73" t="s">
        <v>66</v>
      </c>
      <c r="Y50" s="74" t="str">
        <f t="shared" si="0"/>
        <v>Historic</v>
      </c>
      <c r="Z50" s="75">
        <v>13</v>
      </c>
      <c r="AA50" s="70">
        <f>INDEX('Food Prices'!$B$3:$E$52,MATCH('Food Data'!X50,'Food Prices'!$A$3:$A$52,0),MATCH('Food Data'!Y50,'Food Prices'!$B$2:$E$2,0))</f>
        <v>9.8800000000000008</v>
      </c>
      <c r="AB50" s="70">
        <v>128.44</v>
      </c>
    </row>
    <row r="51" spans="1:28" x14ac:dyDescent="0.25">
      <c r="A51" s="71">
        <v>50</v>
      </c>
      <c r="B51" s="72" t="s">
        <v>108</v>
      </c>
      <c r="C51" s="73" t="s">
        <v>39</v>
      </c>
      <c r="D51" s="74" t="s">
        <v>53</v>
      </c>
      <c r="E51" s="75">
        <v>13</v>
      </c>
      <c r="F51" s="70">
        <f>INDEX('Food Prices'!$B$3:$E$52,MATCH('Food Data'!C51,'Food Prices'!$A$3:$A$52,0),MATCH('Food Data'!D51,'Food Prices'!$B$2:$E$2,0))</f>
        <v>10.34</v>
      </c>
      <c r="G51" s="70">
        <v>134.41999999999999</v>
      </c>
      <c r="H51" s="70" t="str">
        <v>Hummus</v>
      </c>
      <c r="I51" s="70">
        <v>135</v>
      </c>
      <c r="J51" s="71">
        <v>50</v>
      </c>
      <c r="K51" s="72" t="s">
        <v>108</v>
      </c>
      <c r="L51" s="73" t="s">
        <v>39</v>
      </c>
      <c r="M51" s="74" t="str">
        <v>North</v>
      </c>
      <c r="N51" s="75">
        <v>13</v>
      </c>
      <c r="O51" s="70">
        <f>INDEX('Food Prices'!$B$3:$E$52,MATCH('Food Data'!L51,'Food Prices'!$A$3:$A$52,0),MATCH('Food Data'!M51,'Food Prices'!$B$2:$E$2,0))</f>
        <v>10.96</v>
      </c>
      <c r="P51" s="70">
        <v>142.48000000000002</v>
      </c>
      <c r="V51" s="71">
        <v>50</v>
      </c>
      <c r="W51" s="72" t="s">
        <v>108</v>
      </c>
      <c r="X51" s="73" t="s">
        <v>39</v>
      </c>
      <c r="Y51" s="74" t="str">
        <f t="shared" si="0"/>
        <v>Historic</v>
      </c>
      <c r="Z51" s="75">
        <v>13</v>
      </c>
      <c r="AA51" s="70">
        <f>INDEX('Food Prices'!$B$3:$E$52,MATCH('Food Data'!X51,'Food Prices'!$A$3:$A$52,0),MATCH('Food Data'!Y51,'Food Prices'!$B$2:$E$2,0))</f>
        <v>10.07</v>
      </c>
      <c r="AB51" s="70">
        <v>130.91</v>
      </c>
    </row>
    <row r="52" spans="1:28" x14ac:dyDescent="0.25">
      <c r="A52" s="71">
        <v>51</v>
      </c>
      <c r="B52" s="72" t="s">
        <v>110</v>
      </c>
      <c r="C52" s="73" t="s">
        <v>135</v>
      </c>
      <c r="D52" s="74" t="s">
        <v>60</v>
      </c>
      <c r="E52" s="75">
        <v>8</v>
      </c>
      <c r="F52" s="70">
        <f>INDEX('Food Prices'!$B$3:$E$52,MATCH('Food Data'!C52,'Food Prices'!$A$3:$A$52,0),MATCH('Food Data'!D52,'Food Prices'!$B$2:$E$2,0))</f>
        <v>7.72</v>
      </c>
      <c r="G52" s="70">
        <v>61.76</v>
      </c>
      <c r="J52" s="71">
        <v>51</v>
      </c>
      <c r="K52" s="72" t="s">
        <v>110</v>
      </c>
      <c r="L52" s="73" t="s">
        <v>135</v>
      </c>
      <c r="M52" s="74" t="str">
        <v>Historic</v>
      </c>
      <c r="N52" s="75">
        <v>8</v>
      </c>
      <c r="O52" s="70">
        <f>INDEX('Food Prices'!$B$3:$E$52,MATCH('Food Data'!L52,'Food Prices'!$A$3:$A$52,0),MATCH('Food Data'!M52,'Food Prices'!$B$2:$E$2,0))</f>
        <v>8.58</v>
      </c>
      <c r="P52" s="70">
        <v>68.64</v>
      </c>
      <c r="V52" s="71">
        <v>51</v>
      </c>
      <c r="W52" s="72" t="s">
        <v>110</v>
      </c>
      <c r="X52" s="73" t="s">
        <v>135</v>
      </c>
      <c r="Y52" s="74" t="str">
        <f t="shared" si="0"/>
        <v>Historic</v>
      </c>
      <c r="Z52" s="75">
        <v>8</v>
      </c>
      <c r="AA52" s="70">
        <f>INDEX('Food Prices'!$B$3:$E$52,MATCH('Food Data'!X52,'Food Prices'!$A$3:$A$52,0),MATCH('Food Data'!Y52,'Food Prices'!$B$2:$E$2,0))</f>
        <v>8.58</v>
      </c>
      <c r="AB52" s="70">
        <v>68.64</v>
      </c>
    </row>
    <row r="53" spans="1:28" x14ac:dyDescent="0.25">
      <c r="A53" s="71">
        <v>52</v>
      </c>
      <c r="B53" s="72" t="s">
        <v>124</v>
      </c>
      <c r="C53" s="73" t="s">
        <v>72</v>
      </c>
      <c r="D53" s="74" t="s">
        <v>51</v>
      </c>
      <c r="E53" s="75">
        <v>1</v>
      </c>
      <c r="F53" s="70">
        <f>INDEX('Food Prices'!$B$3:$E$52,MATCH('Food Data'!C53,'Food Prices'!$A$3:$A$52,0),MATCH('Food Data'!D53,'Food Prices'!$B$2:$E$2,0))</f>
        <v>2.7</v>
      </c>
      <c r="G53" s="70">
        <v>2.7</v>
      </c>
      <c r="J53" s="71">
        <v>52</v>
      </c>
      <c r="K53" s="72" t="s">
        <v>124</v>
      </c>
      <c r="L53" s="73" t="s">
        <v>72</v>
      </c>
      <c r="M53" s="74" t="str">
        <v>Highland</v>
      </c>
      <c r="N53" s="75">
        <v>1</v>
      </c>
      <c r="O53" s="70">
        <f>INDEX('Food Prices'!$B$3:$E$52,MATCH('Food Data'!L53,'Food Prices'!$A$3:$A$52,0),MATCH('Food Data'!M53,'Food Prices'!$B$2:$E$2,0))</f>
        <v>2.62</v>
      </c>
      <c r="P53" s="70">
        <v>2.62</v>
      </c>
      <c r="V53" s="71">
        <v>52</v>
      </c>
      <c r="W53" s="72" t="s">
        <v>124</v>
      </c>
      <c r="X53" s="73" t="s">
        <v>72</v>
      </c>
      <c r="Y53" s="74" t="str">
        <f t="shared" si="0"/>
        <v>Historic</v>
      </c>
      <c r="Z53" s="75">
        <v>1</v>
      </c>
      <c r="AA53" s="70">
        <f>INDEX('Food Prices'!$B$3:$E$52,MATCH('Food Data'!X53,'Food Prices'!$A$3:$A$52,0),MATCH('Food Data'!Y53,'Food Prices'!$B$2:$E$2,0))</f>
        <v>3.07</v>
      </c>
      <c r="AB53" s="70">
        <v>3.07</v>
      </c>
    </row>
    <row r="54" spans="1:28" x14ac:dyDescent="0.25">
      <c r="A54" s="71">
        <v>53</v>
      </c>
      <c r="B54" s="72" t="s">
        <v>101</v>
      </c>
      <c r="C54" s="73" t="s">
        <v>70</v>
      </c>
      <c r="D54" s="74" t="s">
        <v>60</v>
      </c>
      <c r="E54" s="75">
        <v>11</v>
      </c>
      <c r="F54" s="70">
        <f>INDEX('Food Prices'!$B$3:$E$52,MATCH('Food Data'!C54,'Food Prices'!$A$3:$A$52,0),MATCH('Food Data'!D54,'Food Prices'!$B$2:$E$2,0))</f>
        <v>8.15</v>
      </c>
      <c r="G54" s="70">
        <v>89.65</v>
      </c>
      <c r="J54" s="71">
        <v>53</v>
      </c>
      <c r="K54" s="72" t="s">
        <v>101</v>
      </c>
      <c r="L54" s="73" t="s">
        <v>70</v>
      </c>
      <c r="M54" s="74" t="str">
        <v>Global</v>
      </c>
      <c r="N54" s="75">
        <v>11</v>
      </c>
      <c r="O54" s="70">
        <f>INDEX('Food Prices'!$B$3:$E$52,MATCH('Food Data'!L54,'Food Prices'!$A$3:$A$52,0),MATCH('Food Data'!M54,'Food Prices'!$B$2:$E$2,0))</f>
        <v>8.15</v>
      </c>
      <c r="P54" s="70">
        <v>89.65</v>
      </c>
      <c r="V54" s="71">
        <v>53</v>
      </c>
      <c r="W54" s="72" t="s">
        <v>101</v>
      </c>
      <c r="X54" s="73" t="s">
        <v>70</v>
      </c>
      <c r="Y54" s="74" t="str">
        <f t="shared" si="0"/>
        <v>Historic</v>
      </c>
      <c r="Z54" s="75">
        <v>11</v>
      </c>
      <c r="AA54" s="70">
        <f>INDEX('Food Prices'!$B$3:$E$52,MATCH('Food Data'!X54,'Food Prices'!$A$3:$A$52,0),MATCH('Food Data'!Y54,'Food Prices'!$B$2:$E$2,0))</f>
        <v>8.67</v>
      </c>
      <c r="AB54" s="70">
        <v>95.37</v>
      </c>
    </row>
    <row r="55" spans="1:28" x14ac:dyDescent="0.25">
      <c r="A55" s="71">
        <v>54</v>
      </c>
      <c r="B55" s="72" t="s">
        <v>113</v>
      </c>
      <c r="C55" s="73" t="s">
        <v>83</v>
      </c>
      <c r="D55" s="74" t="s">
        <v>53</v>
      </c>
      <c r="E55" s="75">
        <v>4</v>
      </c>
      <c r="F55" s="70">
        <f>INDEX('Food Prices'!$B$3:$E$52,MATCH('Food Data'!C55,'Food Prices'!$A$3:$A$52,0),MATCH('Food Data'!D55,'Food Prices'!$B$2:$E$2,0))</f>
        <v>12.48</v>
      </c>
      <c r="G55" s="70">
        <v>49.92</v>
      </c>
      <c r="J55" s="71">
        <v>54</v>
      </c>
      <c r="K55" s="72" t="s">
        <v>113</v>
      </c>
      <c r="L55" s="73" t="s">
        <v>83</v>
      </c>
      <c r="M55" s="74" t="str">
        <v>North</v>
      </c>
      <c r="N55" s="75">
        <v>4</v>
      </c>
      <c r="O55" s="70">
        <f>INDEX('Food Prices'!$B$3:$E$52,MATCH('Food Data'!L55,'Food Prices'!$A$3:$A$52,0),MATCH('Food Data'!M55,'Food Prices'!$B$2:$E$2,0))</f>
        <v>11.48</v>
      </c>
      <c r="P55" s="70">
        <v>45.92</v>
      </c>
      <c r="V55" s="71">
        <v>54</v>
      </c>
      <c r="W55" s="72" t="s">
        <v>113</v>
      </c>
      <c r="X55" s="73" t="s">
        <v>83</v>
      </c>
      <c r="Y55" s="74" t="str">
        <f t="shared" si="0"/>
        <v>Historic</v>
      </c>
      <c r="Z55" s="75">
        <v>4</v>
      </c>
      <c r="AA55" s="70">
        <f>INDEX('Food Prices'!$B$3:$E$52,MATCH('Food Data'!X55,'Food Prices'!$A$3:$A$52,0),MATCH('Food Data'!Y55,'Food Prices'!$B$2:$E$2,0))</f>
        <v>12.2</v>
      </c>
      <c r="AB55" s="70">
        <v>48.8</v>
      </c>
    </row>
    <row r="56" spans="1:28" x14ac:dyDescent="0.25">
      <c r="A56" s="71">
        <v>55</v>
      </c>
      <c r="B56" s="72" t="s">
        <v>118</v>
      </c>
      <c r="C56" s="73" t="s">
        <v>66</v>
      </c>
      <c r="D56" s="74" t="s">
        <v>57</v>
      </c>
      <c r="E56" s="75">
        <v>1</v>
      </c>
      <c r="F56" s="70">
        <f>INDEX('Food Prices'!$B$3:$E$52,MATCH('Food Data'!C56,'Food Prices'!$A$3:$A$52,0),MATCH('Food Data'!D56,'Food Prices'!$B$2:$E$2,0))</f>
        <v>9.8800000000000008</v>
      </c>
      <c r="G56" s="70">
        <v>9.8800000000000008</v>
      </c>
      <c r="J56" s="71">
        <v>55</v>
      </c>
      <c r="K56" s="72" t="s">
        <v>118</v>
      </c>
      <c r="L56" s="73" t="s">
        <v>66</v>
      </c>
      <c r="M56" s="74" t="str">
        <v>North</v>
      </c>
      <c r="N56" s="75">
        <v>1</v>
      </c>
      <c r="O56" s="70">
        <f>INDEX('Food Prices'!$B$3:$E$52,MATCH('Food Data'!L56,'Food Prices'!$A$3:$A$52,0),MATCH('Food Data'!M56,'Food Prices'!$B$2:$E$2,0))</f>
        <v>12.21</v>
      </c>
      <c r="P56" s="70">
        <v>12.21</v>
      </c>
      <c r="V56" s="71">
        <v>55</v>
      </c>
      <c r="W56" s="72" t="s">
        <v>118</v>
      </c>
      <c r="X56" s="73" t="s">
        <v>66</v>
      </c>
      <c r="Y56" s="74" t="str">
        <f t="shared" si="0"/>
        <v>Historic</v>
      </c>
      <c r="Z56" s="75">
        <v>1</v>
      </c>
      <c r="AA56" s="70">
        <f>INDEX('Food Prices'!$B$3:$E$52,MATCH('Food Data'!X56,'Food Prices'!$A$3:$A$52,0),MATCH('Food Data'!Y56,'Food Prices'!$B$2:$E$2,0))</f>
        <v>9.8800000000000008</v>
      </c>
      <c r="AB56" s="70">
        <v>9.8800000000000008</v>
      </c>
    </row>
    <row r="57" spans="1:28" x14ac:dyDescent="0.25">
      <c r="A57" s="71">
        <v>56</v>
      </c>
      <c r="B57" s="72" t="s">
        <v>100</v>
      </c>
      <c r="C57" s="73" t="s">
        <v>128</v>
      </c>
      <c r="D57" s="74" t="s">
        <v>53</v>
      </c>
      <c r="E57" s="75">
        <v>7</v>
      </c>
      <c r="F57" s="70">
        <f>INDEX('Food Prices'!$B$3:$E$52,MATCH('Food Data'!C57,'Food Prices'!$A$3:$A$52,0),MATCH('Food Data'!D57,'Food Prices'!$B$2:$E$2,0))</f>
        <v>14.51</v>
      </c>
      <c r="G57" s="70">
        <v>101.57</v>
      </c>
      <c r="J57" s="71">
        <v>56</v>
      </c>
      <c r="K57" s="72" t="s">
        <v>100</v>
      </c>
      <c r="L57" s="73" t="s">
        <v>128</v>
      </c>
      <c r="M57" s="74" t="str">
        <v>Historic</v>
      </c>
      <c r="N57" s="75">
        <v>7</v>
      </c>
      <c r="O57" s="70">
        <f>INDEX('Food Prices'!$B$3:$E$52,MATCH('Food Data'!L57,'Food Prices'!$A$3:$A$52,0),MATCH('Food Data'!M57,'Food Prices'!$B$2:$E$2,0))</f>
        <v>15.32</v>
      </c>
      <c r="P57" s="70">
        <v>107.24000000000001</v>
      </c>
      <c r="V57" s="71">
        <v>56</v>
      </c>
      <c r="W57" s="72" t="s">
        <v>100</v>
      </c>
      <c r="X57" s="73" t="s">
        <v>128</v>
      </c>
      <c r="Y57" s="74" t="str">
        <f t="shared" si="0"/>
        <v>Historic</v>
      </c>
      <c r="Z57" s="75">
        <v>7</v>
      </c>
      <c r="AA57" s="70">
        <f>INDEX('Food Prices'!$B$3:$E$52,MATCH('Food Data'!X57,'Food Prices'!$A$3:$A$52,0),MATCH('Food Data'!Y57,'Food Prices'!$B$2:$E$2,0))</f>
        <v>15.32</v>
      </c>
      <c r="AB57" s="70">
        <v>107.24000000000001</v>
      </c>
    </row>
    <row r="58" spans="1:28" x14ac:dyDescent="0.25">
      <c r="A58" s="71">
        <v>57</v>
      </c>
      <c r="B58" s="72" t="s">
        <v>108</v>
      </c>
      <c r="C58" s="73" t="s">
        <v>92</v>
      </c>
      <c r="D58" s="74" t="s">
        <v>53</v>
      </c>
      <c r="E58" s="75">
        <v>7</v>
      </c>
      <c r="F58" s="70">
        <f>INDEX('Food Prices'!$B$3:$E$52,MATCH('Food Data'!C58,'Food Prices'!$A$3:$A$52,0),MATCH('Food Data'!D58,'Food Prices'!$B$2:$E$2,0))</f>
        <v>4.54</v>
      </c>
      <c r="G58" s="70">
        <v>31.78</v>
      </c>
      <c r="J58" s="71">
        <v>57</v>
      </c>
      <c r="K58" s="72" t="s">
        <v>108</v>
      </c>
      <c r="L58" s="73" t="s">
        <v>92</v>
      </c>
      <c r="M58" s="74" t="str">
        <v>North</v>
      </c>
      <c r="N58" s="75">
        <v>7</v>
      </c>
      <c r="O58" s="70">
        <f>INDEX('Food Prices'!$B$3:$E$52,MATCH('Food Data'!L58,'Food Prices'!$A$3:$A$52,0),MATCH('Food Data'!M58,'Food Prices'!$B$2:$E$2,0))</f>
        <v>4.45</v>
      </c>
      <c r="P58" s="70">
        <v>31.150000000000002</v>
      </c>
      <c r="V58" s="71">
        <v>57</v>
      </c>
      <c r="W58" s="72" t="s">
        <v>108</v>
      </c>
      <c r="X58" s="73" t="s">
        <v>92</v>
      </c>
      <c r="Y58" s="74" t="str">
        <f t="shared" si="0"/>
        <v>Historic</v>
      </c>
      <c r="Z58" s="75">
        <v>7</v>
      </c>
      <c r="AA58" s="70">
        <f>INDEX('Food Prices'!$B$3:$E$52,MATCH('Food Data'!X58,'Food Prices'!$A$3:$A$52,0),MATCH('Food Data'!Y58,'Food Prices'!$B$2:$E$2,0))</f>
        <v>4.99</v>
      </c>
      <c r="AB58" s="70">
        <v>34.93</v>
      </c>
    </row>
    <row r="59" spans="1:28" x14ac:dyDescent="0.25">
      <c r="A59" s="71">
        <v>58</v>
      </c>
      <c r="B59" s="72" t="s">
        <v>108</v>
      </c>
      <c r="C59" s="73" t="s">
        <v>40</v>
      </c>
      <c r="D59" s="74" t="s">
        <v>60</v>
      </c>
      <c r="E59" s="75">
        <v>18</v>
      </c>
      <c r="F59" s="70">
        <f>INDEX('Food Prices'!$B$3:$E$52,MATCH('Food Data'!C59,'Food Prices'!$A$3:$A$52,0),MATCH('Food Data'!D59,'Food Prices'!$B$2:$E$2,0))</f>
        <v>8.5</v>
      </c>
      <c r="G59" s="70">
        <v>153</v>
      </c>
      <c r="J59" s="71">
        <v>58</v>
      </c>
      <c r="K59" s="72" t="s">
        <v>108</v>
      </c>
      <c r="L59" s="73" t="s">
        <v>40</v>
      </c>
      <c r="M59" s="74" t="str">
        <v>North</v>
      </c>
      <c r="N59" s="75">
        <v>18</v>
      </c>
      <c r="O59" s="70">
        <f>INDEX('Food Prices'!$B$3:$E$52,MATCH('Food Data'!L59,'Food Prices'!$A$3:$A$52,0),MATCH('Food Data'!M59,'Food Prices'!$B$2:$E$2,0))</f>
        <v>8.84</v>
      </c>
      <c r="P59" s="70">
        <v>159.12</v>
      </c>
      <c r="V59" s="71">
        <v>58</v>
      </c>
      <c r="W59" s="72" t="s">
        <v>108</v>
      </c>
      <c r="X59" s="73" t="s">
        <v>40</v>
      </c>
      <c r="Y59" s="74" t="str">
        <f t="shared" si="0"/>
        <v>Historic</v>
      </c>
      <c r="Z59" s="75">
        <v>18</v>
      </c>
      <c r="AA59" s="70">
        <f>INDEX('Food Prices'!$B$3:$E$52,MATCH('Food Data'!X59,'Food Prices'!$A$3:$A$52,0),MATCH('Food Data'!Y59,'Food Prices'!$B$2:$E$2,0))</f>
        <v>7.8</v>
      </c>
      <c r="AB59" s="70">
        <v>140.4</v>
      </c>
    </row>
    <row r="60" spans="1:28" x14ac:dyDescent="0.25">
      <c r="A60" s="71">
        <v>59</v>
      </c>
      <c r="B60" s="72" t="s">
        <v>112</v>
      </c>
      <c r="C60" s="73" t="s">
        <v>79</v>
      </c>
      <c r="D60" s="74" t="s">
        <v>60</v>
      </c>
      <c r="E60" s="75">
        <v>18</v>
      </c>
      <c r="F60" s="70">
        <f>INDEX('Food Prices'!$B$3:$E$52,MATCH('Food Data'!C60,'Food Prices'!$A$3:$A$52,0),MATCH('Food Data'!D60,'Food Prices'!$B$2:$E$2,0))</f>
        <v>1.83</v>
      </c>
      <c r="G60" s="70">
        <v>32.94</v>
      </c>
      <c r="J60" s="71">
        <v>59</v>
      </c>
      <c r="K60" s="72" t="s">
        <v>112</v>
      </c>
      <c r="L60" s="73" t="s">
        <v>79</v>
      </c>
      <c r="M60" s="74" t="str">
        <v>Highland</v>
      </c>
      <c r="N60" s="75">
        <v>18</v>
      </c>
      <c r="O60" s="70">
        <f>INDEX('Food Prices'!$B$3:$E$52,MATCH('Food Data'!L60,'Food Prices'!$A$3:$A$52,0),MATCH('Food Data'!M60,'Food Prices'!$B$2:$E$2,0))</f>
        <v>1.68</v>
      </c>
      <c r="P60" s="70">
        <v>30.24</v>
      </c>
      <c r="V60" s="71">
        <v>59</v>
      </c>
      <c r="W60" s="72" t="s">
        <v>112</v>
      </c>
      <c r="X60" s="73" t="s">
        <v>79</v>
      </c>
      <c r="Y60" s="74" t="str">
        <f t="shared" si="0"/>
        <v>Historic</v>
      </c>
      <c r="Z60" s="75">
        <v>18</v>
      </c>
      <c r="AA60" s="70">
        <f>INDEX('Food Prices'!$B$3:$E$52,MATCH('Food Data'!X60,'Food Prices'!$A$3:$A$52,0),MATCH('Food Data'!Y60,'Food Prices'!$B$2:$E$2,0))</f>
        <v>1.97</v>
      </c>
      <c r="AB60" s="70">
        <v>35.46</v>
      </c>
    </row>
    <row r="61" spans="1:28" x14ac:dyDescent="0.25">
      <c r="A61" s="71">
        <v>60</v>
      </c>
      <c r="B61" s="72" t="s">
        <v>99</v>
      </c>
      <c r="C61" s="73" t="s">
        <v>71</v>
      </c>
      <c r="D61" s="74" t="s">
        <v>60</v>
      </c>
      <c r="E61" s="75">
        <v>19</v>
      </c>
      <c r="F61" s="70">
        <f>INDEX('Food Prices'!$B$3:$E$52,MATCH('Food Data'!C61,'Food Prices'!$A$3:$A$52,0),MATCH('Food Data'!D61,'Food Prices'!$B$2:$E$2,0))</f>
        <v>12.9</v>
      </c>
      <c r="G61" s="70">
        <v>245.1</v>
      </c>
      <c r="J61" s="71">
        <v>60</v>
      </c>
      <c r="K61" s="72" t="s">
        <v>99</v>
      </c>
      <c r="L61" s="73" t="s">
        <v>71</v>
      </c>
      <c r="M61" s="74" t="str">
        <v>Global</v>
      </c>
      <c r="N61" s="75">
        <v>19</v>
      </c>
      <c r="O61" s="70">
        <f>INDEX('Food Prices'!$B$3:$E$52,MATCH('Food Data'!L61,'Food Prices'!$A$3:$A$52,0),MATCH('Food Data'!M61,'Food Prices'!$B$2:$E$2,0))</f>
        <v>12.9</v>
      </c>
      <c r="P61" s="70">
        <v>245.1</v>
      </c>
      <c r="V61" s="71">
        <v>60</v>
      </c>
      <c r="W61" s="72" t="s">
        <v>99</v>
      </c>
      <c r="X61" s="73" t="s">
        <v>71</v>
      </c>
      <c r="Y61" s="74" t="str">
        <f t="shared" si="0"/>
        <v>Historic</v>
      </c>
      <c r="Z61" s="75">
        <v>19</v>
      </c>
      <c r="AA61" s="70">
        <f>INDEX('Food Prices'!$B$3:$E$52,MATCH('Food Data'!X61,'Food Prices'!$A$3:$A$52,0),MATCH('Food Data'!Y61,'Food Prices'!$B$2:$E$2,0))</f>
        <v>12.9</v>
      </c>
      <c r="AB61" s="70">
        <v>245.1</v>
      </c>
    </row>
    <row r="62" spans="1:28" x14ac:dyDescent="0.25">
      <c r="A62" s="71">
        <v>61</v>
      </c>
      <c r="B62" s="72" t="s">
        <v>126</v>
      </c>
      <c r="C62" s="73" t="s">
        <v>91</v>
      </c>
      <c r="D62" s="74" t="s">
        <v>53</v>
      </c>
      <c r="E62" s="75">
        <v>15</v>
      </c>
      <c r="F62" s="70">
        <f>INDEX('Food Prices'!$B$3:$E$52,MATCH('Food Data'!C62,'Food Prices'!$A$3:$A$52,0),MATCH('Food Data'!D62,'Food Prices'!$B$2:$E$2,0))</f>
        <v>3.98</v>
      </c>
      <c r="G62" s="70">
        <v>59.7</v>
      </c>
      <c r="J62" s="71">
        <v>61</v>
      </c>
      <c r="K62" s="72" t="s">
        <v>126</v>
      </c>
      <c r="L62" s="73" t="s">
        <v>91</v>
      </c>
      <c r="M62" s="74" t="str">
        <v>North</v>
      </c>
      <c r="N62" s="75">
        <v>15</v>
      </c>
      <c r="O62" s="70">
        <f>INDEX('Food Prices'!$B$3:$E$52,MATCH('Food Data'!L62,'Food Prices'!$A$3:$A$52,0),MATCH('Food Data'!M62,'Food Prices'!$B$2:$E$2,0))</f>
        <v>3.9</v>
      </c>
      <c r="P62" s="70">
        <v>58.5</v>
      </c>
      <c r="V62" s="71">
        <v>61</v>
      </c>
      <c r="W62" s="72" t="s">
        <v>126</v>
      </c>
      <c r="X62" s="73" t="s">
        <v>91</v>
      </c>
      <c r="Y62" s="74" t="str">
        <f t="shared" si="0"/>
        <v>Historic</v>
      </c>
      <c r="Z62" s="75">
        <v>15</v>
      </c>
      <c r="AA62" s="70">
        <f>INDEX('Food Prices'!$B$3:$E$52,MATCH('Food Data'!X62,'Food Prices'!$A$3:$A$52,0),MATCH('Food Data'!Y62,'Food Prices'!$B$2:$E$2,0))</f>
        <v>4.45</v>
      </c>
      <c r="AB62" s="70">
        <v>66.75</v>
      </c>
    </row>
    <row r="63" spans="1:28" x14ac:dyDescent="0.25">
      <c r="A63" s="71">
        <v>62</v>
      </c>
      <c r="B63" s="72" t="s">
        <v>103</v>
      </c>
      <c r="C63" s="73" t="s">
        <v>40</v>
      </c>
      <c r="D63" s="74" t="s">
        <v>53</v>
      </c>
      <c r="E63" s="75">
        <v>20</v>
      </c>
      <c r="F63" s="70">
        <f>INDEX('Food Prices'!$B$3:$E$52,MATCH('Food Data'!C63,'Food Prices'!$A$3:$A$52,0),MATCH('Food Data'!D63,'Food Prices'!$B$2:$E$2,0))</f>
        <v>8.67</v>
      </c>
      <c r="G63" s="70">
        <v>173.4</v>
      </c>
      <c r="J63" s="71">
        <v>62</v>
      </c>
      <c r="K63" s="72" t="s">
        <v>103</v>
      </c>
      <c r="L63" s="73" t="s">
        <v>40</v>
      </c>
      <c r="M63" s="74" t="str">
        <v>Highland</v>
      </c>
      <c r="N63" s="75">
        <v>20</v>
      </c>
      <c r="O63" s="70">
        <f>INDEX('Food Prices'!$B$3:$E$52,MATCH('Food Data'!L63,'Food Prices'!$A$3:$A$52,0),MATCH('Food Data'!M63,'Food Prices'!$B$2:$E$2,0))</f>
        <v>8.67</v>
      </c>
      <c r="P63" s="70">
        <v>173.4</v>
      </c>
      <c r="V63" s="71">
        <v>62</v>
      </c>
      <c r="W63" s="72" t="s">
        <v>103</v>
      </c>
      <c r="X63" s="73" t="s">
        <v>40</v>
      </c>
      <c r="Y63" s="74" t="str">
        <f t="shared" si="0"/>
        <v>Historic</v>
      </c>
      <c r="Z63" s="75">
        <v>20</v>
      </c>
      <c r="AA63" s="70">
        <f>INDEX('Food Prices'!$B$3:$E$52,MATCH('Food Data'!X63,'Food Prices'!$A$3:$A$52,0),MATCH('Food Data'!Y63,'Food Prices'!$B$2:$E$2,0))</f>
        <v>7.8</v>
      </c>
      <c r="AB63" s="70">
        <v>156</v>
      </c>
    </row>
    <row r="64" spans="1:28" x14ac:dyDescent="0.25">
      <c r="A64" s="71">
        <v>63</v>
      </c>
      <c r="B64" s="72" t="s">
        <v>100</v>
      </c>
      <c r="C64" s="73" t="s">
        <v>73</v>
      </c>
      <c r="D64" s="74" t="s">
        <v>57</v>
      </c>
      <c r="E64" s="75">
        <v>20</v>
      </c>
      <c r="F64" s="70">
        <f>INDEX('Food Prices'!$B$3:$E$52,MATCH('Food Data'!C64,'Food Prices'!$A$3:$A$52,0),MATCH('Food Data'!D64,'Food Prices'!$B$2:$E$2,0))</f>
        <v>12.49</v>
      </c>
      <c r="G64" s="70">
        <v>249.8</v>
      </c>
      <c r="J64" s="71">
        <v>63</v>
      </c>
      <c r="K64" s="72" t="s">
        <v>100</v>
      </c>
      <c r="L64" s="73" t="s">
        <v>73</v>
      </c>
      <c r="M64" s="74" t="str">
        <v>Historic</v>
      </c>
      <c r="N64" s="75">
        <v>20</v>
      </c>
      <c r="O64" s="70">
        <f>INDEX('Food Prices'!$B$3:$E$52,MATCH('Food Data'!L64,'Food Prices'!$A$3:$A$52,0),MATCH('Food Data'!M64,'Food Prices'!$B$2:$E$2,0))</f>
        <v>12.49</v>
      </c>
      <c r="P64" s="70">
        <v>249.8</v>
      </c>
      <c r="V64" s="71">
        <v>63</v>
      </c>
      <c r="W64" s="72" t="s">
        <v>100</v>
      </c>
      <c r="X64" s="73" t="s">
        <v>73</v>
      </c>
      <c r="Y64" s="74" t="str">
        <f t="shared" si="0"/>
        <v>Historic</v>
      </c>
      <c r="Z64" s="75">
        <v>20</v>
      </c>
      <c r="AA64" s="70">
        <f>INDEX('Food Prices'!$B$3:$E$52,MATCH('Food Data'!X64,'Food Prices'!$A$3:$A$52,0),MATCH('Food Data'!Y64,'Food Prices'!$B$2:$E$2,0))</f>
        <v>12.49</v>
      </c>
      <c r="AB64" s="70">
        <v>249.8</v>
      </c>
    </row>
    <row r="65" spans="1:28" x14ac:dyDescent="0.25">
      <c r="A65" s="71">
        <v>64</v>
      </c>
      <c r="B65" s="72" t="s">
        <v>126</v>
      </c>
      <c r="C65" s="73" t="s">
        <v>55</v>
      </c>
      <c r="D65" s="74" t="s">
        <v>51</v>
      </c>
      <c r="E65" s="75">
        <v>17</v>
      </c>
      <c r="F65" s="70">
        <f>INDEX('Food Prices'!$B$3:$E$52,MATCH('Food Data'!C65,'Food Prices'!$A$3:$A$52,0),MATCH('Food Data'!D65,'Food Prices'!$B$2:$E$2,0))</f>
        <v>13.35</v>
      </c>
      <c r="G65" s="70">
        <v>226.95</v>
      </c>
      <c r="J65" s="71">
        <v>64</v>
      </c>
      <c r="K65" s="72" t="s">
        <v>126</v>
      </c>
      <c r="L65" s="73" t="s">
        <v>55</v>
      </c>
      <c r="M65" s="74" t="str">
        <v>North</v>
      </c>
      <c r="N65" s="75">
        <v>17</v>
      </c>
      <c r="O65" s="70">
        <f>INDEX('Food Prices'!$B$3:$E$52,MATCH('Food Data'!L65,'Food Prices'!$A$3:$A$52,0),MATCH('Food Data'!M65,'Food Prices'!$B$2:$E$2,0))</f>
        <v>13.35</v>
      </c>
      <c r="P65" s="70">
        <v>226.95</v>
      </c>
      <c r="V65" s="71">
        <v>64</v>
      </c>
      <c r="W65" s="72" t="s">
        <v>126</v>
      </c>
      <c r="X65" s="73" t="s">
        <v>55</v>
      </c>
      <c r="Y65" s="74" t="str">
        <f t="shared" si="0"/>
        <v>Historic</v>
      </c>
      <c r="Z65" s="75">
        <v>17</v>
      </c>
      <c r="AA65" s="70">
        <f>INDEX('Food Prices'!$B$3:$E$52,MATCH('Food Data'!X65,'Food Prices'!$A$3:$A$52,0),MATCH('Food Data'!Y65,'Food Prices'!$B$2:$E$2,0))</f>
        <v>11.75</v>
      </c>
      <c r="AB65" s="70">
        <v>199.75</v>
      </c>
    </row>
    <row r="66" spans="1:28" x14ac:dyDescent="0.25">
      <c r="A66" s="71">
        <v>65</v>
      </c>
      <c r="B66" s="72" t="s">
        <v>116</v>
      </c>
      <c r="C66" s="73" t="s">
        <v>71</v>
      </c>
      <c r="D66" s="74" t="s">
        <v>60</v>
      </c>
      <c r="E66" s="75">
        <v>15</v>
      </c>
      <c r="F66" s="70">
        <f>INDEX('Food Prices'!$B$3:$E$52,MATCH('Food Data'!C66,'Food Prices'!$A$3:$A$52,0),MATCH('Food Data'!D66,'Food Prices'!$B$2:$E$2,0))</f>
        <v>12.9</v>
      </c>
      <c r="G66" s="70">
        <v>193.5</v>
      </c>
      <c r="J66" s="71">
        <v>65</v>
      </c>
      <c r="K66" s="72" t="s">
        <v>116</v>
      </c>
      <c r="L66" s="73" t="s">
        <v>71</v>
      </c>
      <c r="M66" s="74" t="str">
        <v>Highland</v>
      </c>
      <c r="N66" s="75">
        <v>15</v>
      </c>
      <c r="O66" s="70">
        <f>INDEX('Food Prices'!$B$3:$E$52,MATCH('Food Data'!L66,'Food Prices'!$A$3:$A$52,0),MATCH('Food Data'!M66,'Food Prices'!$B$2:$E$2,0))</f>
        <v>13.67</v>
      </c>
      <c r="P66" s="70">
        <v>205.05</v>
      </c>
      <c r="V66" s="71">
        <v>65</v>
      </c>
      <c r="W66" s="72" t="s">
        <v>116</v>
      </c>
      <c r="X66" s="73" t="s">
        <v>71</v>
      </c>
      <c r="Y66" s="74" t="str">
        <f t="shared" si="0"/>
        <v>Historic</v>
      </c>
      <c r="Z66" s="75">
        <v>15</v>
      </c>
      <c r="AA66" s="70">
        <f>INDEX('Food Prices'!$B$3:$E$52,MATCH('Food Data'!X66,'Food Prices'!$A$3:$A$52,0),MATCH('Food Data'!Y66,'Food Prices'!$B$2:$E$2,0))</f>
        <v>12.9</v>
      </c>
      <c r="AB66" s="70">
        <v>193.5</v>
      </c>
    </row>
    <row r="67" spans="1:28" x14ac:dyDescent="0.25">
      <c r="A67" s="71">
        <v>66</v>
      </c>
      <c r="B67" s="72" t="s">
        <v>102</v>
      </c>
      <c r="C67" s="73" t="s">
        <v>38</v>
      </c>
      <c r="D67" s="74" t="s">
        <v>53</v>
      </c>
      <c r="E67" s="75">
        <v>19</v>
      </c>
      <c r="F67" s="70">
        <f>INDEX('Food Prices'!$B$3:$E$52,MATCH('Food Data'!C67,'Food Prices'!$A$3:$A$52,0),MATCH('Food Data'!D67,'Food Prices'!$B$2:$E$2,0))</f>
        <v>5.73</v>
      </c>
      <c r="G67" s="70">
        <v>108.87</v>
      </c>
      <c r="J67" s="71">
        <v>66</v>
      </c>
      <c r="K67" s="72" t="s">
        <v>102</v>
      </c>
      <c r="L67" s="73" t="s">
        <v>38</v>
      </c>
      <c r="M67" s="74" t="str">
        <v>North</v>
      </c>
      <c r="N67" s="75">
        <v>19</v>
      </c>
      <c r="O67" s="70">
        <f>INDEX('Food Prices'!$B$3:$E$52,MATCH('Food Data'!L67,'Food Prices'!$A$3:$A$52,0),MATCH('Food Data'!M67,'Food Prices'!$B$2:$E$2,0))</f>
        <v>5.39</v>
      </c>
      <c r="P67" s="70">
        <v>102.41</v>
      </c>
      <c r="V67" s="71">
        <v>66</v>
      </c>
      <c r="W67" s="72" t="s">
        <v>102</v>
      </c>
      <c r="X67" s="73" t="s">
        <v>38</v>
      </c>
      <c r="Y67" s="74" t="str">
        <f t="shared" ref="Y67:Y130" si="1">$D$4</f>
        <v>Historic</v>
      </c>
      <c r="Z67" s="75">
        <v>19</v>
      </c>
      <c r="AA67" s="70">
        <f>INDEX('Food Prices'!$B$3:$E$52,MATCH('Food Data'!X67,'Food Prices'!$A$3:$A$52,0),MATCH('Food Data'!Y67,'Food Prices'!$B$2:$E$2,0))</f>
        <v>5.65</v>
      </c>
      <c r="AB67" s="70">
        <v>107.35000000000001</v>
      </c>
    </row>
    <row r="68" spans="1:28" x14ac:dyDescent="0.25">
      <c r="A68" s="71">
        <v>67</v>
      </c>
      <c r="B68" s="72" t="s">
        <v>101</v>
      </c>
      <c r="C68" s="73" t="s">
        <v>134</v>
      </c>
      <c r="D68" s="74" t="s">
        <v>51</v>
      </c>
      <c r="E68" s="75">
        <v>19</v>
      </c>
      <c r="F68" s="70">
        <f>INDEX('Food Prices'!$B$3:$E$52,MATCH('Food Data'!C68,'Food Prices'!$A$3:$A$52,0),MATCH('Food Data'!D68,'Food Prices'!$B$2:$E$2,0))</f>
        <v>7.2</v>
      </c>
      <c r="G68" s="70">
        <v>136.80000000000001</v>
      </c>
      <c r="J68" s="71">
        <v>67</v>
      </c>
      <c r="K68" s="72" t="s">
        <v>101</v>
      </c>
      <c r="L68" s="73" t="s">
        <v>134</v>
      </c>
      <c r="M68" s="74" t="str">
        <v>Global</v>
      </c>
      <c r="N68" s="75">
        <v>19</v>
      </c>
      <c r="O68" s="70">
        <f>INDEX('Food Prices'!$B$3:$E$52,MATCH('Food Data'!L68,'Food Prices'!$A$3:$A$52,0),MATCH('Food Data'!M68,'Food Prices'!$B$2:$E$2,0))</f>
        <v>6.73</v>
      </c>
      <c r="P68" s="70">
        <v>127.87</v>
      </c>
      <c r="V68" s="71">
        <v>67</v>
      </c>
      <c r="W68" s="72" t="s">
        <v>101</v>
      </c>
      <c r="X68" s="73" t="s">
        <v>134</v>
      </c>
      <c r="Y68" s="74" t="str">
        <f t="shared" si="1"/>
        <v>Historic</v>
      </c>
      <c r="Z68" s="75">
        <v>19</v>
      </c>
      <c r="AA68" s="70">
        <f>INDEX('Food Prices'!$B$3:$E$52,MATCH('Food Data'!X68,'Food Prices'!$A$3:$A$52,0),MATCH('Food Data'!Y68,'Food Prices'!$B$2:$E$2,0))</f>
        <v>7.32</v>
      </c>
      <c r="AB68" s="70">
        <v>139.08000000000001</v>
      </c>
    </row>
    <row r="69" spans="1:28" x14ac:dyDescent="0.25">
      <c r="A69" s="71">
        <v>68</v>
      </c>
      <c r="B69" s="72" t="s">
        <v>125</v>
      </c>
      <c r="C69" s="73" t="s">
        <v>47</v>
      </c>
      <c r="D69" s="74" t="s">
        <v>53</v>
      </c>
      <c r="E69" s="75">
        <v>14</v>
      </c>
      <c r="F69" s="70">
        <f>INDEX('Food Prices'!$B$3:$E$52,MATCH('Food Data'!C69,'Food Prices'!$A$3:$A$52,0),MATCH('Food Data'!D69,'Food Prices'!$B$2:$E$2,0))</f>
        <v>8.2200000000000006</v>
      </c>
      <c r="G69" s="70">
        <v>115.08000000000001</v>
      </c>
      <c r="J69" s="71">
        <v>68</v>
      </c>
      <c r="K69" s="72" t="s">
        <v>125</v>
      </c>
      <c r="L69" s="73" t="s">
        <v>47</v>
      </c>
      <c r="M69" s="74" t="str">
        <v>Global</v>
      </c>
      <c r="N69" s="75">
        <v>14</v>
      </c>
      <c r="O69" s="70">
        <f>INDEX('Food Prices'!$B$3:$E$52,MATCH('Food Data'!L69,'Food Prices'!$A$3:$A$52,0),MATCH('Food Data'!M69,'Food Prices'!$B$2:$E$2,0))</f>
        <v>7.75</v>
      </c>
      <c r="P69" s="70">
        <v>108.5</v>
      </c>
      <c r="V69" s="71">
        <v>68</v>
      </c>
      <c r="W69" s="72" t="s">
        <v>125</v>
      </c>
      <c r="X69" s="73" t="s">
        <v>47</v>
      </c>
      <c r="Y69" s="74" t="str">
        <f t="shared" si="1"/>
        <v>Historic</v>
      </c>
      <c r="Z69" s="75">
        <v>14</v>
      </c>
      <c r="AA69" s="70">
        <f>INDEX('Food Prices'!$B$3:$E$52,MATCH('Food Data'!X69,'Food Prices'!$A$3:$A$52,0),MATCH('Food Data'!Y69,'Food Prices'!$B$2:$E$2,0))</f>
        <v>7.24</v>
      </c>
      <c r="AB69" s="70">
        <v>101.36</v>
      </c>
    </row>
    <row r="70" spans="1:28" x14ac:dyDescent="0.25">
      <c r="A70" s="71">
        <v>69</v>
      </c>
      <c r="B70" s="72" t="s">
        <v>98</v>
      </c>
      <c r="C70" s="73" t="s">
        <v>55</v>
      </c>
      <c r="D70" s="74" t="s">
        <v>53</v>
      </c>
      <c r="E70" s="75">
        <v>14</v>
      </c>
      <c r="F70" s="70">
        <f>INDEX('Food Prices'!$B$3:$E$52,MATCH('Food Data'!C70,'Food Prices'!$A$3:$A$52,0),MATCH('Food Data'!D70,'Food Prices'!$B$2:$E$2,0))</f>
        <v>12.71</v>
      </c>
      <c r="G70" s="70">
        <v>177.94</v>
      </c>
      <c r="J70" s="71">
        <v>69</v>
      </c>
      <c r="K70" s="72" t="s">
        <v>98</v>
      </c>
      <c r="L70" s="73" t="s">
        <v>55</v>
      </c>
      <c r="M70" s="74" t="str">
        <v>Global</v>
      </c>
      <c r="N70" s="75">
        <v>14</v>
      </c>
      <c r="O70" s="70">
        <f>INDEX('Food Prices'!$B$3:$E$52,MATCH('Food Data'!L70,'Food Prices'!$A$3:$A$52,0),MATCH('Food Data'!M70,'Food Prices'!$B$2:$E$2,0))</f>
        <v>11.99</v>
      </c>
      <c r="P70" s="70">
        <v>167.86</v>
      </c>
      <c r="V70" s="71">
        <v>69</v>
      </c>
      <c r="W70" s="72" t="s">
        <v>98</v>
      </c>
      <c r="X70" s="73" t="s">
        <v>55</v>
      </c>
      <c r="Y70" s="74" t="str">
        <f t="shared" si="1"/>
        <v>Historic</v>
      </c>
      <c r="Z70" s="75">
        <v>14</v>
      </c>
      <c r="AA70" s="70">
        <f>INDEX('Food Prices'!$B$3:$E$52,MATCH('Food Data'!X70,'Food Prices'!$A$3:$A$52,0),MATCH('Food Data'!Y70,'Food Prices'!$B$2:$E$2,0))</f>
        <v>11.75</v>
      </c>
      <c r="AB70" s="70">
        <v>164.5</v>
      </c>
    </row>
    <row r="71" spans="1:28" x14ac:dyDescent="0.25">
      <c r="A71" s="71">
        <v>70</v>
      </c>
      <c r="B71" s="72" t="s">
        <v>98</v>
      </c>
      <c r="C71" s="73" t="s">
        <v>93</v>
      </c>
      <c r="D71" s="74" t="s">
        <v>60</v>
      </c>
      <c r="E71" s="75">
        <v>5</v>
      </c>
      <c r="F71" s="70">
        <f>INDEX('Food Prices'!$B$3:$E$52,MATCH('Food Data'!C71,'Food Prices'!$A$3:$A$52,0),MATCH('Food Data'!D71,'Food Prices'!$B$2:$E$2,0))</f>
        <v>1.97</v>
      </c>
      <c r="G71" s="70">
        <v>9.85</v>
      </c>
      <c r="J71" s="71">
        <v>70</v>
      </c>
      <c r="K71" s="72" t="s">
        <v>98</v>
      </c>
      <c r="L71" s="73" t="s">
        <v>93</v>
      </c>
      <c r="M71" s="74" t="str">
        <v>Global</v>
      </c>
      <c r="N71" s="75">
        <v>5</v>
      </c>
      <c r="O71" s="70">
        <f>INDEX('Food Prices'!$B$3:$E$52,MATCH('Food Data'!L71,'Food Prices'!$A$3:$A$52,0),MATCH('Food Data'!M71,'Food Prices'!$B$2:$E$2,0))</f>
        <v>1.97</v>
      </c>
      <c r="P71" s="70">
        <v>9.85</v>
      </c>
      <c r="V71" s="71">
        <v>70</v>
      </c>
      <c r="W71" s="72" t="s">
        <v>98</v>
      </c>
      <c r="X71" s="73" t="s">
        <v>93</v>
      </c>
      <c r="Y71" s="74" t="str">
        <f t="shared" si="1"/>
        <v>Historic</v>
      </c>
      <c r="Z71" s="75">
        <v>5</v>
      </c>
      <c r="AA71" s="70">
        <f>INDEX('Food Prices'!$B$3:$E$52,MATCH('Food Data'!X71,'Food Prices'!$A$3:$A$52,0),MATCH('Food Data'!Y71,'Food Prices'!$B$2:$E$2,0))</f>
        <v>1.89</v>
      </c>
      <c r="AB71" s="70">
        <v>9.4499999999999993</v>
      </c>
    </row>
    <row r="72" spans="1:28" x14ac:dyDescent="0.25">
      <c r="A72" s="71">
        <v>71</v>
      </c>
      <c r="B72" s="72" t="s">
        <v>98</v>
      </c>
      <c r="C72" s="73" t="s">
        <v>81</v>
      </c>
      <c r="D72" s="74" t="s">
        <v>57</v>
      </c>
      <c r="E72" s="75">
        <v>1</v>
      </c>
      <c r="F72" s="70">
        <f>INDEX('Food Prices'!$B$3:$E$52,MATCH('Food Data'!C72,'Food Prices'!$A$3:$A$52,0),MATCH('Food Data'!D72,'Food Prices'!$B$2:$E$2,0))</f>
        <v>13.85</v>
      </c>
      <c r="G72" s="70">
        <v>13.85</v>
      </c>
      <c r="J72" s="71">
        <v>71</v>
      </c>
      <c r="K72" s="72" t="s">
        <v>98</v>
      </c>
      <c r="L72" s="73" t="s">
        <v>81</v>
      </c>
      <c r="M72" s="74" t="str">
        <v>Global</v>
      </c>
      <c r="N72" s="75">
        <v>1</v>
      </c>
      <c r="O72" s="70">
        <f>INDEX('Food Prices'!$B$3:$E$52,MATCH('Food Data'!L72,'Food Prices'!$A$3:$A$52,0),MATCH('Food Data'!M72,'Food Prices'!$B$2:$E$2,0))</f>
        <v>14.13</v>
      </c>
      <c r="P72" s="70">
        <v>14.13</v>
      </c>
      <c r="V72" s="71">
        <v>71</v>
      </c>
      <c r="W72" s="72" t="s">
        <v>98</v>
      </c>
      <c r="X72" s="73" t="s">
        <v>81</v>
      </c>
      <c r="Y72" s="74" t="str">
        <f t="shared" si="1"/>
        <v>Historic</v>
      </c>
      <c r="Z72" s="75">
        <v>1</v>
      </c>
      <c r="AA72" s="70">
        <f>INDEX('Food Prices'!$B$3:$E$52,MATCH('Food Data'!X72,'Food Prices'!$A$3:$A$52,0),MATCH('Food Data'!Y72,'Food Prices'!$B$2:$E$2,0))</f>
        <v>13.85</v>
      </c>
      <c r="AB72" s="70">
        <v>13.85</v>
      </c>
    </row>
    <row r="73" spans="1:28" x14ac:dyDescent="0.25">
      <c r="A73" s="71">
        <v>72</v>
      </c>
      <c r="B73" s="72" t="s">
        <v>123</v>
      </c>
      <c r="C73" s="73" t="s">
        <v>73</v>
      </c>
      <c r="D73" s="74" t="s">
        <v>57</v>
      </c>
      <c r="E73" s="75">
        <v>10</v>
      </c>
      <c r="F73" s="70">
        <f>INDEX('Food Prices'!$B$3:$E$52,MATCH('Food Data'!C73,'Food Prices'!$A$3:$A$52,0),MATCH('Food Data'!D73,'Food Prices'!$B$2:$E$2,0))</f>
        <v>12.49</v>
      </c>
      <c r="G73" s="70">
        <v>124.9</v>
      </c>
      <c r="J73" s="71">
        <v>72</v>
      </c>
      <c r="K73" s="72" t="s">
        <v>123</v>
      </c>
      <c r="L73" s="73" t="s">
        <v>73</v>
      </c>
      <c r="M73" s="74" t="str">
        <v>Global</v>
      </c>
      <c r="N73" s="75">
        <v>10</v>
      </c>
      <c r="O73" s="70">
        <f>INDEX('Food Prices'!$B$3:$E$52,MATCH('Food Data'!L73,'Food Prices'!$A$3:$A$52,0),MATCH('Food Data'!M73,'Food Prices'!$B$2:$E$2,0))</f>
        <v>12.74</v>
      </c>
      <c r="P73" s="70">
        <v>127.4</v>
      </c>
      <c r="V73" s="71">
        <v>72</v>
      </c>
      <c r="W73" s="72" t="s">
        <v>123</v>
      </c>
      <c r="X73" s="73" t="s">
        <v>73</v>
      </c>
      <c r="Y73" s="74" t="str">
        <f t="shared" si="1"/>
        <v>Historic</v>
      </c>
      <c r="Z73" s="75">
        <v>10</v>
      </c>
      <c r="AA73" s="70">
        <f>INDEX('Food Prices'!$B$3:$E$52,MATCH('Food Data'!X73,'Food Prices'!$A$3:$A$52,0),MATCH('Food Data'!Y73,'Food Prices'!$B$2:$E$2,0))</f>
        <v>12.49</v>
      </c>
      <c r="AB73" s="70">
        <v>124.9</v>
      </c>
    </row>
    <row r="74" spans="1:28" x14ac:dyDescent="0.25">
      <c r="A74" s="71">
        <v>73</v>
      </c>
      <c r="B74" s="72" t="s">
        <v>105</v>
      </c>
      <c r="C74" s="73" t="s">
        <v>47</v>
      </c>
      <c r="D74" s="74" t="s">
        <v>53</v>
      </c>
      <c r="E74" s="75">
        <v>18</v>
      </c>
      <c r="F74" s="70">
        <f>INDEX('Food Prices'!$B$3:$E$52,MATCH('Food Data'!C74,'Food Prices'!$A$3:$A$52,0),MATCH('Food Data'!D74,'Food Prices'!$B$2:$E$2,0))</f>
        <v>8.2200000000000006</v>
      </c>
      <c r="G74" s="70">
        <v>147.96</v>
      </c>
      <c r="J74" s="71">
        <v>73</v>
      </c>
      <c r="K74" s="72" t="s">
        <v>105</v>
      </c>
      <c r="L74" s="73" t="s">
        <v>47</v>
      </c>
      <c r="M74" s="74" t="str">
        <v>Highland</v>
      </c>
      <c r="N74" s="75">
        <v>18</v>
      </c>
      <c r="O74" s="70">
        <f>INDEX('Food Prices'!$B$3:$E$52,MATCH('Food Data'!L74,'Food Prices'!$A$3:$A$52,0),MATCH('Food Data'!M74,'Food Prices'!$B$2:$E$2,0))</f>
        <v>8.2200000000000006</v>
      </c>
      <c r="P74" s="70">
        <v>147.96</v>
      </c>
      <c r="V74" s="71">
        <v>73</v>
      </c>
      <c r="W74" s="72" t="s">
        <v>105</v>
      </c>
      <c r="X74" s="73" t="s">
        <v>47</v>
      </c>
      <c r="Y74" s="74" t="str">
        <f t="shared" si="1"/>
        <v>Historic</v>
      </c>
      <c r="Z74" s="75">
        <v>18</v>
      </c>
      <c r="AA74" s="70">
        <f>INDEX('Food Prices'!$B$3:$E$52,MATCH('Food Data'!X74,'Food Prices'!$A$3:$A$52,0),MATCH('Food Data'!Y74,'Food Prices'!$B$2:$E$2,0))</f>
        <v>7.24</v>
      </c>
      <c r="AB74" s="70">
        <v>130.32</v>
      </c>
    </row>
    <row r="75" spans="1:28" x14ac:dyDescent="0.25">
      <c r="A75" s="71">
        <v>74</v>
      </c>
      <c r="B75" s="72" t="s">
        <v>112</v>
      </c>
      <c r="C75" s="73" t="s">
        <v>59</v>
      </c>
      <c r="D75" s="74" t="s">
        <v>51</v>
      </c>
      <c r="E75" s="75">
        <v>18</v>
      </c>
      <c r="F75" s="70">
        <f>INDEX('Food Prices'!$B$3:$E$52,MATCH('Food Data'!C75,'Food Prices'!$A$3:$A$52,0),MATCH('Food Data'!D75,'Food Prices'!$B$2:$E$2,0))</f>
        <v>7.92</v>
      </c>
      <c r="G75" s="70">
        <v>142.56</v>
      </c>
      <c r="J75" s="71">
        <v>74</v>
      </c>
      <c r="K75" s="72" t="s">
        <v>112</v>
      </c>
      <c r="L75" s="73" t="s">
        <v>59</v>
      </c>
      <c r="M75" s="74" t="str">
        <v>Highland</v>
      </c>
      <c r="N75" s="75">
        <v>18</v>
      </c>
      <c r="O75" s="70">
        <f>INDEX('Food Prices'!$B$3:$E$52,MATCH('Food Data'!L75,'Food Prices'!$A$3:$A$52,0),MATCH('Food Data'!M75,'Food Prices'!$B$2:$E$2,0))</f>
        <v>7.76</v>
      </c>
      <c r="P75" s="70">
        <v>139.68</v>
      </c>
      <c r="V75" s="71">
        <v>74</v>
      </c>
      <c r="W75" s="72" t="s">
        <v>112</v>
      </c>
      <c r="X75" s="73" t="s">
        <v>59</v>
      </c>
      <c r="Y75" s="74" t="str">
        <f t="shared" si="1"/>
        <v>Historic</v>
      </c>
      <c r="Z75" s="75">
        <v>18</v>
      </c>
      <c r="AA75" s="70">
        <f>INDEX('Food Prices'!$B$3:$E$52,MATCH('Food Data'!X75,'Food Prices'!$A$3:$A$52,0),MATCH('Food Data'!Y75,'Food Prices'!$B$2:$E$2,0))</f>
        <v>8.02</v>
      </c>
      <c r="AB75" s="70">
        <v>144.35999999999999</v>
      </c>
    </row>
    <row r="76" spans="1:28" x14ac:dyDescent="0.25">
      <c r="A76" s="71">
        <v>75</v>
      </c>
      <c r="B76" s="72" t="s">
        <v>100</v>
      </c>
      <c r="C76" s="73" t="s">
        <v>78</v>
      </c>
      <c r="D76" s="74" t="s">
        <v>51</v>
      </c>
      <c r="E76" s="75">
        <v>11</v>
      </c>
      <c r="F76" s="70">
        <f>INDEX('Food Prices'!$B$3:$E$52,MATCH('Food Data'!C76,'Food Prices'!$A$3:$A$52,0),MATCH('Food Data'!D76,'Food Prices'!$B$2:$E$2,0))</f>
        <v>12.31</v>
      </c>
      <c r="G76" s="70">
        <v>135.41</v>
      </c>
      <c r="J76" s="71">
        <v>75</v>
      </c>
      <c r="K76" s="72" t="s">
        <v>100</v>
      </c>
      <c r="L76" s="73" t="s">
        <v>78</v>
      </c>
      <c r="M76" s="74" t="str">
        <v>Historic</v>
      </c>
      <c r="N76" s="75">
        <v>11</v>
      </c>
      <c r="O76" s="70">
        <f>INDEX('Food Prices'!$B$3:$E$52,MATCH('Food Data'!L76,'Food Prices'!$A$3:$A$52,0),MATCH('Food Data'!M76,'Food Prices'!$B$2:$E$2,0))</f>
        <v>13.02</v>
      </c>
      <c r="P76" s="70">
        <v>143.22</v>
      </c>
      <c r="V76" s="71">
        <v>75</v>
      </c>
      <c r="W76" s="72" t="s">
        <v>100</v>
      </c>
      <c r="X76" s="73" t="s">
        <v>78</v>
      </c>
      <c r="Y76" s="74" t="str">
        <f t="shared" si="1"/>
        <v>Historic</v>
      </c>
      <c r="Z76" s="75">
        <v>11</v>
      </c>
      <c r="AA76" s="70">
        <f>INDEX('Food Prices'!$B$3:$E$52,MATCH('Food Data'!X76,'Food Prices'!$A$3:$A$52,0),MATCH('Food Data'!Y76,'Food Prices'!$B$2:$E$2,0))</f>
        <v>13.02</v>
      </c>
      <c r="AB76" s="70">
        <v>143.22</v>
      </c>
    </row>
    <row r="77" spans="1:28" x14ac:dyDescent="0.25">
      <c r="A77" s="71">
        <v>76</v>
      </c>
      <c r="B77" s="72" t="s">
        <v>110</v>
      </c>
      <c r="C77" s="73" t="s">
        <v>40</v>
      </c>
      <c r="D77" s="74" t="s">
        <v>60</v>
      </c>
      <c r="E77" s="75">
        <v>8</v>
      </c>
      <c r="F77" s="70">
        <f>INDEX('Food Prices'!$B$3:$E$52,MATCH('Food Data'!C77,'Food Prices'!$A$3:$A$52,0),MATCH('Food Data'!D77,'Food Prices'!$B$2:$E$2,0))</f>
        <v>8.5</v>
      </c>
      <c r="G77" s="70">
        <v>68</v>
      </c>
      <c r="J77" s="71">
        <v>76</v>
      </c>
      <c r="K77" s="72" t="s">
        <v>110</v>
      </c>
      <c r="L77" s="73" t="s">
        <v>40</v>
      </c>
      <c r="M77" s="74" t="str">
        <v>Historic</v>
      </c>
      <c r="N77" s="75">
        <v>8</v>
      </c>
      <c r="O77" s="70">
        <f>INDEX('Food Prices'!$B$3:$E$52,MATCH('Food Data'!L77,'Food Prices'!$A$3:$A$52,0),MATCH('Food Data'!M77,'Food Prices'!$B$2:$E$2,0))</f>
        <v>7.8</v>
      </c>
      <c r="P77" s="70">
        <v>62.4</v>
      </c>
      <c r="V77" s="71">
        <v>76</v>
      </c>
      <c r="W77" s="72" t="s">
        <v>110</v>
      </c>
      <c r="X77" s="73" t="s">
        <v>40</v>
      </c>
      <c r="Y77" s="74" t="str">
        <f t="shared" si="1"/>
        <v>Historic</v>
      </c>
      <c r="Z77" s="75">
        <v>8</v>
      </c>
      <c r="AA77" s="70">
        <f>INDEX('Food Prices'!$B$3:$E$52,MATCH('Food Data'!X77,'Food Prices'!$A$3:$A$52,0),MATCH('Food Data'!Y77,'Food Prices'!$B$2:$E$2,0))</f>
        <v>7.8</v>
      </c>
      <c r="AB77" s="70">
        <v>62.4</v>
      </c>
    </row>
    <row r="78" spans="1:28" x14ac:dyDescent="0.25">
      <c r="A78" s="71">
        <v>77</v>
      </c>
      <c r="B78" s="72" t="s">
        <v>104</v>
      </c>
      <c r="C78" s="73" t="s">
        <v>72</v>
      </c>
      <c r="D78" s="74" t="s">
        <v>57</v>
      </c>
      <c r="E78" s="75">
        <v>3</v>
      </c>
      <c r="F78" s="70">
        <f>INDEX('Food Prices'!$B$3:$E$52,MATCH('Food Data'!C78,'Food Prices'!$A$3:$A$52,0),MATCH('Food Data'!D78,'Food Prices'!$B$2:$E$2,0))</f>
        <v>3.07</v>
      </c>
      <c r="G78" s="70">
        <v>9.2099999999999991</v>
      </c>
      <c r="J78" s="71">
        <v>77</v>
      </c>
      <c r="K78" s="72" t="s">
        <v>104</v>
      </c>
      <c r="L78" s="73" t="s">
        <v>72</v>
      </c>
      <c r="M78" s="74" t="str">
        <v>Global</v>
      </c>
      <c r="N78" s="75">
        <v>3</v>
      </c>
      <c r="O78" s="70">
        <f>INDEX('Food Prices'!$B$3:$E$52,MATCH('Food Data'!L78,'Food Prices'!$A$3:$A$52,0),MATCH('Food Data'!M78,'Food Prices'!$B$2:$E$2,0))</f>
        <v>2.79</v>
      </c>
      <c r="P78" s="70">
        <v>8.370000000000001</v>
      </c>
      <c r="V78" s="71">
        <v>77</v>
      </c>
      <c r="W78" s="72" t="s">
        <v>104</v>
      </c>
      <c r="X78" s="73" t="s">
        <v>72</v>
      </c>
      <c r="Y78" s="74" t="str">
        <f t="shared" si="1"/>
        <v>Historic</v>
      </c>
      <c r="Z78" s="75">
        <v>3</v>
      </c>
      <c r="AA78" s="70">
        <f>INDEX('Food Prices'!$B$3:$E$52,MATCH('Food Data'!X78,'Food Prices'!$A$3:$A$52,0),MATCH('Food Data'!Y78,'Food Prices'!$B$2:$E$2,0))</f>
        <v>3.07</v>
      </c>
      <c r="AB78" s="70">
        <v>9.2099999999999991</v>
      </c>
    </row>
    <row r="79" spans="1:28" x14ac:dyDescent="0.25">
      <c r="A79" s="71">
        <v>78</v>
      </c>
      <c r="B79" s="72" t="s">
        <v>107</v>
      </c>
      <c r="C79" s="73" t="s">
        <v>131</v>
      </c>
      <c r="D79" s="74" t="s">
        <v>60</v>
      </c>
      <c r="E79" s="75">
        <v>1</v>
      </c>
      <c r="F79" s="70">
        <f>INDEX('Food Prices'!$B$3:$E$52,MATCH('Food Data'!C79,'Food Prices'!$A$3:$A$52,0),MATCH('Food Data'!D79,'Food Prices'!$B$2:$E$2,0))</f>
        <v>3.25</v>
      </c>
      <c r="G79" s="70">
        <v>3.25</v>
      </c>
      <c r="J79" s="71">
        <v>78</v>
      </c>
      <c r="K79" s="72" t="s">
        <v>107</v>
      </c>
      <c r="L79" s="73" t="s">
        <v>131</v>
      </c>
      <c r="M79" s="74" t="str">
        <v>Historic</v>
      </c>
      <c r="N79" s="75">
        <v>1</v>
      </c>
      <c r="O79" s="70">
        <f>INDEX('Food Prices'!$B$3:$E$52,MATCH('Food Data'!L79,'Food Prices'!$A$3:$A$52,0),MATCH('Food Data'!M79,'Food Prices'!$B$2:$E$2,0))</f>
        <v>3.28</v>
      </c>
      <c r="P79" s="70">
        <v>3.28</v>
      </c>
      <c r="V79" s="71">
        <v>78</v>
      </c>
      <c r="W79" s="72" t="s">
        <v>107</v>
      </c>
      <c r="X79" s="73" t="s">
        <v>131</v>
      </c>
      <c r="Y79" s="74" t="str">
        <f t="shared" si="1"/>
        <v>Historic</v>
      </c>
      <c r="Z79" s="75">
        <v>1</v>
      </c>
      <c r="AA79" s="70">
        <f>INDEX('Food Prices'!$B$3:$E$52,MATCH('Food Data'!X79,'Food Prices'!$A$3:$A$52,0),MATCH('Food Data'!Y79,'Food Prices'!$B$2:$E$2,0))</f>
        <v>3.28</v>
      </c>
      <c r="AB79" s="70">
        <v>3.28</v>
      </c>
    </row>
    <row r="80" spans="1:28" x14ac:dyDescent="0.25">
      <c r="A80" s="71">
        <v>79</v>
      </c>
      <c r="B80" s="72" t="s">
        <v>99</v>
      </c>
      <c r="C80" s="73" t="s">
        <v>67</v>
      </c>
      <c r="D80" s="74" t="s">
        <v>57</v>
      </c>
      <c r="E80" s="75">
        <v>6</v>
      </c>
      <c r="F80" s="70">
        <f>INDEX('Food Prices'!$B$3:$E$52,MATCH('Food Data'!C80,'Food Prices'!$A$3:$A$52,0),MATCH('Food Data'!D80,'Food Prices'!$B$2:$E$2,0))</f>
        <v>14.54</v>
      </c>
      <c r="G80" s="70">
        <v>87.24</v>
      </c>
      <c r="J80" s="71">
        <v>79</v>
      </c>
      <c r="K80" s="72" t="s">
        <v>99</v>
      </c>
      <c r="L80" s="73" t="s">
        <v>67</v>
      </c>
      <c r="M80" s="74" t="str">
        <v>Global</v>
      </c>
      <c r="N80" s="75">
        <v>6</v>
      </c>
      <c r="O80" s="70">
        <f>INDEX('Food Prices'!$B$3:$E$52,MATCH('Food Data'!L80,'Food Prices'!$A$3:$A$52,0),MATCH('Food Data'!M80,'Food Prices'!$B$2:$E$2,0))</f>
        <v>14.83</v>
      </c>
      <c r="P80" s="70">
        <v>88.98</v>
      </c>
      <c r="V80" s="71">
        <v>79</v>
      </c>
      <c r="W80" s="72" t="s">
        <v>99</v>
      </c>
      <c r="X80" s="73" t="s">
        <v>67</v>
      </c>
      <c r="Y80" s="74" t="str">
        <f t="shared" si="1"/>
        <v>Historic</v>
      </c>
      <c r="Z80" s="75">
        <v>6</v>
      </c>
      <c r="AA80" s="70">
        <f>INDEX('Food Prices'!$B$3:$E$52,MATCH('Food Data'!X80,'Food Prices'!$A$3:$A$52,0),MATCH('Food Data'!Y80,'Food Prices'!$B$2:$E$2,0))</f>
        <v>14.54</v>
      </c>
      <c r="AB80" s="70">
        <v>87.24</v>
      </c>
    </row>
    <row r="81" spans="1:28" x14ac:dyDescent="0.25">
      <c r="A81" s="71">
        <v>80</v>
      </c>
      <c r="B81" s="72" t="s">
        <v>113</v>
      </c>
      <c r="C81" s="73" t="s">
        <v>43</v>
      </c>
      <c r="D81" s="74" t="s">
        <v>60</v>
      </c>
      <c r="E81" s="75">
        <v>20</v>
      </c>
      <c r="F81" s="70">
        <f>INDEX('Food Prices'!$B$3:$E$52,MATCH('Food Data'!C81,'Food Prices'!$A$3:$A$52,0),MATCH('Food Data'!D81,'Food Prices'!$B$2:$E$2,0))</f>
        <v>5.62</v>
      </c>
      <c r="G81" s="70">
        <v>112.4</v>
      </c>
      <c r="J81" s="71">
        <v>80</v>
      </c>
      <c r="K81" s="72" t="s">
        <v>113</v>
      </c>
      <c r="L81" s="73" t="s">
        <v>43</v>
      </c>
      <c r="M81" s="74" t="str">
        <v>North</v>
      </c>
      <c r="N81" s="75">
        <v>20</v>
      </c>
      <c r="O81" s="70">
        <f>INDEX('Food Prices'!$B$3:$E$52,MATCH('Food Data'!L81,'Food Prices'!$A$3:$A$52,0),MATCH('Food Data'!M81,'Food Prices'!$B$2:$E$2,0))</f>
        <v>6.37</v>
      </c>
      <c r="P81" s="70">
        <v>127.4</v>
      </c>
      <c r="V81" s="71">
        <v>80</v>
      </c>
      <c r="W81" s="72" t="s">
        <v>113</v>
      </c>
      <c r="X81" s="73" t="s">
        <v>43</v>
      </c>
      <c r="Y81" s="74" t="str">
        <f t="shared" si="1"/>
        <v>Historic</v>
      </c>
      <c r="Z81" s="75">
        <v>20</v>
      </c>
      <c r="AA81" s="70">
        <f>INDEX('Food Prices'!$B$3:$E$52,MATCH('Food Data'!X81,'Food Prices'!$A$3:$A$52,0),MATCH('Food Data'!Y81,'Food Prices'!$B$2:$E$2,0))</f>
        <v>5.25</v>
      </c>
      <c r="AB81" s="70">
        <v>105</v>
      </c>
    </row>
    <row r="82" spans="1:28" x14ac:dyDescent="0.25">
      <c r="A82" s="71">
        <v>81</v>
      </c>
      <c r="B82" s="72" t="s">
        <v>124</v>
      </c>
      <c r="C82" s="73" t="s">
        <v>41</v>
      </c>
      <c r="D82" s="74" t="s">
        <v>57</v>
      </c>
      <c r="E82" s="75">
        <v>6</v>
      </c>
      <c r="F82" s="70">
        <f>INDEX('Food Prices'!$B$3:$E$52,MATCH('Food Data'!C82,'Food Prices'!$A$3:$A$52,0),MATCH('Food Data'!D82,'Food Prices'!$B$2:$E$2,0))</f>
        <v>9.98</v>
      </c>
      <c r="G82" s="70">
        <v>59.88</v>
      </c>
      <c r="J82" s="71">
        <v>81</v>
      </c>
      <c r="K82" s="72" t="s">
        <v>124</v>
      </c>
      <c r="L82" s="73" t="s">
        <v>41</v>
      </c>
      <c r="M82" s="74" t="str">
        <v>Highland</v>
      </c>
      <c r="N82" s="75">
        <v>6</v>
      </c>
      <c r="O82" s="70">
        <f>INDEX('Food Prices'!$B$3:$E$52,MATCH('Food Data'!L82,'Food Prices'!$A$3:$A$52,0),MATCH('Food Data'!M82,'Food Prices'!$B$2:$E$2,0))</f>
        <v>9.4700000000000006</v>
      </c>
      <c r="P82" s="70">
        <v>56.820000000000007</v>
      </c>
      <c r="V82" s="71">
        <v>81</v>
      </c>
      <c r="W82" s="72" t="s">
        <v>124</v>
      </c>
      <c r="X82" s="73" t="s">
        <v>41</v>
      </c>
      <c r="Y82" s="74" t="str">
        <f t="shared" si="1"/>
        <v>Historic</v>
      </c>
      <c r="Z82" s="75">
        <v>6</v>
      </c>
      <c r="AA82" s="70">
        <f>INDEX('Food Prices'!$B$3:$E$52,MATCH('Food Data'!X82,'Food Prices'!$A$3:$A$52,0),MATCH('Food Data'!Y82,'Food Prices'!$B$2:$E$2,0))</f>
        <v>9.98</v>
      </c>
      <c r="AB82" s="70">
        <v>59.88</v>
      </c>
    </row>
    <row r="83" spans="1:28" x14ac:dyDescent="0.25">
      <c r="A83" s="71">
        <v>82</v>
      </c>
      <c r="B83" s="72" t="s">
        <v>101</v>
      </c>
      <c r="C83" s="73" t="s">
        <v>65</v>
      </c>
      <c r="D83" s="74" t="s">
        <v>51</v>
      </c>
      <c r="E83" s="75">
        <v>16</v>
      </c>
      <c r="F83" s="70">
        <f>INDEX('Food Prices'!$B$3:$E$52,MATCH('Food Data'!C83,'Food Prices'!$A$3:$A$52,0),MATCH('Food Data'!D83,'Food Prices'!$B$2:$E$2,0))</f>
        <v>13.92</v>
      </c>
      <c r="G83" s="70">
        <v>222.72</v>
      </c>
      <c r="J83" s="71">
        <v>82</v>
      </c>
      <c r="K83" s="72" t="s">
        <v>101</v>
      </c>
      <c r="L83" s="73" t="s">
        <v>65</v>
      </c>
      <c r="M83" s="74" t="str">
        <v>Global</v>
      </c>
      <c r="N83" s="75">
        <v>16</v>
      </c>
      <c r="O83" s="70">
        <f>INDEX('Food Prices'!$B$3:$E$52,MATCH('Food Data'!L83,'Food Prices'!$A$3:$A$52,0),MATCH('Food Data'!M83,'Food Prices'!$B$2:$E$2,0))</f>
        <v>15.77</v>
      </c>
      <c r="P83" s="70">
        <v>252.32</v>
      </c>
      <c r="V83" s="71">
        <v>82</v>
      </c>
      <c r="W83" s="72" t="s">
        <v>101</v>
      </c>
      <c r="X83" s="73" t="s">
        <v>65</v>
      </c>
      <c r="Y83" s="74" t="str">
        <f t="shared" si="1"/>
        <v>Historic</v>
      </c>
      <c r="Z83" s="75">
        <v>16</v>
      </c>
      <c r="AA83" s="70">
        <f>INDEX('Food Prices'!$B$3:$E$52,MATCH('Food Data'!X83,'Food Prices'!$A$3:$A$52,0),MATCH('Food Data'!Y83,'Food Prices'!$B$2:$E$2,0))</f>
        <v>14.6</v>
      </c>
      <c r="AB83" s="70">
        <v>233.6</v>
      </c>
    </row>
    <row r="84" spans="1:28" x14ac:dyDescent="0.25">
      <c r="A84" s="71">
        <v>83</v>
      </c>
      <c r="B84" s="72" t="s">
        <v>118</v>
      </c>
      <c r="C84" s="73" t="s">
        <v>73</v>
      </c>
      <c r="D84" s="74" t="s">
        <v>51</v>
      </c>
      <c r="E84" s="75">
        <v>5</v>
      </c>
      <c r="F84" s="70">
        <f>INDEX('Food Prices'!$B$3:$E$52,MATCH('Food Data'!C84,'Food Prices'!$A$3:$A$52,0),MATCH('Food Data'!D84,'Food Prices'!$B$2:$E$2,0))</f>
        <v>14.45</v>
      </c>
      <c r="G84" s="70">
        <v>72.25</v>
      </c>
      <c r="J84" s="71">
        <v>83</v>
      </c>
      <c r="K84" s="72" t="s">
        <v>118</v>
      </c>
      <c r="L84" s="73" t="s">
        <v>73</v>
      </c>
      <c r="M84" s="74" t="str">
        <v>North</v>
      </c>
      <c r="N84" s="75">
        <v>5</v>
      </c>
      <c r="O84" s="70">
        <f>INDEX('Food Prices'!$B$3:$E$52,MATCH('Food Data'!L84,'Food Prices'!$A$3:$A$52,0),MATCH('Food Data'!M84,'Food Prices'!$B$2:$E$2,0))</f>
        <v>14.45</v>
      </c>
      <c r="P84" s="70">
        <v>72.25</v>
      </c>
      <c r="V84" s="71">
        <v>83</v>
      </c>
      <c r="W84" s="72" t="s">
        <v>118</v>
      </c>
      <c r="X84" s="73" t="s">
        <v>73</v>
      </c>
      <c r="Y84" s="74" t="str">
        <f t="shared" si="1"/>
        <v>Historic</v>
      </c>
      <c r="Z84" s="75">
        <v>5</v>
      </c>
      <c r="AA84" s="70">
        <f>INDEX('Food Prices'!$B$3:$E$52,MATCH('Food Data'!X84,'Food Prices'!$A$3:$A$52,0),MATCH('Food Data'!Y84,'Food Prices'!$B$2:$E$2,0))</f>
        <v>12.49</v>
      </c>
      <c r="AB84" s="70">
        <v>62.45</v>
      </c>
    </row>
    <row r="85" spans="1:28" x14ac:dyDescent="0.25">
      <c r="A85" s="71">
        <v>84</v>
      </c>
      <c r="B85" s="72" t="s">
        <v>101</v>
      </c>
      <c r="C85" s="73" t="s">
        <v>42</v>
      </c>
      <c r="D85" s="74" t="s">
        <v>57</v>
      </c>
      <c r="E85" s="75">
        <v>14</v>
      </c>
      <c r="F85" s="70">
        <f>INDEX('Food Prices'!$B$3:$E$52,MATCH('Food Data'!C85,'Food Prices'!$A$3:$A$52,0),MATCH('Food Data'!D85,'Food Prices'!$B$2:$E$2,0))</f>
        <v>14.36</v>
      </c>
      <c r="G85" s="70">
        <v>201.04</v>
      </c>
      <c r="J85" s="71">
        <v>84</v>
      </c>
      <c r="K85" s="72" t="s">
        <v>101</v>
      </c>
      <c r="L85" s="73" t="s">
        <v>42</v>
      </c>
      <c r="M85" s="74" t="str">
        <v>Global</v>
      </c>
      <c r="N85" s="75">
        <v>14</v>
      </c>
      <c r="O85" s="70">
        <f>INDEX('Food Prices'!$B$3:$E$52,MATCH('Food Data'!L85,'Food Prices'!$A$3:$A$52,0),MATCH('Food Data'!M85,'Food Prices'!$B$2:$E$2,0))</f>
        <v>15.22</v>
      </c>
      <c r="P85" s="70">
        <v>213.08</v>
      </c>
      <c r="V85" s="71">
        <v>84</v>
      </c>
      <c r="W85" s="72" t="s">
        <v>101</v>
      </c>
      <c r="X85" s="73" t="s">
        <v>42</v>
      </c>
      <c r="Y85" s="74" t="str">
        <f t="shared" si="1"/>
        <v>Historic</v>
      </c>
      <c r="Z85" s="75">
        <v>14</v>
      </c>
      <c r="AA85" s="70">
        <f>INDEX('Food Prices'!$B$3:$E$52,MATCH('Food Data'!X85,'Food Prices'!$A$3:$A$52,0),MATCH('Food Data'!Y85,'Food Prices'!$B$2:$E$2,0))</f>
        <v>14.36</v>
      </c>
      <c r="AB85" s="70">
        <v>201.04</v>
      </c>
    </row>
    <row r="86" spans="1:28" x14ac:dyDescent="0.25">
      <c r="A86" s="71">
        <v>85</v>
      </c>
      <c r="B86" s="72" t="s">
        <v>114</v>
      </c>
      <c r="C86" s="73" t="s">
        <v>79</v>
      </c>
      <c r="D86" s="74" t="s">
        <v>60</v>
      </c>
      <c r="E86" s="75">
        <v>15</v>
      </c>
      <c r="F86" s="70">
        <f>INDEX('Food Prices'!$B$3:$E$52,MATCH('Food Data'!C86,'Food Prices'!$A$3:$A$52,0),MATCH('Food Data'!D86,'Food Prices'!$B$2:$E$2,0))</f>
        <v>1.83</v>
      </c>
      <c r="G86" s="70">
        <v>27.450000000000003</v>
      </c>
      <c r="J86" s="71">
        <v>85</v>
      </c>
      <c r="K86" s="72" t="s">
        <v>114</v>
      </c>
      <c r="L86" s="73" t="s">
        <v>79</v>
      </c>
      <c r="M86" s="74" t="str">
        <v>Global</v>
      </c>
      <c r="N86" s="75">
        <v>15</v>
      </c>
      <c r="O86" s="70">
        <f>INDEX('Food Prices'!$B$3:$E$52,MATCH('Food Data'!L86,'Food Prices'!$A$3:$A$52,0),MATCH('Food Data'!M86,'Food Prices'!$B$2:$E$2,0))</f>
        <v>1.83</v>
      </c>
      <c r="P86" s="70">
        <v>27.450000000000003</v>
      </c>
      <c r="V86" s="71">
        <v>85</v>
      </c>
      <c r="W86" s="72" t="s">
        <v>114</v>
      </c>
      <c r="X86" s="73" t="s">
        <v>79</v>
      </c>
      <c r="Y86" s="74" t="str">
        <f t="shared" si="1"/>
        <v>Historic</v>
      </c>
      <c r="Z86" s="75">
        <v>15</v>
      </c>
      <c r="AA86" s="70">
        <f>INDEX('Food Prices'!$B$3:$E$52,MATCH('Food Data'!X86,'Food Prices'!$A$3:$A$52,0),MATCH('Food Data'!Y86,'Food Prices'!$B$2:$E$2,0))</f>
        <v>1.97</v>
      </c>
      <c r="AB86" s="70">
        <v>29.55</v>
      </c>
    </row>
    <row r="87" spans="1:28" x14ac:dyDescent="0.25">
      <c r="A87" s="71">
        <v>86</v>
      </c>
      <c r="B87" s="72" t="s">
        <v>123</v>
      </c>
      <c r="C87" s="73" t="s">
        <v>83</v>
      </c>
      <c r="D87" s="74" t="s">
        <v>57</v>
      </c>
      <c r="E87" s="75">
        <v>8</v>
      </c>
      <c r="F87" s="70">
        <f>INDEX('Food Prices'!$B$3:$E$52,MATCH('Food Data'!C87,'Food Prices'!$A$3:$A$52,0),MATCH('Food Data'!D87,'Food Prices'!$B$2:$E$2,0))</f>
        <v>12.2</v>
      </c>
      <c r="G87" s="70">
        <v>97.6</v>
      </c>
      <c r="J87" s="71">
        <v>86</v>
      </c>
      <c r="K87" s="72" t="s">
        <v>123</v>
      </c>
      <c r="L87" s="73" t="s">
        <v>83</v>
      </c>
      <c r="M87" s="74" t="str">
        <v>Global</v>
      </c>
      <c r="N87" s="75">
        <v>8</v>
      </c>
      <c r="O87" s="70">
        <f>INDEX('Food Prices'!$B$3:$E$52,MATCH('Food Data'!L87,'Food Prices'!$A$3:$A$52,0),MATCH('Food Data'!M87,'Food Prices'!$B$2:$E$2,0))</f>
        <v>13.42</v>
      </c>
      <c r="P87" s="70">
        <v>107.36</v>
      </c>
      <c r="V87" s="71">
        <v>86</v>
      </c>
      <c r="W87" s="72" t="s">
        <v>123</v>
      </c>
      <c r="X87" s="73" t="s">
        <v>83</v>
      </c>
      <c r="Y87" s="74" t="str">
        <f t="shared" si="1"/>
        <v>Historic</v>
      </c>
      <c r="Z87" s="75">
        <v>8</v>
      </c>
      <c r="AA87" s="70">
        <f>INDEX('Food Prices'!$B$3:$E$52,MATCH('Food Data'!X87,'Food Prices'!$A$3:$A$52,0),MATCH('Food Data'!Y87,'Food Prices'!$B$2:$E$2,0))</f>
        <v>12.2</v>
      </c>
      <c r="AB87" s="70">
        <v>97.6</v>
      </c>
    </row>
    <row r="88" spans="1:28" x14ac:dyDescent="0.25">
      <c r="A88" s="71">
        <v>87</v>
      </c>
      <c r="B88" s="72" t="s">
        <v>101</v>
      </c>
      <c r="C88" s="73" t="s">
        <v>128</v>
      </c>
      <c r="D88" s="74" t="s">
        <v>60</v>
      </c>
      <c r="E88" s="75">
        <v>7</v>
      </c>
      <c r="F88" s="70">
        <f>INDEX('Food Prices'!$B$3:$E$52,MATCH('Food Data'!C88,'Food Prices'!$A$3:$A$52,0),MATCH('Food Data'!D88,'Food Prices'!$B$2:$E$2,0))</f>
        <v>13.59</v>
      </c>
      <c r="G88" s="70">
        <v>95.13</v>
      </c>
      <c r="J88" s="71">
        <v>87</v>
      </c>
      <c r="K88" s="72" t="s">
        <v>101</v>
      </c>
      <c r="L88" s="73" t="s">
        <v>128</v>
      </c>
      <c r="M88" s="74" t="str">
        <v>Global</v>
      </c>
      <c r="N88" s="75">
        <v>7</v>
      </c>
      <c r="O88" s="70">
        <f>INDEX('Food Prices'!$B$3:$E$52,MATCH('Food Data'!L88,'Food Prices'!$A$3:$A$52,0),MATCH('Food Data'!M88,'Food Prices'!$B$2:$E$2,0))</f>
        <v>13.59</v>
      </c>
      <c r="P88" s="70">
        <v>95.13</v>
      </c>
      <c r="V88" s="71">
        <v>87</v>
      </c>
      <c r="W88" s="72" t="s">
        <v>101</v>
      </c>
      <c r="X88" s="73" t="s">
        <v>128</v>
      </c>
      <c r="Y88" s="74" t="str">
        <f t="shared" si="1"/>
        <v>Historic</v>
      </c>
      <c r="Z88" s="75">
        <v>7</v>
      </c>
      <c r="AA88" s="70">
        <f>INDEX('Food Prices'!$B$3:$E$52,MATCH('Food Data'!X88,'Food Prices'!$A$3:$A$52,0),MATCH('Food Data'!Y88,'Food Prices'!$B$2:$E$2,0))</f>
        <v>15.32</v>
      </c>
      <c r="AB88" s="70">
        <v>107.24000000000001</v>
      </c>
    </row>
    <row r="89" spans="1:28" x14ac:dyDescent="0.25">
      <c r="A89" s="71">
        <v>88</v>
      </c>
      <c r="B89" s="72" t="s">
        <v>109</v>
      </c>
      <c r="C89" s="73" t="s">
        <v>65</v>
      </c>
      <c r="D89" s="74" t="s">
        <v>60</v>
      </c>
      <c r="E89" s="75">
        <v>20</v>
      </c>
      <c r="F89" s="70">
        <f>INDEX('Food Prices'!$B$3:$E$52,MATCH('Food Data'!C89,'Food Prices'!$A$3:$A$52,0),MATCH('Food Data'!D89,'Food Prices'!$B$2:$E$2,0))</f>
        <v>15.77</v>
      </c>
      <c r="G89" s="70">
        <v>315.39999999999998</v>
      </c>
      <c r="J89" s="71">
        <v>88</v>
      </c>
      <c r="K89" s="72" t="s">
        <v>109</v>
      </c>
      <c r="L89" s="73" t="s">
        <v>65</v>
      </c>
      <c r="M89" s="74" t="str">
        <v>Global</v>
      </c>
      <c r="N89" s="75">
        <v>20</v>
      </c>
      <c r="O89" s="70">
        <f>INDEX('Food Prices'!$B$3:$E$52,MATCH('Food Data'!L89,'Food Prices'!$A$3:$A$52,0),MATCH('Food Data'!M89,'Food Prices'!$B$2:$E$2,0))</f>
        <v>15.77</v>
      </c>
      <c r="P89" s="70">
        <v>315.39999999999998</v>
      </c>
      <c r="V89" s="71">
        <v>88</v>
      </c>
      <c r="W89" s="72" t="s">
        <v>109</v>
      </c>
      <c r="X89" s="73" t="s">
        <v>65</v>
      </c>
      <c r="Y89" s="74" t="str">
        <f t="shared" si="1"/>
        <v>Historic</v>
      </c>
      <c r="Z89" s="75">
        <v>20</v>
      </c>
      <c r="AA89" s="70">
        <f>INDEX('Food Prices'!$B$3:$E$52,MATCH('Food Data'!X89,'Food Prices'!$A$3:$A$52,0),MATCH('Food Data'!Y89,'Food Prices'!$B$2:$E$2,0))</f>
        <v>14.6</v>
      </c>
      <c r="AB89" s="70">
        <v>292</v>
      </c>
    </row>
    <row r="90" spans="1:28" x14ac:dyDescent="0.25">
      <c r="A90" s="71">
        <v>89</v>
      </c>
      <c r="B90" s="72" t="s">
        <v>123</v>
      </c>
      <c r="C90" s="73" t="s">
        <v>133</v>
      </c>
      <c r="D90" s="74" t="s">
        <v>53</v>
      </c>
      <c r="E90" s="75">
        <v>5</v>
      </c>
      <c r="F90" s="70">
        <f>INDEX('Food Prices'!$B$3:$E$52,MATCH('Food Data'!C90,'Food Prices'!$A$3:$A$52,0),MATCH('Food Data'!D90,'Food Prices'!$B$2:$E$2,0))</f>
        <v>5.05</v>
      </c>
      <c r="G90" s="70">
        <v>25.25</v>
      </c>
      <c r="J90" s="71">
        <v>89</v>
      </c>
      <c r="K90" s="72" t="s">
        <v>123</v>
      </c>
      <c r="L90" s="73" t="s">
        <v>133</v>
      </c>
      <c r="M90" s="74" t="str">
        <v>Global</v>
      </c>
      <c r="N90" s="75">
        <v>5</v>
      </c>
      <c r="O90" s="70">
        <f>INDEX('Food Prices'!$B$3:$E$52,MATCH('Food Data'!L90,'Food Prices'!$A$3:$A$52,0),MATCH('Food Data'!M90,'Food Prices'!$B$2:$E$2,0))</f>
        <v>5.21</v>
      </c>
      <c r="P90" s="70">
        <v>26.05</v>
      </c>
      <c r="V90" s="71">
        <v>89</v>
      </c>
      <c r="W90" s="72" t="s">
        <v>123</v>
      </c>
      <c r="X90" s="73" t="s">
        <v>133</v>
      </c>
      <c r="Y90" s="74" t="str">
        <f t="shared" si="1"/>
        <v>Historic</v>
      </c>
      <c r="Z90" s="75">
        <v>5</v>
      </c>
      <c r="AA90" s="70">
        <f>INDEX('Food Prices'!$B$3:$E$52,MATCH('Food Data'!X90,'Food Prices'!$A$3:$A$52,0),MATCH('Food Data'!Y90,'Food Prices'!$B$2:$E$2,0))</f>
        <v>5.32</v>
      </c>
      <c r="AB90" s="70">
        <v>26.6</v>
      </c>
    </row>
    <row r="91" spans="1:28" x14ac:dyDescent="0.25">
      <c r="A91" s="71">
        <v>90</v>
      </c>
      <c r="B91" s="72" t="s">
        <v>108</v>
      </c>
      <c r="C91" s="73" t="s">
        <v>91</v>
      </c>
      <c r="D91" s="74" t="s">
        <v>51</v>
      </c>
      <c r="E91" s="75">
        <v>14</v>
      </c>
      <c r="F91" s="70">
        <f>INDEX('Food Prices'!$B$3:$E$52,MATCH('Food Data'!C91,'Food Prices'!$A$3:$A$52,0),MATCH('Food Data'!D91,'Food Prices'!$B$2:$E$2,0))</f>
        <v>3.9</v>
      </c>
      <c r="G91" s="70">
        <v>54.6</v>
      </c>
      <c r="J91" s="71">
        <v>90</v>
      </c>
      <c r="K91" s="72" t="s">
        <v>108</v>
      </c>
      <c r="L91" s="73" t="s">
        <v>91</v>
      </c>
      <c r="M91" s="74" t="str">
        <v>North</v>
      </c>
      <c r="N91" s="75">
        <v>14</v>
      </c>
      <c r="O91" s="70">
        <f>INDEX('Food Prices'!$B$3:$E$52,MATCH('Food Data'!L91,'Food Prices'!$A$3:$A$52,0),MATCH('Food Data'!M91,'Food Prices'!$B$2:$E$2,0))</f>
        <v>3.9</v>
      </c>
      <c r="P91" s="70">
        <v>54.6</v>
      </c>
      <c r="V91" s="71">
        <v>90</v>
      </c>
      <c r="W91" s="72" t="s">
        <v>108</v>
      </c>
      <c r="X91" s="73" t="s">
        <v>91</v>
      </c>
      <c r="Y91" s="74" t="str">
        <f t="shared" si="1"/>
        <v>Historic</v>
      </c>
      <c r="Z91" s="75">
        <v>14</v>
      </c>
      <c r="AA91" s="70">
        <f>INDEX('Food Prices'!$B$3:$E$52,MATCH('Food Data'!X91,'Food Prices'!$A$3:$A$52,0),MATCH('Food Data'!Y91,'Food Prices'!$B$2:$E$2,0))</f>
        <v>4.45</v>
      </c>
      <c r="AB91" s="70">
        <v>62.300000000000004</v>
      </c>
    </row>
    <row r="92" spans="1:28" x14ac:dyDescent="0.25">
      <c r="A92" s="71">
        <v>91</v>
      </c>
      <c r="B92" s="72" t="s">
        <v>102</v>
      </c>
      <c r="C92" s="73" t="s">
        <v>130</v>
      </c>
      <c r="D92" s="74" t="s">
        <v>60</v>
      </c>
      <c r="E92" s="75">
        <v>14</v>
      </c>
      <c r="F92" s="70">
        <f>INDEX('Food Prices'!$B$3:$E$52,MATCH('Food Data'!C92,'Food Prices'!$A$3:$A$52,0),MATCH('Food Data'!D92,'Food Prices'!$B$2:$E$2,0))</f>
        <v>3.02</v>
      </c>
      <c r="G92" s="70">
        <v>42.28</v>
      </c>
      <c r="J92" s="71">
        <v>91</v>
      </c>
      <c r="K92" s="72" t="s">
        <v>102</v>
      </c>
      <c r="L92" s="73" t="s">
        <v>130</v>
      </c>
      <c r="M92" s="74" t="str">
        <v>North</v>
      </c>
      <c r="N92" s="75">
        <v>14</v>
      </c>
      <c r="O92" s="70">
        <f>INDEX('Food Prices'!$B$3:$E$52,MATCH('Food Data'!L92,'Food Prices'!$A$3:$A$52,0),MATCH('Food Data'!M92,'Food Prices'!$B$2:$E$2,0))</f>
        <v>3.39</v>
      </c>
      <c r="P92" s="70">
        <v>47.46</v>
      </c>
      <c r="V92" s="71">
        <v>91</v>
      </c>
      <c r="W92" s="72" t="s">
        <v>102</v>
      </c>
      <c r="X92" s="73" t="s">
        <v>130</v>
      </c>
      <c r="Y92" s="74" t="str">
        <f t="shared" si="1"/>
        <v>Historic</v>
      </c>
      <c r="Z92" s="75">
        <v>14</v>
      </c>
      <c r="AA92" s="70">
        <f>INDEX('Food Prices'!$B$3:$E$52,MATCH('Food Data'!X92,'Food Prices'!$A$3:$A$52,0),MATCH('Food Data'!Y92,'Food Prices'!$B$2:$E$2,0))</f>
        <v>3.05</v>
      </c>
      <c r="AB92" s="70">
        <v>42.699999999999996</v>
      </c>
    </row>
    <row r="93" spans="1:28" x14ac:dyDescent="0.25">
      <c r="A93" s="71">
        <v>92</v>
      </c>
      <c r="B93" s="72" t="s">
        <v>100</v>
      </c>
      <c r="C93" s="73" t="s">
        <v>82</v>
      </c>
      <c r="D93" s="74" t="s">
        <v>53</v>
      </c>
      <c r="E93" s="75">
        <v>6</v>
      </c>
      <c r="F93" s="70">
        <f>INDEX('Food Prices'!$B$3:$E$52,MATCH('Food Data'!C93,'Food Prices'!$A$3:$A$52,0),MATCH('Food Data'!D93,'Food Prices'!$B$2:$E$2,0))</f>
        <v>16.22</v>
      </c>
      <c r="G93" s="70">
        <v>97.32</v>
      </c>
      <c r="J93" s="71">
        <v>92</v>
      </c>
      <c r="K93" s="72" t="s">
        <v>100</v>
      </c>
      <c r="L93" s="73" t="s">
        <v>82</v>
      </c>
      <c r="M93" s="74" t="str">
        <v>Historic</v>
      </c>
      <c r="N93" s="75">
        <v>6</v>
      </c>
      <c r="O93" s="70">
        <f>INDEX('Food Prices'!$B$3:$E$52,MATCH('Food Data'!L93,'Food Prices'!$A$3:$A$52,0),MATCH('Food Data'!M93,'Food Prices'!$B$2:$E$2,0))</f>
        <v>14.3</v>
      </c>
      <c r="P93" s="70">
        <v>85.800000000000011</v>
      </c>
      <c r="V93" s="71">
        <v>92</v>
      </c>
      <c r="W93" s="72" t="s">
        <v>100</v>
      </c>
      <c r="X93" s="73" t="s">
        <v>82</v>
      </c>
      <c r="Y93" s="74" t="str">
        <f t="shared" si="1"/>
        <v>Historic</v>
      </c>
      <c r="Z93" s="75">
        <v>6</v>
      </c>
      <c r="AA93" s="70">
        <f>INDEX('Food Prices'!$B$3:$E$52,MATCH('Food Data'!X93,'Food Prices'!$A$3:$A$52,0),MATCH('Food Data'!Y93,'Food Prices'!$B$2:$E$2,0))</f>
        <v>14.3</v>
      </c>
      <c r="AB93" s="70">
        <v>85.800000000000011</v>
      </c>
    </row>
    <row r="94" spans="1:28" x14ac:dyDescent="0.25">
      <c r="A94" s="71">
        <v>93</v>
      </c>
      <c r="B94" s="72" t="s">
        <v>107</v>
      </c>
      <c r="C94" s="73" t="s">
        <v>74</v>
      </c>
      <c r="D94" s="74" t="s">
        <v>53</v>
      </c>
      <c r="E94" s="75">
        <v>18</v>
      </c>
      <c r="F94" s="70">
        <f>INDEX('Food Prices'!$B$3:$E$52,MATCH('Food Data'!C94,'Food Prices'!$A$3:$A$52,0),MATCH('Food Data'!D94,'Food Prices'!$B$2:$E$2,0))</f>
        <v>7.53</v>
      </c>
      <c r="G94" s="70">
        <v>135.54</v>
      </c>
      <c r="J94" s="71">
        <v>93</v>
      </c>
      <c r="K94" s="72" t="s">
        <v>107</v>
      </c>
      <c r="L94" s="73" t="s">
        <v>74</v>
      </c>
      <c r="M94" s="74" t="str">
        <v>Historic</v>
      </c>
      <c r="N94" s="75">
        <v>18</v>
      </c>
      <c r="O94" s="70">
        <f>INDEX('Food Prices'!$B$3:$E$52,MATCH('Food Data'!L94,'Food Prices'!$A$3:$A$52,0),MATCH('Food Data'!M94,'Food Prices'!$B$2:$E$2,0))</f>
        <v>7.1</v>
      </c>
      <c r="P94" s="70">
        <v>127.8</v>
      </c>
      <c r="V94" s="71">
        <v>93</v>
      </c>
      <c r="W94" s="72" t="s">
        <v>107</v>
      </c>
      <c r="X94" s="73" t="s">
        <v>74</v>
      </c>
      <c r="Y94" s="74" t="str">
        <f t="shared" si="1"/>
        <v>Historic</v>
      </c>
      <c r="Z94" s="75">
        <v>18</v>
      </c>
      <c r="AA94" s="70">
        <f>INDEX('Food Prices'!$B$3:$E$52,MATCH('Food Data'!X94,'Food Prices'!$A$3:$A$52,0),MATCH('Food Data'!Y94,'Food Prices'!$B$2:$E$2,0))</f>
        <v>7.1</v>
      </c>
      <c r="AB94" s="70">
        <v>127.8</v>
      </c>
    </row>
    <row r="95" spans="1:28" x14ac:dyDescent="0.25">
      <c r="A95" s="71">
        <v>94</v>
      </c>
      <c r="B95" s="72" t="s">
        <v>105</v>
      </c>
      <c r="C95" s="73" t="s">
        <v>70</v>
      </c>
      <c r="D95" s="74" t="s">
        <v>60</v>
      </c>
      <c r="E95" s="75">
        <v>9</v>
      </c>
      <c r="F95" s="70">
        <f>INDEX('Food Prices'!$B$3:$E$52,MATCH('Food Data'!C95,'Food Prices'!$A$3:$A$52,0),MATCH('Food Data'!D95,'Food Prices'!$B$2:$E$2,0))</f>
        <v>8.15</v>
      </c>
      <c r="G95" s="70">
        <v>73.350000000000009</v>
      </c>
      <c r="J95" s="71">
        <v>94</v>
      </c>
      <c r="K95" s="72" t="s">
        <v>105</v>
      </c>
      <c r="L95" s="73" t="s">
        <v>70</v>
      </c>
      <c r="M95" s="74" t="str">
        <v>Highland</v>
      </c>
      <c r="N95" s="75">
        <v>9</v>
      </c>
      <c r="O95" s="70">
        <f>INDEX('Food Prices'!$B$3:$E$52,MATCH('Food Data'!L95,'Food Prices'!$A$3:$A$52,0),MATCH('Food Data'!M95,'Food Prices'!$B$2:$E$2,0))</f>
        <v>8.15</v>
      </c>
      <c r="P95" s="70">
        <v>73.350000000000009</v>
      </c>
      <c r="V95" s="71">
        <v>94</v>
      </c>
      <c r="W95" s="72" t="s">
        <v>105</v>
      </c>
      <c r="X95" s="73" t="s">
        <v>70</v>
      </c>
      <c r="Y95" s="74" t="str">
        <f t="shared" si="1"/>
        <v>Historic</v>
      </c>
      <c r="Z95" s="75">
        <v>9</v>
      </c>
      <c r="AA95" s="70">
        <f>INDEX('Food Prices'!$B$3:$E$52,MATCH('Food Data'!X95,'Food Prices'!$A$3:$A$52,0),MATCH('Food Data'!Y95,'Food Prices'!$B$2:$E$2,0))</f>
        <v>8.67</v>
      </c>
      <c r="AB95" s="70">
        <v>78.03</v>
      </c>
    </row>
    <row r="96" spans="1:28" x14ac:dyDescent="0.25">
      <c r="A96" s="71">
        <v>95</v>
      </c>
      <c r="B96" s="72" t="s">
        <v>124</v>
      </c>
      <c r="C96" s="73" t="s">
        <v>38</v>
      </c>
      <c r="D96" s="74" t="s">
        <v>60</v>
      </c>
      <c r="E96" s="75">
        <v>15</v>
      </c>
      <c r="F96" s="70">
        <f>INDEX('Food Prices'!$B$3:$E$52,MATCH('Food Data'!C96,'Food Prices'!$A$3:$A$52,0),MATCH('Food Data'!D96,'Food Prices'!$B$2:$E$2,0))</f>
        <v>6.16</v>
      </c>
      <c r="G96" s="70">
        <v>92.4</v>
      </c>
      <c r="J96" s="71">
        <v>95</v>
      </c>
      <c r="K96" s="72" t="s">
        <v>124</v>
      </c>
      <c r="L96" s="73" t="s">
        <v>38</v>
      </c>
      <c r="M96" s="74" t="str">
        <v>Highland</v>
      </c>
      <c r="N96" s="75">
        <v>15</v>
      </c>
      <c r="O96" s="70">
        <f>INDEX('Food Prices'!$B$3:$E$52,MATCH('Food Data'!L96,'Food Prices'!$A$3:$A$52,0),MATCH('Food Data'!M96,'Food Prices'!$B$2:$E$2,0))</f>
        <v>5.73</v>
      </c>
      <c r="P96" s="70">
        <v>85.95</v>
      </c>
      <c r="V96" s="71">
        <v>95</v>
      </c>
      <c r="W96" s="72" t="s">
        <v>124</v>
      </c>
      <c r="X96" s="73" t="s">
        <v>38</v>
      </c>
      <c r="Y96" s="74" t="str">
        <f t="shared" si="1"/>
        <v>Historic</v>
      </c>
      <c r="Z96" s="75">
        <v>15</v>
      </c>
      <c r="AA96" s="70">
        <f>INDEX('Food Prices'!$B$3:$E$52,MATCH('Food Data'!X96,'Food Prices'!$A$3:$A$52,0),MATCH('Food Data'!Y96,'Food Prices'!$B$2:$E$2,0))</f>
        <v>5.65</v>
      </c>
      <c r="AB96" s="70">
        <v>84.75</v>
      </c>
    </row>
    <row r="97" spans="1:28" x14ac:dyDescent="0.25">
      <c r="A97" s="71">
        <v>96</v>
      </c>
      <c r="B97" s="72" t="s">
        <v>124</v>
      </c>
      <c r="C97" s="73" t="s">
        <v>131</v>
      </c>
      <c r="D97" s="74" t="s">
        <v>51</v>
      </c>
      <c r="E97" s="75">
        <v>11</v>
      </c>
      <c r="F97" s="70">
        <f>INDEX('Food Prices'!$B$3:$E$52,MATCH('Food Data'!C97,'Food Prices'!$A$3:$A$52,0),MATCH('Food Data'!D97,'Food Prices'!$B$2:$E$2,0))</f>
        <v>3.09</v>
      </c>
      <c r="G97" s="70">
        <v>33.989999999999995</v>
      </c>
      <c r="J97" s="71">
        <v>96</v>
      </c>
      <c r="K97" s="72" t="s">
        <v>124</v>
      </c>
      <c r="L97" s="73" t="s">
        <v>131</v>
      </c>
      <c r="M97" s="74" t="str">
        <v>Highland</v>
      </c>
      <c r="N97" s="75">
        <v>11</v>
      </c>
      <c r="O97" s="70">
        <f>INDEX('Food Prices'!$B$3:$E$52,MATCH('Food Data'!L97,'Food Prices'!$A$3:$A$52,0),MATCH('Food Data'!M97,'Food Prices'!$B$2:$E$2,0))</f>
        <v>3.15</v>
      </c>
      <c r="P97" s="70">
        <v>34.65</v>
      </c>
      <c r="V97" s="71">
        <v>96</v>
      </c>
      <c r="W97" s="72" t="s">
        <v>124</v>
      </c>
      <c r="X97" s="73" t="s">
        <v>131</v>
      </c>
      <c r="Y97" s="74" t="str">
        <f t="shared" si="1"/>
        <v>Historic</v>
      </c>
      <c r="Z97" s="75">
        <v>11</v>
      </c>
      <c r="AA97" s="70">
        <f>INDEX('Food Prices'!$B$3:$E$52,MATCH('Food Data'!X97,'Food Prices'!$A$3:$A$52,0),MATCH('Food Data'!Y97,'Food Prices'!$B$2:$E$2,0))</f>
        <v>3.28</v>
      </c>
      <c r="AB97" s="70">
        <v>36.08</v>
      </c>
    </row>
    <row r="98" spans="1:28" x14ac:dyDescent="0.25">
      <c r="A98" s="71">
        <v>97</v>
      </c>
      <c r="B98" s="72" t="s">
        <v>117</v>
      </c>
      <c r="C98" s="73" t="s">
        <v>84</v>
      </c>
      <c r="D98" s="74" t="s">
        <v>57</v>
      </c>
      <c r="E98" s="75">
        <v>5</v>
      </c>
      <c r="F98" s="70">
        <f>INDEX('Food Prices'!$B$3:$E$52,MATCH('Food Data'!C98,'Food Prices'!$A$3:$A$52,0),MATCH('Food Data'!D98,'Food Prices'!$B$2:$E$2,0))</f>
        <v>10.84</v>
      </c>
      <c r="G98" s="70">
        <v>54.2</v>
      </c>
      <c r="J98" s="71">
        <v>97</v>
      </c>
      <c r="K98" s="72" t="s">
        <v>117</v>
      </c>
      <c r="L98" s="73" t="s">
        <v>84</v>
      </c>
      <c r="M98" s="74" t="str">
        <v>Global</v>
      </c>
      <c r="N98" s="75">
        <v>5</v>
      </c>
      <c r="O98" s="70">
        <f>INDEX('Food Prices'!$B$3:$E$52,MATCH('Food Data'!L98,'Food Prices'!$A$3:$A$52,0),MATCH('Food Data'!M98,'Food Prices'!$B$2:$E$2,0))</f>
        <v>11.49</v>
      </c>
      <c r="P98" s="70">
        <v>57.45</v>
      </c>
      <c r="V98" s="71">
        <v>97</v>
      </c>
      <c r="W98" s="72" t="s">
        <v>117</v>
      </c>
      <c r="X98" s="73" t="s">
        <v>84</v>
      </c>
      <c r="Y98" s="74" t="str">
        <f t="shared" si="1"/>
        <v>Historic</v>
      </c>
      <c r="Z98" s="75">
        <v>5</v>
      </c>
      <c r="AA98" s="70">
        <f>INDEX('Food Prices'!$B$3:$E$52,MATCH('Food Data'!X98,'Food Prices'!$A$3:$A$52,0),MATCH('Food Data'!Y98,'Food Prices'!$B$2:$E$2,0))</f>
        <v>10.84</v>
      </c>
      <c r="AB98" s="70">
        <v>54.2</v>
      </c>
    </row>
    <row r="99" spans="1:28" x14ac:dyDescent="0.25">
      <c r="A99" s="71">
        <v>98</v>
      </c>
      <c r="B99" s="72" t="s">
        <v>110</v>
      </c>
      <c r="C99" s="73" t="s">
        <v>91</v>
      </c>
      <c r="D99" s="74" t="s">
        <v>60</v>
      </c>
      <c r="E99" s="75">
        <v>10</v>
      </c>
      <c r="F99" s="70">
        <f>INDEX('Food Prices'!$B$3:$E$52,MATCH('Food Data'!C99,'Food Prices'!$A$3:$A$52,0),MATCH('Food Data'!D99,'Food Prices'!$B$2:$E$2,0))</f>
        <v>4.2300000000000004</v>
      </c>
      <c r="G99" s="70">
        <v>42.300000000000004</v>
      </c>
      <c r="J99" s="71">
        <v>98</v>
      </c>
      <c r="K99" s="72" t="s">
        <v>110</v>
      </c>
      <c r="L99" s="73" t="s">
        <v>91</v>
      </c>
      <c r="M99" s="74" t="str">
        <v>Historic</v>
      </c>
      <c r="N99" s="75">
        <v>10</v>
      </c>
      <c r="O99" s="70">
        <f>INDEX('Food Prices'!$B$3:$E$52,MATCH('Food Data'!L99,'Food Prices'!$A$3:$A$52,0),MATCH('Food Data'!M99,'Food Prices'!$B$2:$E$2,0))</f>
        <v>4.45</v>
      </c>
      <c r="P99" s="70">
        <v>44.5</v>
      </c>
      <c r="V99" s="71">
        <v>98</v>
      </c>
      <c r="W99" s="72" t="s">
        <v>110</v>
      </c>
      <c r="X99" s="73" t="s">
        <v>91</v>
      </c>
      <c r="Y99" s="74" t="str">
        <f t="shared" si="1"/>
        <v>Historic</v>
      </c>
      <c r="Z99" s="75">
        <v>10</v>
      </c>
      <c r="AA99" s="70">
        <f>INDEX('Food Prices'!$B$3:$E$52,MATCH('Food Data'!X99,'Food Prices'!$A$3:$A$52,0),MATCH('Food Data'!Y99,'Food Prices'!$B$2:$E$2,0))</f>
        <v>4.45</v>
      </c>
      <c r="AB99" s="70">
        <v>44.5</v>
      </c>
    </row>
    <row r="100" spans="1:28" x14ac:dyDescent="0.25">
      <c r="A100" s="71">
        <v>99</v>
      </c>
      <c r="B100" s="72" t="s">
        <v>105</v>
      </c>
      <c r="C100" s="73" t="s">
        <v>70</v>
      </c>
      <c r="D100" s="74" t="s">
        <v>53</v>
      </c>
      <c r="E100" s="75">
        <v>8</v>
      </c>
      <c r="F100" s="70">
        <f>INDEX('Food Prices'!$B$3:$E$52,MATCH('Food Data'!C100,'Food Prices'!$A$3:$A$52,0),MATCH('Food Data'!D100,'Food Prices'!$B$2:$E$2,0))</f>
        <v>8.15</v>
      </c>
      <c r="G100" s="70">
        <v>65.2</v>
      </c>
      <c r="J100" s="71">
        <v>99</v>
      </c>
      <c r="K100" s="72" t="s">
        <v>105</v>
      </c>
      <c r="L100" s="73" t="s">
        <v>70</v>
      </c>
      <c r="M100" s="74" t="str">
        <v>Highland</v>
      </c>
      <c r="N100" s="75">
        <v>8</v>
      </c>
      <c r="O100" s="70">
        <f>INDEX('Food Prices'!$B$3:$E$52,MATCH('Food Data'!L100,'Food Prices'!$A$3:$A$52,0),MATCH('Food Data'!M100,'Food Prices'!$B$2:$E$2,0))</f>
        <v>8.15</v>
      </c>
      <c r="P100" s="70">
        <v>65.2</v>
      </c>
      <c r="V100" s="71">
        <v>99</v>
      </c>
      <c r="W100" s="72" t="s">
        <v>105</v>
      </c>
      <c r="X100" s="73" t="s">
        <v>70</v>
      </c>
      <c r="Y100" s="74" t="str">
        <f t="shared" si="1"/>
        <v>Historic</v>
      </c>
      <c r="Z100" s="75">
        <v>8</v>
      </c>
      <c r="AA100" s="70">
        <f>INDEX('Food Prices'!$B$3:$E$52,MATCH('Food Data'!X100,'Food Prices'!$A$3:$A$52,0),MATCH('Food Data'!Y100,'Food Prices'!$B$2:$E$2,0))</f>
        <v>8.67</v>
      </c>
      <c r="AB100" s="70">
        <v>69.36</v>
      </c>
    </row>
    <row r="101" spans="1:28" x14ac:dyDescent="0.25">
      <c r="A101" s="71">
        <v>100</v>
      </c>
      <c r="B101" s="72" t="s">
        <v>103</v>
      </c>
      <c r="C101" s="73" t="s">
        <v>132</v>
      </c>
      <c r="D101" s="74" t="s">
        <v>60</v>
      </c>
      <c r="E101" s="75">
        <v>11</v>
      </c>
      <c r="F101" s="70">
        <f>INDEX('Food Prices'!$B$3:$E$52,MATCH('Food Data'!C101,'Food Prices'!$A$3:$A$52,0),MATCH('Food Data'!D101,'Food Prices'!$B$2:$E$2,0))</f>
        <v>6.72</v>
      </c>
      <c r="G101" s="70">
        <v>73.92</v>
      </c>
      <c r="J101" s="71">
        <v>100</v>
      </c>
      <c r="K101" s="72" t="s">
        <v>103</v>
      </c>
      <c r="L101" s="73" t="s">
        <v>132</v>
      </c>
      <c r="M101" s="74" t="str">
        <v>Highland</v>
      </c>
      <c r="N101" s="75">
        <v>11</v>
      </c>
      <c r="O101" s="70">
        <f>INDEX('Food Prices'!$B$3:$E$52,MATCH('Food Data'!L101,'Food Prices'!$A$3:$A$52,0),MATCH('Food Data'!M101,'Food Prices'!$B$2:$E$2,0))</f>
        <v>7.12</v>
      </c>
      <c r="P101" s="70">
        <v>78.320000000000007</v>
      </c>
      <c r="V101" s="71">
        <v>100</v>
      </c>
      <c r="W101" s="72" t="s">
        <v>103</v>
      </c>
      <c r="X101" s="73" t="s">
        <v>132</v>
      </c>
      <c r="Y101" s="74" t="str">
        <f t="shared" si="1"/>
        <v>Historic</v>
      </c>
      <c r="Z101" s="75">
        <v>11</v>
      </c>
      <c r="AA101" s="70">
        <f>INDEX('Food Prices'!$B$3:$E$52,MATCH('Food Data'!X101,'Food Prices'!$A$3:$A$52,0),MATCH('Food Data'!Y101,'Food Prices'!$B$2:$E$2,0))</f>
        <v>6.4</v>
      </c>
      <c r="AB101" s="70">
        <v>70.400000000000006</v>
      </c>
    </row>
    <row r="102" spans="1:28" x14ac:dyDescent="0.25">
      <c r="A102" s="71">
        <v>101</v>
      </c>
      <c r="B102" s="72" t="s">
        <v>107</v>
      </c>
      <c r="C102" s="73" t="s">
        <v>37</v>
      </c>
      <c r="D102" s="74" t="s">
        <v>51</v>
      </c>
      <c r="E102" s="75">
        <v>15</v>
      </c>
      <c r="F102" s="70">
        <f>INDEX('Food Prices'!$B$3:$E$52,MATCH('Food Data'!C102,'Food Prices'!$A$3:$A$52,0),MATCH('Food Data'!D102,'Food Prices'!$B$2:$E$2,0))</f>
        <v>13.78</v>
      </c>
      <c r="G102" s="70">
        <v>206.7</v>
      </c>
      <c r="J102" s="71">
        <v>101</v>
      </c>
      <c r="K102" s="72" t="s">
        <v>107</v>
      </c>
      <c r="L102" s="73" t="s">
        <v>37</v>
      </c>
      <c r="M102" s="74" t="str">
        <v>Historic</v>
      </c>
      <c r="N102" s="75">
        <v>15</v>
      </c>
      <c r="O102" s="70">
        <f>INDEX('Food Prices'!$B$3:$E$52,MATCH('Food Data'!L102,'Food Prices'!$A$3:$A$52,0),MATCH('Food Data'!M102,'Food Prices'!$B$2:$E$2,0))</f>
        <v>12.26</v>
      </c>
      <c r="P102" s="70">
        <v>183.9</v>
      </c>
      <c r="V102" s="71">
        <v>101</v>
      </c>
      <c r="W102" s="72" t="s">
        <v>107</v>
      </c>
      <c r="X102" s="73" t="s">
        <v>37</v>
      </c>
      <c r="Y102" s="74" t="str">
        <f t="shared" si="1"/>
        <v>Historic</v>
      </c>
      <c r="Z102" s="75">
        <v>15</v>
      </c>
      <c r="AA102" s="70">
        <f>INDEX('Food Prices'!$B$3:$E$52,MATCH('Food Data'!X102,'Food Prices'!$A$3:$A$52,0),MATCH('Food Data'!Y102,'Food Prices'!$B$2:$E$2,0))</f>
        <v>12.26</v>
      </c>
      <c r="AB102" s="70">
        <v>183.9</v>
      </c>
    </row>
    <row r="103" spans="1:28" x14ac:dyDescent="0.25">
      <c r="A103" s="71">
        <v>102</v>
      </c>
      <c r="B103" s="72" t="s">
        <v>112</v>
      </c>
      <c r="C103" s="73" t="s">
        <v>129</v>
      </c>
      <c r="D103" s="74" t="s">
        <v>53</v>
      </c>
      <c r="E103" s="75">
        <v>12</v>
      </c>
      <c r="F103" s="70">
        <f>INDEX('Food Prices'!$B$3:$E$52,MATCH('Food Data'!C103,'Food Prices'!$A$3:$A$52,0),MATCH('Food Data'!D103,'Food Prices'!$B$2:$E$2,0))</f>
        <v>11.01</v>
      </c>
      <c r="G103" s="70">
        <v>132.12</v>
      </c>
      <c r="J103" s="71">
        <v>102</v>
      </c>
      <c r="K103" s="72" t="s">
        <v>112</v>
      </c>
      <c r="L103" s="73" t="s">
        <v>129</v>
      </c>
      <c r="M103" s="74" t="str">
        <v>Highland</v>
      </c>
      <c r="N103" s="75">
        <v>12</v>
      </c>
      <c r="O103" s="70">
        <f>INDEX('Food Prices'!$B$3:$E$52,MATCH('Food Data'!L103,'Food Prices'!$A$3:$A$52,0),MATCH('Food Data'!M103,'Food Prices'!$B$2:$E$2,0))</f>
        <v>11.01</v>
      </c>
      <c r="P103" s="70">
        <v>132.12</v>
      </c>
      <c r="V103" s="71">
        <v>102</v>
      </c>
      <c r="W103" s="72" t="s">
        <v>112</v>
      </c>
      <c r="X103" s="73" t="s">
        <v>129</v>
      </c>
      <c r="Y103" s="74" t="str">
        <f t="shared" si="1"/>
        <v>Historic</v>
      </c>
      <c r="Z103" s="75">
        <v>12</v>
      </c>
      <c r="AA103" s="70">
        <f>INDEX('Food Prices'!$B$3:$E$52,MATCH('Food Data'!X103,'Food Prices'!$A$3:$A$52,0),MATCH('Food Data'!Y103,'Food Prices'!$B$2:$E$2,0))</f>
        <v>9.6199999999999992</v>
      </c>
      <c r="AB103" s="70">
        <v>115.44</v>
      </c>
    </row>
    <row r="104" spans="1:28" x14ac:dyDescent="0.25">
      <c r="A104" s="71">
        <v>103</v>
      </c>
      <c r="B104" s="72" t="s">
        <v>103</v>
      </c>
      <c r="C104" s="73" t="s">
        <v>63</v>
      </c>
      <c r="D104" s="74" t="s">
        <v>51</v>
      </c>
      <c r="E104" s="75">
        <v>13</v>
      </c>
      <c r="F104" s="70">
        <f>INDEX('Food Prices'!$B$3:$E$52,MATCH('Food Data'!C104,'Food Prices'!$A$3:$A$52,0),MATCH('Food Data'!D104,'Food Prices'!$B$2:$E$2,0))</f>
        <v>5.38</v>
      </c>
      <c r="G104" s="70">
        <v>69.94</v>
      </c>
      <c r="J104" s="71">
        <v>103</v>
      </c>
      <c r="K104" s="72" t="s">
        <v>103</v>
      </c>
      <c r="L104" s="73" t="s">
        <v>63</v>
      </c>
      <c r="M104" s="74" t="str">
        <v>Highland</v>
      </c>
      <c r="N104" s="75">
        <v>13</v>
      </c>
      <c r="O104" s="70">
        <f>INDEX('Food Prices'!$B$3:$E$52,MATCH('Food Data'!L104,'Food Prices'!$A$3:$A$52,0),MATCH('Food Data'!M104,'Food Prices'!$B$2:$E$2,0))</f>
        <v>5.08</v>
      </c>
      <c r="P104" s="70">
        <v>66.040000000000006</v>
      </c>
      <c r="V104" s="71">
        <v>103</v>
      </c>
      <c r="W104" s="72" t="s">
        <v>103</v>
      </c>
      <c r="X104" s="73" t="s">
        <v>63</v>
      </c>
      <c r="Y104" s="74" t="str">
        <f t="shared" si="1"/>
        <v>Historic</v>
      </c>
      <c r="Z104" s="75">
        <v>13</v>
      </c>
      <c r="AA104" s="70">
        <f>INDEX('Food Prices'!$B$3:$E$52,MATCH('Food Data'!X104,'Food Prices'!$A$3:$A$52,0),MATCH('Food Data'!Y104,'Food Prices'!$B$2:$E$2,0))</f>
        <v>5.35</v>
      </c>
      <c r="AB104" s="70">
        <v>69.55</v>
      </c>
    </row>
    <row r="105" spans="1:28" x14ac:dyDescent="0.25">
      <c r="A105" s="71">
        <v>104</v>
      </c>
      <c r="B105" s="72" t="s">
        <v>105</v>
      </c>
      <c r="C105" s="73" t="s">
        <v>132</v>
      </c>
      <c r="D105" s="74" t="s">
        <v>60</v>
      </c>
      <c r="E105" s="75">
        <v>16</v>
      </c>
      <c r="F105" s="70">
        <f>INDEX('Food Prices'!$B$3:$E$52,MATCH('Food Data'!C105,'Food Prices'!$A$3:$A$52,0),MATCH('Food Data'!D105,'Food Prices'!$B$2:$E$2,0))</f>
        <v>6.72</v>
      </c>
      <c r="G105" s="70">
        <v>107.52</v>
      </c>
      <c r="J105" s="71">
        <v>104</v>
      </c>
      <c r="K105" s="72" t="s">
        <v>105</v>
      </c>
      <c r="L105" s="73" t="s">
        <v>132</v>
      </c>
      <c r="M105" s="74" t="str">
        <v>Highland</v>
      </c>
      <c r="N105" s="75">
        <v>16</v>
      </c>
      <c r="O105" s="70">
        <f>INDEX('Food Prices'!$B$3:$E$52,MATCH('Food Data'!L105,'Food Prices'!$A$3:$A$52,0),MATCH('Food Data'!M105,'Food Prices'!$B$2:$E$2,0))</f>
        <v>7.12</v>
      </c>
      <c r="P105" s="70">
        <v>113.92</v>
      </c>
      <c r="V105" s="71">
        <v>104</v>
      </c>
      <c r="W105" s="72" t="s">
        <v>105</v>
      </c>
      <c r="X105" s="73" t="s">
        <v>132</v>
      </c>
      <c r="Y105" s="74" t="str">
        <f t="shared" si="1"/>
        <v>Historic</v>
      </c>
      <c r="Z105" s="75">
        <v>16</v>
      </c>
      <c r="AA105" s="70">
        <f>INDEX('Food Prices'!$B$3:$E$52,MATCH('Food Data'!X105,'Food Prices'!$A$3:$A$52,0),MATCH('Food Data'!Y105,'Food Prices'!$B$2:$E$2,0))</f>
        <v>6.4</v>
      </c>
      <c r="AB105" s="70">
        <v>102.4</v>
      </c>
    </row>
    <row r="106" spans="1:28" x14ac:dyDescent="0.25">
      <c r="A106" s="71">
        <v>105</v>
      </c>
      <c r="B106" s="72" t="s">
        <v>126</v>
      </c>
      <c r="C106" s="73" t="s">
        <v>133</v>
      </c>
      <c r="D106" s="74" t="s">
        <v>57</v>
      </c>
      <c r="E106" s="75">
        <v>17</v>
      </c>
      <c r="F106" s="70">
        <f>INDEX('Food Prices'!$B$3:$E$52,MATCH('Food Data'!C106,'Food Prices'!$A$3:$A$52,0),MATCH('Food Data'!D106,'Food Prices'!$B$2:$E$2,0))</f>
        <v>5.32</v>
      </c>
      <c r="G106" s="70">
        <v>90.44</v>
      </c>
      <c r="J106" s="71">
        <v>105</v>
      </c>
      <c r="K106" s="72" t="s">
        <v>126</v>
      </c>
      <c r="L106" s="73" t="s">
        <v>133</v>
      </c>
      <c r="M106" s="74" t="str">
        <v>North</v>
      </c>
      <c r="N106" s="75">
        <v>17</v>
      </c>
      <c r="O106" s="70">
        <f>INDEX('Food Prices'!$B$3:$E$52,MATCH('Food Data'!L106,'Food Prices'!$A$3:$A$52,0),MATCH('Food Data'!M106,'Food Prices'!$B$2:$E$2,0))</f>
        <v>5.56</v>
      </c>
      <c r="P106" s="70">
        <v>94.52</v>
      </c>
      <c r="V106" s="71">
        <v>105</v>
      </c>
      <c r="W106" s="72" t="s">
        <v>126</v>
      </c>
      <c r="X106" s="73" t="s">
        <v>133</v>
      </c>
      <c r="Y106" s="74" t="str">
        <f t="shared" si="1"/>
        <v>Historic</v>
      </c>
      <c r="Z106" s="75">
        <v>17</v>
      </c>
      <c r="AA106" s="70">
        <f>INDEX('Food Prices'!$B$3:$E$52,MATCH('Food Data'!X106,'Food Prices'!$A$3:$A$52,0),MATCH('Food Data'!Y106,'Food Prices'!$B$2:$E$2,0))</f>
        <v>5.32</v>
      </c>
      <c r="AB106" s="70">
        <v>90.44</v>
      </c>
    </row>
    <row r="107" spans="1:28" x14ac:dyDescent="0.25">
      <c r="A107" s="71">
        <v>106</v>
      </c>
      <c r="B107" s="72" t="s">
        <v>104</v>
      </c>
      <c r="C107" s="73" t="s">
        <v>42</v>
      </c>
      <c r="D107" s="74" t="s">
        <v>60</v>
      </c>
      <c r="E107" s="75">
        <v>1</v>
      </c>
      <c r="F107" s="70">
        <f>INDEX('Food Prices'!$B$3:$E$52,MATCH('Food Data'!C107,'Food Prices'!$A$3:$A$52,0),MATCH('Food Data'!D107,'Food Prices'!$B$2:$E$2,0))</f>
        <v>15.22</v>
      </c>
      <c r="G107" s="70">
        <v>15.22</v>
      </c>
      <c r="J107" s="71">
        <v>106</v>
      </c>
      <c r="K107" s="72" t="s">
        <v>104</v>
      </c>
      <c r="L107" s="73" t="s">
        <v>42</v>
      </c>
      <c r="M107" s="74" t="str">
        <v>Global</v>
      </c>
      <c r="N107" s="75">
        <v>1</v>
      </c>
      <c r="O107" s="70">
        <f>INDEX('Food Prices'!$B$3:$E$52,MATCH('Food Data'!L107,'Food Prices'!$A$3:$A$52,0),MATCH('Food Data'!M107,'Food Prices'!$B$2:$E$2,0))</f>
        <v>15.22</v>
      </c>
      <c r="P107" s="70">
        <v>15.22</v>
      </c>
      <c r="V107" s="71">
        <v>106</v>
      </c>
      <c r="W107" s="72" t="s">
        <v>104</v>
      </c>
      <c r="X107" s="73" t="s">
        <v>42</v>
      </c>
      <c r="Y107" s="74" t="str">
        <f t="shared" si="1"/>
        <v>Historic</v>
      </c>
      <c r="Z107" s="75">
        <v>1</v>
      </c>
      <c r="AA107" s="70">
        <f>INDEX('Food Prices'!$B$3:$E$52,MATCH('Food Data'!X107,'Food Prices'!$A$3:$A$52,0),MATCH('Food Data'!Y107,'Food Prices'!$B$2:$E$2,0))</f>
        <v>14.36</v>
      </c>
      <c r="AB107" s="70">
        <v>14.36</v>
      </c>
    </row>
    <row r="108" spans="1:28" x14ac:dyDescent="0.25">
      <c r="A108" s="71">
        <v>107</v>
      </c>
      <c r="B108" s="72" t="s">
        <v>104</v>
      </c>
      <c r="C108" s="73" t="s">
        <v>133</v>
      </c>
      <c r="D108" s="74" t="s">
        <v>57</v>
      </c>
      <c r="E108" s="75">
        <v>15</v>
      </c>
      <c r="F108" s="70">
        <f>INDEX('Food Prices'!$B$3:$E$52,MATCH('Food Data'!C108,'Food Prices'!$A$3:$A$52,0),MATCH('Food Data'!D108,'Food Prices'!$B$2:$E$2,0))</f>
        <v>5.32</v>
      </c>
      <c r="G108" s="70">
        <v>79.800000000000011</v>
      </c>
      <c r="J108" s="71">
        <v>107</v>
      </c>
      <c r="K108" s="72" t="s">
        <v>104</v>
      </c>
      <c r="L108" s="73" t="s">
        <v>133</v>
      </c>
      <c r="M108" s="74" t="str">
        <v>Global</v>
      </c>
      <c r="N108" s="75">
        <v>15</v>
      </c>
      <c r="O108" s="70">
        <f>INDEX('Food Prices'!$B$3:$E$52,MATCH('Food Data'!L108,'Food Prices'!$A$3:$A$52,0),MATCH('Food Data'!M108,'Food Prices'!$B$2:$E$2,0))</f>
        <v>5.21</v>
      </c>
      <c r="P108" s="70">
        <v>78.150000000000006</v>
      </c>
      <c r="V108" s="71">
        <v>107</v>
      </c>
      <c r="W108" s="72" t="s">
        <v>104</v>
      </c>
      <c r="X108" s="73" t="s">
        <v>133</v>
      </c>
      <c r="Y108" s="74" t="str">
        <f t="shared" si="1"/>
        <v>Historic</v>
      </c>
      <c r="Z108" s="75">
        <v>15</v>
      </c>
      <c r="AA108" s="70">
        <f>INDEX('Food Prices'!$B$3:$E$52,MATCH('Food Data'!X108,'Food Prices'!$A$3:$A$52,0),MATCH('Food Data'!Y108,'Food Prices'!$B$2:$E$2,0))</f>
        <v>5.32</v>
      </c>
      <c r="AB108" s="70">
        <v>79.800000000000011</v>
      </c>
    </row>
    <row r="109" spans="1:28" x14ac:dyDescent="0.25">
      <c r="A109" s="71">
        <v>108</v>
      </c>
      <c r="B109" s="72" t="s">
        <v>113</v>
      </c>
      <c r="C109" s="73" t="s">
        <v>131</v>
      </c>
      <c r="D109" s="74" t="s">
        <v>60</v>
      </c>
      <c r="E109" s="75">
        <v>12</v>
      </c>
      <c r="F109" s="70">
        <f>INDEX('Food Prices'!$B$3:$E$52,MATCH('Food Data'!C109,'Food Prices'!$A$3:$A$52,0),MATCH('Food Data'!D109,'Food Prices'!$B$2:$E$2,0))</f>
        <v>3.25</v>
      </c>
      <c r="G109" s="70">
        <v>39</v>
      </c>
      <c r="J109" s="71">
        <v>108</v>
      </c>
      <c r="K109" s="72" t="s">
        <v>113</v>
      </c>
      <c r="L109" s="73" t="s">
        <v>131</v>
      </c>
      <c r="M109" s="74" t="str">
        <v>North</v>
      </c>
      <c r="N109" s="75">
        <v>12</v>
      </c>
      <c r="O109" s="70">
        <f>INDEX('Food Prices'!$B$3:$E$52,MATCH('Food Data'!L109,'Food Prices'!$A$3:$A$52,0),MATCH('Food Data'!M109,'Food Prices'!$B$2:$E$2,0))</f>
        <v>3.09</v>
      </c>
      <c r="P109" s="70">
        <v>37.08</v>
      </c>
      <c r="V109" s="71">
        <v>108</v>
      </c>
      <c r="W109" s="72" t="s">
        <v>113</v>
      </c>
      <c r="X109" s="73" t="s">
        <v>131</v>
      </c>
      <c r="Y109" s="74" t="str">
        <f t="shared" si="1"/>
        <v>Historic</v>
      </c>
      <c r="Z109" s="75">
        <v>12</v>
      </c>
      <c r="AA109" s="70">
        <f>INDEX('Food Prices'!$B$3:$E$52,MATCH('Food Data'!X109,'Food Prices'!$A$3:$A$52,0),MATCH('Food Data'!Y109,'Food Prices'!$B$2:$E$2,0))</f>
        <v>3.28</v>
      </c>
      <c r="AB109" s="70">
        <v>39.36</v>
      </c>
    </row>
    <row r="110" spans="1:28" x14ac:dyDescent="0.25">
      <c r="A110" s="71">
        <v>109</v>
      </c>
      <c r="B110" s="72" t="s">
        <v>109</v>
      </c>
      <c r="C110" s="73" t="s">
        <v>78</v>
      </c>
      <c r="D110" s="74" t="s">
        <v>51</v>
      </c>
      <c r="E110" s="75">
        <v>11</v>
      </c>
      <c r="F110" s="70">
        <f>INDEX('Food Prices'!$B$3:$E$52,MATCH('Food Data'!C110,'Food Prices'!$A$3:$A$52,0),MATCH('Food Data'!D110,'Food Prices'!$B$2:$E$2,0))</f>
        <v>12.31</v>
      </c>
      <c r="G110" s="70">
        <v>135.41</v>
      </c>
      <c r="J110" s="71">
        <v>109</v>
      </c>
      <c r="K110" s="72" t="s">
        <v>109</v>
      </c>
      <c r="L110" s="73" t="s">
        <v>78</v>
      </c>
      <c r="M110" s="74" t="str">
        <v>Global</v>
      </c>
      <c r="N110" s="75">
        <v>11</v>
      </c>
      <c r="O110" s="70">
        <f>INDEX('Food Prices'!$B$3:$E$52,MATCH('Food Data'!L110,'Food Prices'!$A$3:$A$52,0),MATCH('Food Data'!M110,'Food Prices'!$B$2:$E$2,0))</f>
        <v>12.37</v>
      </c>
      <c r="P110" s="70">
        <v>136.07</v>
      </c>
      <c r="V110" s="71">
        <v>109</v>
      </c>
      <c r="W110" s="72" t="s">
        <v>109</v>
      </c>
      <c r="X110" s="73" t="s">
        <v>78</v>
      </c>
      <c r="Y110" s="74" t="str">
        <f t="shared" si="1"/>
        <v>Historic</v>
      </c>
      <c r="Z110" s="75">
        <v>11</v>
      </c>
      <c r="AA110" s="70">
        <f>INDEX('Food Prices'!$B$3:$E$52,MATCH('Food Data'!X110,'Food Prices'!$A$3:$A$52,0),MATCH('Food Data'!Y110,'Food Prices'!$B$2:$E$2,0))</f>
        <v>13.02</v>
      </c>
      <c r="AB110" s="70">
        <v>143.22</v>
      </c>
    </row>
    <row r="111" spans="1:28" x14ac:dyDescent="0.25">
      <c r="A111" s="71">
        <v>110</v>
      </c>
      <c r="B111" s="72" t="s">
        <v>115</v>
      </c>
      <c r="C111" s="73" t="s">
        <v>56</v>
      </c>
      <c r="D111" s="74" t="s">
        <v>53</v>
      </c>
      <c r="E111" s="75">
        <v>2</v>
      </c>
      <c r="F111" s="70">
        <f>INDEX('Food Prices'!$B$3:$E$52,MATCH('Food Data'!C111,'Food Prices'!$A$3:$A$52,0),MATCH('Food Data'!D111,'Food Prices'!$B$2:$E$2,0))</f>
        <v>8.8800000000000008</v>
      </c>
      <c r="G111" s="70">
        <v>17.760000000000002</v>
      </c>
      <c r="J111" s="71">
        <v>110</v>
      </c>
      <c r="K111" s="72" t="s">
        <v>115</v>
      </c>
      <c r="L111" s="73" t="s">
        <v>56</v>
      </c>
      <c r="M111" s="74" t="str">
        <v>Historic</v>
      </c>
      <c r="N111" s="75">
        <v>2</v>
      </c>
      <c r="O111" s="70">
        <f>INDEX('Food Prices'!$B$3:$E$52,MATCH('Food Data'!L111,'Food Prices'!$A$3:$A$52,0),MATCH('Food Data'!M111,'Food Prices'!$B$2:$E$2,0))</f>
        <v>8.4600000000000009</v>
      </c>
      <c r="P111" s="70">
        <v>16.920000000000002</v>
      </c>
      <c r="V111" s="71">
        <v>110</v>
      </c>
      <c r="W111" s="72" t="s">
        <v>115</v>
      </c>
      <c r="X111" s="73" t="s">
        <v>56</v>
      </c>
      <c r="Y111" s="74" t="str">
        <f t="shared" si="1"/>
        <v>Historic</v>
      </c>
      <c r="Z111" s="75">
        <v>2</v>
      </c>
      <c r="AA111" s="70">
        <f>INDEX('Food Prices'!$B$3:$E$52,MATCH('Food Data'!X111,'Food Prices'!$A$3:$A$52,0),MATCH('Food Data'!Y111,'Food Prices'!$B$2:$E$2,0))</f>
        <v>8.4600000000000009</v>
      </c>
      <c r="AB111" s="70">
        <v>16.920000000000002</v>
      </c>
    </row>
    <row r="112" spans="1:28" x14ac:dyDescent="0.25">
      <c r="A112" s="71">
        <v>111</v>
      </c>
      <c r="B112" s="72" t="s">
        <v>116</v>
      </c>
      <c r="C112" s="73" t="s">
        <v>93</v>
      </c>
      <c r="D112" s="74" t="s">
        <v>51</v>
      </c>
      <c r="E112" s="75">
        <v>3</v>
      </c>
      <c r="F112" s="70">
        <f>INDEX('Food Prices'!$B$3:$E$52,MATCH('Food Data'!C112,'Food Prices'!$A$3:$A$52,0),MATCH('Food Data'!D112,'Food Prices'!$B$2:$E$2,0))</f>
        <v>2.19</v>
      </c>
      <c r="G112" s="70">
        <v>6.57</v>
      </c>
      <c r="J112" s="71">
        <v>111</v>
      </c>
      <c r="K112" s="72" t="s">
        <v>116</v>
      </c>
      <c r="L112" s="73" t="s">
        <v>93</v>
      </c>
      <c r="M112" s="74" t="str">
        <v>Highland</v>
      </c>
      <c r="N112" s="75">
        <v>3</v>
      </c>
      <c r="O112" s="70">
        <f>INDEX('Food Prices'!$B$3:$E$52,MATCH('Food Data'!L112,'Food Prices'!$A$3:$A$52,0),MATCH('Food Data'!M112,'Food Prices'!$B$2:$E$2,0))</f>
        <v>2.11</v>
      </c>
      <c r="P112" s="70">
        <v>6.33</v>
      </c>
      <c r="V112" s="71">
        <v>111</v>
      </c>
      <c r="W112" s="72" t="s">
        <v>116</v>
      </c>
      <c r="X112" s="73" t="s">
        <v>93</v>
      </c>
      <c r="Y112" s="74" t="str">
        <f t="shared" si="1"/>
        <v>Historic</v>
      </c>
      <c r="Z112" s="75">
        <v>3</v>
      </c>
      <c r="AA112" s="70">
        <f>INDEX('Food Prices'!$B$3:$E$52,MATCH('Food Data'!X112,'Food Prices'!$A$3:$A$52,0),MATCH('Food Data'!Y112,'Food Prices'!$B$2:$E$2,0))</f>
        <v>1.89</v>
      </c>
      <c r="AB112" s="70">
        <v>5.67</v>
      </c>
    </row>
    <row r="113" spans="1:28" x14ac:dyDescent="0.25">
      <c r="A113" s="71">
        <v>112</v>
      </c>
      <c r="B113" s="72" t="s">
        <v>111</v>
      </c>
      <c r="C113" s="73" t="s">
        <v>134</v>
      </c>
      <c r="D113" s="74" t="s">
        <v>57</v>
      </c>
      <c r="E113" s="75">
        <v>17</v>
      </c>
      <c r="F113" s="70">
        <f>INDEX('Food Prices'!$B$3:$E$52,MATCH('Food Data'!C113,'Food Prices'!$A$3:$A$52,0),MATCH('Food Data'!D113,'Food Prices'!$B$2:$E$2,0))</f>
        <v>7.32</v>
      </c>
      <c r="G113" s="70">
        <v>124.44</v>
      </c>
      <c r="J113" s="71">
        <v>112</v>
      </c>
      <c r="K113" s="72" t="s">
        <v>111</v>
      </c>
      <c r="L113" s="73" t="s">
        <v>134</v>
      </c>
      <c r="M113" s="74" t="str">
        <v>Historic</v>
      </c>
      <c r="N113" s="75">
        <v>17</v>
      </c>
      <c r="O113" s="70">
        <f>INDEX('Food Prices'!$B$3:$E$52,MATCH('Food Data'!L113,'Food Prices'!$A$3:$A$52,0),MATCH('Food Data'!M113,'Food Prices'!$B$2:$E$2,0))</f>
        <v>7.32</v>
      </c>
      <c r="P113" s="70">
        <v>124.44</v>
      </c>
      <c r="V113" s="71">
        <v>112</v>
      </c>
      <c r="W113" s="72" t="s">
        <v>111</v>
      </c>
      <c r="X113" s="73" t="s">
        <v>134</v>
      </c>
      <c r="Y113" s="74" t="str">
        <f t="shared" si="1"/>
        <v>Historic</v>
      </c>
      <c r="Z113" s="75">
        <v>17</v>
      </c>
      <c r="AA113" s="70">
        <f>INDEX('Food Prices'!$B$3:$E$52,MATCH('Food Data'!X113,'Food Prices'!$A$3:$A$52,0),MATCH('Food Data'!Y113,'Food Prices'!$B$2:$E$2,0))</f>
        <v>7.32</v>
      </c>
      <c r="AB113" s="70">
        <v>124.44</v>
      </c>
    </row>
    <row r="114" spans="1:28" x14ac:dyDescent="0.25">
      <c r="A114" s="71">
        <v>113</v>
      </c>
      <c r="B114" s="72" t="s">
        <v>98</v>
      </c>
      <c r="C114" s="73" t="s">
        <v>59</v>
      </c>
      <c r="D114" s="74" t="s">
        <v>51</v>
      </c>
      <c r="E114" s="75">
        <v>11</v>
      </c>
      <c r="F114" s="70">
        <f>INDEX('Food Prices'!$B$3:$E$52,MATCH('Food Data'!C114,'Food Prices'!$A$3:$A$52,0),MATCH('Food Data'!D114,'Food Prices'!$B$2:$E$2,0))</f>
        <v>7.92</v>
      </c>
      <c r="G114" s="70">
        <v>87.12</v>
      </c>
      <c r="J114" s="71">
        <v>113</v>
      </c>
      <c r="K114" s="72" t="s">
        <v>98</v>
      </c>
      <c r="L114" s="73" t="s">
        <v>59</v>
      </c>
      <c r="M114" s="74" t="str">
        <v>Global</v>
      </c>
      <c r="N114" s="75">
        <v>11</v>
      </c>
      <c r="O114" s="70">
        <f>INDEX('Food Prices'!$B$3:$E$52,MATCH('Food Data'!L114,'Food Prices'!$A$3:$A$52,0),MATCH('Food Data'!M114,'Food Prices'!$B$2:$E$2,0))</f>
        <v>7.46</v>
      </c>
      <c r="P114" s="70">
        <v>82.06</v>
      </c>
      <c r="V114" s="71">
        <v>113</v>
      </c>
      <c r="W114" s="72" t="s">
        <v>98</v>
      </c>
      <c r="X114" s="73" t="s">
        <v>59</v>
      </c>
      <c r="Y114" s="74" t="str">
        <f t="shared" si="1"/>
        <v>Historic</v>
      </c>
      <c r="Z114" s="75">
        <v>11</v>
      </c>
      <c r="AA114" s="70">
        <f>INDEX('Food Prices'!$B$3:$E$52,MATCH('Food Data'!X114,'Food Prices'!$A$3:$A$52,0),MATCH('Food Data'!Y114,'Food Prices'!$B$2:$E$2,0))</f>
        <v>8.02</v>
      </c>
      <c r="AB114" s="70">
        <v>88.22</v>
      </c>
    </row>
    <row r="115" spans="1:28" x14ac:dyDescent="0.25">
      <c r="A115" s="71">
        <v>114</v>
      </c>
      <c r="B115" s="72" t="s">
        <v>100</v>
      </c>
      <c r="C115" s="73" t="s">
        <v>134</v>
      </c>
      <c r="D115" s="74" t="s">
        <v>51</v>
      </c>
      <c r="E115" s="75">
        <v>4</v>
      </c>
      <c r="F115" s="70">
        <f>INDEX('Food Prices'!$B$3:$E$52,MATCH('Food Data'!C115,'Food Prices'!$A$3:$A$52,0),MATCH('Food Data'!D115,'Food Prices'!$B$2:$E$2,0))</f>
        <v>7.2</v>
      </c>
      <c r="G115" s="70">
        <v>28.8</v>
      </c>
      <c r="J115" s="71">
        <v>114</v>
      </c>
      <c r="K115" s="72" t="s">
        <v>100</v>
      </c>
      <c r="L115" s="73" t="s">
        <v>134</v>
      </c>
      <c r="M115" s="74" t="str">
        <v>Historic</v>
      </c>
      <c r="N115" s="75">
        <v>4</v>
      </c>
      <c r="O115" s="70">
        <f>INDEX('Food Prices'!$B$3:$E$52,MATCH('Food Data'!L115,'Food Prices'!$A$3:$A$52,0),MATCH('Food Data'!M115,'Food Prices'!$B$2:$E$2,0))</f>
        <v>7.32</v>
      </c>
      <c r="P115" s="70">
        <v>29.28</v>
      </c>
      <c r="V115" s="71">
        <v>114</v>
      </c>
      <c r="W115" s="72" t="s">
        <v>100</v>
      </c>
      <c r="X115" s="73" t="s">
        <v>134</v>
      </c>
      <c r="Y115" s="74" t="str">
        <f t="shared" si="1"/>
        <v>Historic</v>
      </c>
      <c r="Z115" s="75">
        <v>4</v>
      </c>
      <c r="AA115" s="70">
        <f>INDEX('Food Prices'!$B$3:$E$52,MATCH('Food Data'!X115,'Food Prices'!$A$3:$A$52,0),MATCH('Food Data'!Y115,'Food Prices'!$B$2:$E$2,0))</f>
        <v>7.32</v>
      </c>
      <c r="AB115" s="70">
        <v>29.28</v>
      </c>
    </row>
    <row r="116" spans="1:28" x14ac:dyDescent="0.25">
      <c r="A116" s="71">
        <v>115</v>
      </c>
      <c r="B116" s="72" t="s">
        <v>98</v>
      </c>
      <c r="C116" s="73" t="s">
        <v>52</v>
      </c>
      <c r="D116" s="74" t="s">
        <v>53</v>
      </c>
      <c r="E116" s="75">
        <v>13</v>
      </c>
      <c r="F116" s="70">
        <f>INDEX('Food Prices'!$B$3:$E$52,MATCH('Food Data'!C116,'Food Prices'!$A$3:$A$52,0),MATCH('Food Data'!D116,'Food Prices'!$B$2:$E$2,0))</f>
        <v>5.7</v>
      </c>
      <c r="G116" s="70">
        <v>74.100000000000009</v>
      </c>
      <c r="J116" s="71">
        <v>115</v>
      </c>
      <c r="K116" s="72" t="s">
        <v>98</v>
      </c>
      <c r="L116" s="73" t="s">
        <v>52</v>
      </c>
      <c r="M116" s="74" t="str">
        <v>Global</v>
      </c>
      <c r="N116" s="75">
        <v>13</v>
      </c>
      <c r="O116" s="70">
        <f>INDEX('Food Prices'!$B$3:$E$52,MATCH('Food Data'!L116,'Food Prices'!$A$3:$A$52,0),MATCH('Food Data'!M116,'Food Prices'!$B$2:$E$2,0))</f>
        <v>5.88</v>
      </c>
      <c r="P116" s="70">
        <v>76.44</v>
      </c>
      <c r="V116" s="71">
        <v>115</v>
      </c>
      <c r="W116" s="72" t="s">
        <v>98</v>
      </c>
      <c r="X116" s="73" t="s">
        <v>52</v>
      </c>
      <c r="Y116" s="74" t="str">
        <f t="shared" si="1"/>
        <v>Historic</v>
      </c>
      <c r="Z116" s="75">
        <v>13</v>
      </c>
      <c r="AA116" s="70">
        <f>INDEX('Food Prices'!$B$3:$E$52,MATCH('Food Data'!X116,'Food Prices'!$A$3:$A$52,0),MATCH('Food Data'!Y116,'Food Prices'!$B$2:$E$2,0))</f>
        <v>5.82</v>
      </c>
      <c r="AB116" s="70">
        <v>75.66</v>
      </c>
    </row>
    <row r="117" spans="1:28" x14ac:dyDescent="0.25">
      <c r="A117" s="71">
        <v>116</v>
      </c>
      <c r="B117" s="72" t="s">
        <v>106</v>
      </c>
      <c r="C117" s="73" t="s">
        <v>81</v>
      </c>
      <c r="D117" s="74" t="s">
        <v>53</v>
      </c>
      <c r="E117" s="75">
        <v>8</v>
      </c>
      <c r="F117" s="70">
        <f>INDEX('Food Prices'!$B$3:$E$52,MATCH('Food Data'!C117,'Food Prices'!$A$3:$A$52,0),MATCH('Food Data'!D117,'Food Prices'!$B$2:$E$2,0))</f>
        <v>14.84</v>
      </c>
      <c r="G117" s="70">
        <v>118.72</v>
      </c>
      <c r="J117" s="71">
        <v>116</v>
      </c>
      <c r="K117" s="72" t="s">
        <v>106</v>
      </c>
      <c r="L117" s="73" t="s">
        <v>81</v>
      </c>
      <c r="M117" s="74" t="str">
        <v>Global</v>
      </c>
      <c r="N117" s="75">
        <v>8</v>
      </c>
      <c r="O117" s="70">
        <f>INDEX('Food Prices'!$B$3:$E$52,MATCH('Food Data'!L117,'Food Prices'!$A$3:$A$52,0),MATCH('Food Data'!M117,'Food Prices'!$B$2:$E$2,0))</f>
        <v>14.13</v>
      </c>
      <c r="P117" s="70">
        <v>113.04</v>
      </c>
      <c r="V117" s="71">
        <v>116</v>
      </c>
      <c r="W117" s="72" t="s">
        <v>106</v>
      </c>
      <c r="X117" s="73" t="s">
        <v>81</v>
      </c>
      <c r="Y117" s="74" t="str">
        <f t="shared" si="1"/>
        <v>Historic</v>
      </c>
      <c r="Z117" s="75">
        <v>8</v>
      </c>
      <c r="AA117" s="70">
        <f>INDEX('Food Prices'!$B$3:$E$52,MATCH('Food Data'!X117,'Food Prices'!$A$3:$A$52,0),MATCH('Food Data'!Y117,'Food Prices'!$B$2:$E$2,0))</f>
        <v>13.85</v>
      </c>
      <c r="AB117" s="70">
        <v>110.8</v>
      </c>
    </row>
    <row r="118" spans="1:28" x14ac:dyDescent="0.25">
      <c r="A118" s="71">
        <v>117</v>
      </c>
      <c r="B118" s="72" t="s">
        <v>115</v>
      </c>
      <c r="C118" s="73" t="s">
        <v>80</v>
      </c>
      <c r="D118" s="74" t="s">
        <v>53</v>
      </c>
      <c r="E118" s="75">
        <v>10</v>
      </c>
      <c r="F118" s="70">
        <f>INDEX('Food Prices'!$B$3:$E$52,MATCH('Food Data'!C118,'Food Prices'!$A$3:$A$52,0),MATCH('Food Data'!D118,'Food Prices'!$B$2:$E$2,0))</f>
        <v>7.49</v>
      </c>
      <c r="G118" s="70">
        <v>74.900000000000006</v>
      </c>
      <c r="J118" s="71">
        <v>117</v>
      </c>
      <c r="K118" s="72" t="s">
        <v>115</v>
      </c>
      <c r="L118" s="73" t="s">
        <v>80</v>
      </c>
      <c r="M118" s="74" t="str">
        <v>Historic</v>
      </c>
      <c r="N118" s="75">
        <v>10</v>
      </c>
      <c r="O118" s="70">
        <f>INDEX('Food Prices'!$B$3:$E$52,MATCH('Food Data'!L118,'Food Prices'!$A$3:$A$52,0),MATCH('Food Data'!M118,'Food Prices'!$B$2:$E$2,0))</f>
        <v>6.86</v>
      </c>
      <c r="P118" s="70">
        <v>68.600000000000009</v>
      </c>
      <c r="V118" s="71">
        <v>117</v>
      </c>
      <c r="W118" s="72" t="s">
        <v>115</v>
      </c>
      <c r="X118" s="73" t="s">
        <v>80</v>
      </c>
      <c r="Y118" s="74" t="str">
        <f t="shared" si="1"/>
        <v>Historic</v>
      </c>
      <c r="Z118" s="75">
        <v>10</v>
      </c>
      <c r="AA118" s="70">
        <f>INDEX('Food Prices'!$B$3:$E$52,MATCH('Food Data'!X118,'Food Prices'!$A$3:$A$52,0),MATCH('Food Data'!Y118,'Food Prices'!$B$2:$E$2,0))</f>
        <v>6.86</v>
      </c>
      <c r="AB118" s="70">
        <v>68.600000000000009</v>
      </c>
    </row>
    <row r="119" spans="1:28" x14ac:dyDescent="0.25">
      <c r="A119" s="71">
        <v>118</v>
      </c>
      <c r="B119" s="72" t="s">
        <v>117</v>
      </c>
      <c r="C119" s="73" t="s">
        <v>133</v>
      </c>
      <c r="D119" s="74" t="s">
        <v>57</v>
      </c>
      <c r="E119" s="75">
        <v>6</v>
      </c>
      <c r="F119" s="70">
        <f>INDEX('Food Prices'!$B$3:$E$52,MATCH('Food Data'!C119,'Food Prices'!$A$3:$A$52,0),MATCH('Food Data'!D119,'Food Prices'!$B$2:$E$2,0))</f>
        <v>5.32</v>
      </c>
      <c r="G119" s="70">
        <v>31.92</v>
      </c>
      <c r="J119" s="71">
        <v>118</v>
      </c>
      <c r="K119" s="72" t="s">
        <v>117</v>
      </c>
      <c r="L119" s="73" t="s">
        <v>133</v>
      </c>
      <c r="M119" s="74" t="str">
        <v>Global</v>
      </c>
      <c r="N119" s="75">
        <v>6</v>
      </c>
      <c r="O119" s="70">
        <f>INDEX('Food Prices'!$B$3:$E$52,MATCH('Food Data'!L119,'Food Prices'!$A$3:$A$52,0),MATCH('Food Data'!M119,'Food Prices'!$B$2:$E$2,0))</f>
        <v>5.21</v>
      </c>
      <c r="P119" s="70">
        <v>31.259999999999998</v>
      </c>
      <c r="V119" s="71">
        <v>118</v>
      </c>
      <c r="W119" s="72" t="s">
        <v>117</v>
      </c>
      <c r="X119" s="73" t="s">
        <v>133</v>
      </c>
      <c r="Y119" s="74" t="str">
        <f t="shared" si="1"/>
        <v>Historic</v>
      </c>
      <c r="Z119" s="75">
        <v>6</v>
      </c>
      <c r="AA119" s="70">
        <f>INDEX('Food Prices'!$B$3:$E$52,MATCH('Food Data'!X119,'Food Prices'!$A$3:$A$52,0),MATCH('Food Data'!Y119,'Food Prices'!$B$2:$E$2,0))</f>
        <v>5.32</v>
      </c>
      <c r="AB119" s="70">
        <v>31.92</v>
      </c>
    </row>
    <row r="120" spans="1:28" x14ac:dyDescent="0.25">
      <c r="A120" s="71">
        <v>119</v>
      </c>
      <c r="B120" s="72" t="s">
        <v>109</v>
      </c>
      <c r="C120" s="73" t="s">
        <v>66</v>
      </c>
      <c r="D120" s="74" t="s">
        <v>57</v>
      </c>
      <c r="E120" s="75">
        <v>9</v>
      </c>
      <c r="F120" s="70">
        <f>INDEX('Food Prices'!$B$3:$E$52,MATCH('Food Data'!C120,'Food Prices'!$A$3:$A$52,0),MATCH('Food Data'!D120,'Food Prices'!$B$2:$E$2,0))</f>
        <v>9.8800000000000008</v>
      </c>
      <c r="G120" s="70">
        <v>88.92</v>
      </c>
      <c r="J120" s="71">
        <v>119</v>
      </c>
      <c r="K120" s="72" t="s">
        <v>109</v>
      </c>
      <c r="L120" s="73" t="s">
        <v>66</v>
      </c>
      <c r="M120" s="74" t="str">
        <v>Global</v>
      </c>
      <c r="N120" s="75">
        <v>9</v>
      </c>
      <c r="O120" s="70">
        <f>INDEX('Food Prices'!$B$3:$E$52,MATCH('Food Data'!L120,'Food Prices'!$A$3:$A$52,0),MATCH('Food Data'!M120,'Food Prices'!$B$2:$E$2,0))</f>
        <v>10.47</v>
      </c>
      <c r="P120" s="70">
        <v>94.23</v>
      </c>
      <c r="V120" s="71">
        <v>119</v>
      </c>
      <c r="W120" s="72" t="s">
        <v>109</v>
      </c>
      <c r="X120" s="73" t="s">
        <v>66</v>
      </c>
      <c r="Y120" s="74" t="str">
        <f t="shared" si="1"/>
        <v>Historic</v>
      </c>
      <c r="Z120" s="75">
        <v>9</v>
      </c>
      <c r="AA120" s="70">
        <f>INDEX('Food Prices'!$B$3:$E$52,MATCH('Food Data'!X120,'Food Prices'!$A$3:$A$52,0),MATCH('Food Data'!Y120,'Food Prices'!$B$2:$E$2,0))</f>
        <v>9.8800000000000008</v>
      </c>
      <c r="AB120" s="70">
        <v>88.92</v>
      </c>
    </row>
    <row r="121" spans="1:28" x14ac:dyDescent="0.25">
      <c r="A121" s="71">
        <v>120</v>
      </c>
      <c r="B121" s="72" t="s">
        <v>111</v>
      </c>
      <c r="C121" s="73" t="s">
        <v>55</v>
      </c>
      <c r="D121" s="74" t="s">
        <v>51</v>
      </c>
      <c r="E121" s="75">
        <v>7</v>
      </c>
      <c r="F121" s="70">
        <f>INDEX('Food Prices'!$B$3:$E$52,MATCH('Food Data'!C121,'Food Prices'!$A$3:$A$52,0),MATCH('Food Data'!D121,'Food Prices'!$B$2:$E$2,0))</f>
        <v>13.35</v>
      </c>
      <c r="G121" s="70">
        <v>93.45</v>
      </c>
      <c r="J121" s="71">
        <v>120</v>
      </c>
      <c r="K121" s="72" t="s">
        <v>111</v>
      </c>
      <c r="L121" s="73" t="s">
        <v>55</v>
      </c>
      <c r="M121" s="74" t="str">
        <v>Historic</v>
      </c>
      <c r="N121" s="75">
        <v>7</v>
      </c>
      <c r="O121" s="70">
        <f>INDEX('Food Prices'!$B$3:$E$52,MATCH('Food Data'!L121,'Food Prices'!$A$3:$A$52,0),MATCH('Food Data'!M121,'Food Prices'!$B$2:$E$2,0))</f>
        <v>11.75</v>
      </c>
      <c r="P121" s="70">
        <v>82.25</v>
      </c>
      <c r="V121" s="71">
        <v>120</v>
      </c>
      <c r="W121" s="72" t="s">
        <v>111</v>
      </c>
      <c r="X121" s="73" t="s">
        <v>55</v>
      </c>
      <c r="Y121" s="74" t="str">
        <f t="shared" si="1"/>
        <v>Historic</v>
      </c>
      <c r="Z121" s="75">
        <v>7</v>
      </c>
      <c r="AA121" s="70">
        <f>INDEX('Food Prices'!$B$3:$E$52,MATCH('Food Data'!X121,'Food Prices'!$A$3:$A$52,0),MATCH('Food Data'!Y121,'Food Prices'!$B$2:$E$2,0))</f>
        <v>11.75</v>
      </c>
      <c r="AB121" s="70">
        <v>82.25</v>
      </c>
    </row>
    <row r="122" spans="1:28" x14ac:dyDescent="0.25">
      <c r="A122" s="71">
        <v>121</v>
      </c>
      <c r="B122" s="72" t="s">
        <v>115</v>
      </c>
      <c r="C122" s="73" t="s">
        <v>38</v>
      </c>
      <c r="D122" s="74" t="s">
        <v>60</v>
      </c>
      <c r="E122" s="75">
        <v>20</v>
      </c>
      <c r="F122" s="70">
        <f>INDEX('Food Prices'!$B$3:$E$52,MATCH('Food Data'!C122,'Food Prices'!$A$3:$A$52,0),MATCH('Food Data'!D122,'Food Prices'!$B$2:$E$2,0))</f>
        <v>6.16</v>
      </c>
      <c r="G122" s="70">
        <v>123.2</v>
      </c>
      <c r="J122" s="71">
        <v>121</v>
      </c>
      <c r="K122" s="72" t="s">
        <v>115</v>
      </c>
      <c r="L122" s="73" t="s">
        <v>38</v>
      </c>
      <c r="M122" s="74" t="str">
        <v>Historic</v>
      </c>
      <c r="N122" s="75">
        <v>20</v>
      </c>
      <c r="O122" s="70">
        <f>INDEX('Food Prices'!$B$3:$E$52,MATCH('Food Data'!L122,'Food Prices'!$A$3:$A$52,0),MATCH('Food Data'!M122,'Food Prices'!$B$2:$E$2,0))</f>
        <v>5.65</v>
      </c>
      <c r="P122" s="70">
        <v>113</v>
      </c>
      <c r="V122" s="71">
        <v>121</v>
      </c>
      <c r="W122" s="72" t="s">
        <v>115</v>
      </c>
      <c r="X122" s="73" t="s">
        <v>38</v>
      </c>
      <c r="Y122" s="74" t="str">
        <f t="shared" si="1"/>
        <v>Historic</v>
      </c>
      <c r="Z122" s="75">
        <v>20</v>
      </c>
      <c r="AA122" s="70">
        <f>INDEX('Food Prices'!$B$3:$E$52,MATCH('Food Data'!X122,'Food Prices'!$A$3:$A$52,0),MATCH('Food Data'!Y122,'Food Prices'!$B$2:$E$2,0))</f>
        <v>5.65</v>
      </c>
      <c r="AB122" s="70">
        <v>113</v>
      </c>
    </row>
    <row r="123" spans="1:28" x14ac:dyDescent="0.25">
      <c r="A123" s="71">
        <v>122</v>
      </c>
      <c r="B123" s="72" t="s">
        <v>115</v>
      </c>
      <c r="C123" s="73" t="s">
        <v>64</v>
      </c>
      <c r="D123" s="74" t="s">
        <v>51</v>
      </c>
      <c r="E123" s="75">
        <v>15</v>
      </c>
      <c r="F123" s="70">
        <f>INDEX('Food Prices'!$B$3:$E$52,MATCH('Food Data'!C123,'Food Prices'!$A$3:$A$52,0),MATCH('Food Data'!D123,'Food Prices'!$B$2:$E$2,0))</f>
        <v>3.2</v>
      </c>
      <c r="G123" s="70">
        <v>48</v>
      </c>
      <c r="J123" s="71">
        <v>122</v>
      </c>
      <c r="K123" s="72" t="s">
        <v>115</v>
      </c>
      <c r="L123" s="73" t="s">
        <v>64</v>
      </c>
      <c r="M123" s="74" t="str">
        <v>Historic</v>
      </c>
      <c r="N123" s="75">
        <v>15</v>
      </c>
      <c r="O123" s="70">
        <f>INDEX('Food Prices'!$B$3:$E$52,MATCH('Food Data'!L123,'Food Prices'!$A$3:$A$52,0),MATCH('Food Data'!M123,'Food Prices'!$B$2:$E$2,0))</f>
        <v>3.38</v>
      </c>
      <c r="P123" s="70">
        <v>50.699999999999996</v>
      </c>
      <c r="V123" s="71">
        <v>122</v>
      </c>
      <c r="W123" s="72" t="s">
        <v>115</v>
      </c>
      <c r="X123" s="73" t="s">
        <v>64</v>
      </c>
      <c r="Y123" s="74" t="str">
        <f t="shared" si="1"/>
        <v>Historic</v>
      </c>
      <c r="Z123" s="75">
        <v>15</v>
      </c>
      <c r="AA123" s="70">
        <f>INDEX('Food Prices'!$B$3:$E$52,MATCH('Food Data'!X123,'Food Prices'!$A$3:$A$52,0),MATCH('Food Data'!Y123,'Food Prices'!$B$2:$E$2,0))</f>
        <v>3.38</v>
      </c>
      <c r="AB123" s="70">
        <v>50.699999999999996</v>
      </c>
    </row>
    <row r="124" spans="1:28" x14ac:dyDescent="0.25">
      <c r="A124" s="71">
        <v>123</v>
      </c>
      <c r="B124" s="72" t="s">
        <v>124</v>
      </c>
      <c r="C124" s="73" t="s">
        <v>44</v>
      </c>
      <c r="D124" s="74" t="s">
        <v>51</v>
      </c>
      <c r="E124" s="75">
        <v>15</v>
      </c>
      <c r="F124" s="70">
        <f>INDEX('Food Prices'!$B$3:$E$52,MATCH('Food Data'!C124,'Food Prices'!$A$3:$A$52,0),MATCH('Food Data'!D124,'Food Prices'!$B$2:$E$2,0))</f>
        <v>7.11</v>
      </c>
      <c r="G124" s="70">
        <v>106.65</v>
      </c>
      <c r="J124" s="71">
        <v>123</v>
      </c>
      <c r="K124" s="72" t="s">
        <v>124</v>
      </c>
      <c r="L124" s="73" t="s">
        <v>44</v>
      </c>
      <c r="M124" s="74" t="str">
        <v>Highland</v>
      </c>
      <c r="N124" s="75">
        <v>15</v>
      </c>
      <c r="O124" s="70">
        <f>INDEX('Food Prices'!$B$3:$E$52,MATCH('Food Data'!L124,'Food Prices'!$A$3:$A$52,0),MATCH('Food Data'!M124,'Food Prices'!$B$2:$E$2,0))</f>
        <v>6.84</v>
      </c>
      <c r="P124" s="70">
        <v>102.6</v>
      </c>
      <c r="V124" s="71">
        <v>123</v>
      </c>
      <c r="W124" s="72" t="s">
        <v>124</v>
      </c>
      <c r="X124" s="73" t="s">
        <v>44</v>
      </c>
      <c r="Y124" s="74" t="str">
        <f t="shared" si="1"/>
        <v>Historic</v>
      </c>
      <c r="Z124" s="75">
        <v>15</v>
      </c>
      <c r="AA124" s="70">
        <f>INDEX('Food Prices'!$B$3:$E$52,MATCH('Food Data'!X124,'Food Prices'!$A$3:$A$52,0),MATCH('Food Data'!Y124,'Food Prices'!$B$2:$E$2,0))</f>
        <v>7.91</v>
      </c>
      <c r="AB124" s="70">
        <v>118.65</v>
      </c>
    </row>
    <row r="125" spans="1:28" x14ac:dyDescent="0.25">
      <c r="A125" s="71">
        <v>124</v>
      </c>
      <c r="B125" s="72" t="s">
        <v>101</v>
      </c>
      <c r="C125" s="73" t="s">
        <v>67</v>
      </c>
      <c r="D125" s="74" t="s">
        <v>53</v>
      </c>
      <c r="E125" s="75">
        <v>19</v>
      </c>
      <c r="F125" s="70">
        <f>INDEX('Food Prices'!$B$3:$E$52,MATCH('Food Data'!C125,'Food Prices'!$A$3:$A$52,0),MATCH('Food Data'!D125,'Food Prices'!$B$2:$E$2,0))</f>
        <v>15.27</v>
      </c>
      <c r="G125" s="70">
        <v>290.13</v>
      </c>
      <c r="J125" s="71">
        <v>124</v>
      </c>
      <c r="K125" s="72" t="s">
        <v>101</v>
      </c>
      <c r="L125" s="73" t="s">
        <v>67</v>
      </c>
      <c r="M125" s="74" t="str">
        <v>Global</v>
      </c>
      <c r="N125" s="75">
        <v>19</v>
      </c>
      <c r="O125" s="70">
        <f>INDEX('Food Prices'!$B$3:$E$52,MATCH('Food Data'!L125,'Food Prices'!$A$3:$A$52,0),MATCH('Food Data'!M125,'Food Prices'!$B$2:$E$2,0))</f>
        <v>14.83</v>
      </c>
      <c r="P125" s="70">
        <v>281.77</v>
      </c>
      <c r="V125" s="71">
        <v>124</v>
      </c>
      <c r="W125" s="72" t="s">
        <v>101</v>
      </c>
      <c r="X125" s="73" t="s">
        <v>67</v>
      </c>
      <c r="Y125" s="74" t="str">
        <f t="shared" si="1"/>
        <v>Historic</v>
      </c>
      <c r="Z125" s="75">
        <v>19</v>
      </c>
      <c r="AA125" s="70">
        <f>INDEX('Food Prices'!$B$3:$E$52,MATCH('Food Data'!X125,'Food Prices'!$A$3:$A$52,0),MATCH('Food Data'!Y125,'Food Prices'!$B$2:$E$2,0))</f>
        <v>14.54</v>
      </c>
      <c r="AB125" s="70">
        <v>276.26</v>
      </c>
    </row>
    <row r="126" spans="1:28" x14ac:dyDescent="0.25">
      <c r="A126" s="71">
        <v>125</v>
      </c>
      <c r="B126" s="72" t="s">
        <v>100</v>
      </c>
      <c r="C126" s="73" t="s">
        <v>133</v>
      </c>
      <c r="D126" s="74" t="s">
        <v>51</v>
      </c>
      <c r="E126" s="75">
        <v>16</v>
      </c>
      <c r="F126" s="70">
        <f>INDEX('Food Prices'!$B$3:$E$52,MATCH('Food Data'!C126,'Food Prices'!$A$3:$A$52,0),MATCH('Food Data'!D126,'Food Prices'!$B$2:$E$2,0))</f>
        <v>5.56</v>
      </c>
      <c r="G126" s="70">
        <v>88.96</v>
      </c>
      <c r="J126" s="71">
        <v>125</v>
      </c>
      <c r="K126" s="72" t="s">
        <v>100</v>
      </c>
      <c r="L126" s="73" t="s">
        <v>133</v>
      </c>
      <c r="M126" s="74" t="str">
        <v>Historic</v>
      </c>
      <c r="N126" s="75">
        <v>16</v>
      </c>
      <c r="O126" s="70">
        <f>INDEX('Food Prices'!$B$3:$E$52,MATCH('Food Data'!L126,'Food Prices'!$A$3:$A$52,0),MATCH('Food Data'!M126,'Food Prices'!$B$2:$E$2,0))</f>
        <v>5.32</v>
      </c>
      <c r="P126" s="70">
        <v>85.12</v>
      </c>
      <c r="V126" s="71">
        <v>125</v>
      </c>
      <c r="W126" s="72" t="s">
        <v>100</v>
      </c>
      <c r="X126" s="73" t="s">
        <v>133</v>
      </c>
      <c r="Y126" s="74" t="str">
        <f t="shared" si="1"/>
        <v>Historic</v>
      </c>
      <c r="Z126" s="75">
        <v>16</v>
      </c>
      <c r="AA126" s="70">
        <f>INDEX('Food Prices'!$B$3:$E$52,MATCH('Food Data'!X126,'Food Prices'!$A$3:$A$52,0),MATCH('Food Data'!Y126,'Food Prices'!$B$2:$E$2,0))</f>
        <v>5.32</v>
      </c>
      <c r="AB126" s="70">
        <v>85.12</v>
      </c>
    </row>
    <row r="127" spans="1:28" x14ac:dyDescent="0.25">
      <c r="A127" s="71">
        <v>126</v>
      </c>
      <c r="B127" s="72" t="s">
        <v>105</v>
      </c>
      <c r="C127" s="73" t="s">
        <v>55</v>
      </c>
      <c r="D127" s="74" t="s">
        <v>53</v>
      </c>
      <c r="E127" s="75">
        <v>16</v>
      </c>
      <c r="F127" s="70">
        <f>INDEX('Food Prices'!$B$3:$E$52,MATCH('Food Data'!C127,'Food Prices'!$A$3:$A$52,0),MATCH('Food Data'!D127,'Food Prices'!$B$2:$E$2,0))</f>
        <v>12.71</v>
      </c>
      <c r="G127" s="70">
        <v>203.36</v>
      </c>
      <c r="J127" s="71">
        <v>126</v>
      </c>
      <c r="K127" s="72" t="s">
        <v>105</v>
      </c>
      <c r="L127" s="73" t="s">
        <v>55</v>
      </c>
      <c r="M127" s="74" t="str">
        <v>Highland</v>
      </c>
      <c r="N127" s="75">
        <v>16</v>
      </c>
      <c r="O127" s="70">
        <f>INDEX('Food Prices'!$B$3:$E$52,MATCH('Food Data'!L127,'Food Prices'!$A$3:$A$52,0),MATCH('Food Data'!M127,'Food Prices'!$B$2:$E$2,0))</f>
        <v>12.71</v>
      </c>
      <c r="P127" s="70">
        <v>203.36</v>
      </c>
      <c r="V127" s="71">
        <v>126</v>
      </c>
      <c r="W127" s="72" t="s">
        <v>105</v>
      </c>
      <c r="X127" s="73" t="s">
        <v>55</v>
      </c>
      <c r="Y127" s="74" t="str">
        <f t="shared" si="1"/>
        <v>Historic</v>
      </c>
      <c r="Z127" s="75">
        <v>16</v>
      </c>
      <c r="AA127" s="70">
        <f>INDEX('Food Prices'!$B$3:$E$52,MATCH('Food Data'!X127,'Food Prices'!$A$3:$A$52,0),MATCH('Food Data'!Y127,'Food Prices'!$B$2:$E$2,0))</f>
        <v>11.75</v>
      </c>
      <c r="AB127" s="70">
        <v>188</v>
      </c>
    </row>
    <row r="128" spans="1:28" x14ac:dyDescent="0.25">
      <c r="A128" s="71">
        <v>127</v>
      </c>
      <c r="B128" s="72" t="s">
        <v>126</v>
      </c>
      <c r="C128" s="73" t="s">
        <v>45</v>
      </c>
      <c r="D128" s="74" t="s">
        <v>57</v>
      </c>
      <c r="E128" s="75">
        <v>3</v>
      </c>
      <c r="F128" s="70">
        <f>INDEX('Food Prices'!$B$3:$E$52,MATCH('Food Data'!C128,'Food Prices'!$A$3:$A$52,0),MATCH('Food Data'!D128,'Food Prices'!$B$2:$E$2,0))</f>
        <v>14.64</v>
      </c>
      <c r="G128" s="70">
        <v>43.92</v>
      </c>
      <c r="J128" s="71">
        <v>127</v>
      </c>
      <c r="K128" s="72" t="s">
        <v>126</v>
      </c>
      <c r="L128" s="73" t="s">
        <v>45</v>
      </c>
      <c r="M128" s="74" t="str">
        <v>North</v>
      </c>
      <c r="N128" s="75">
        <v>3</v>
      </c>
      <c r="O128" s="70">
        <f>INDEX('Food Prices'!$B$3:$E$52,MATCH('Food Data'!L128,'Food Prices'!$A$3:$A$52,0),MATCH('Food Data'!M128,'Food Prices'!$B$2:$E$2,0))</f>
        <v>15.9</v>
      </c>
      <c r="P128" s="70">
        <v>47.7</v>
      </c>
      <c r="V128" s="71">
        <v>127</v>
      </c>
      <c r="W128" s="72" t="s">
        <v>126</v>
      </c>
      <c r="X128" s="73" t="s">
        <v>45</v>
      </c>
      <c r="Y128" s="74" t="str">
        <f t="shared" si="1"/>
        <v>Historic</v>
      </c>
      <c r="Z128" s="75">
        <v>3</v>
      </c>
      <c r="AA128" s="70">
        <f>INDEX('Food Prices'!$B$3:$E$52,MATCH('Food Data'!X128,'Food Prices'!$A$3:$A$52,0),MATCH('Food Data'!Y128,'Food Prices'!$B$2:$E$2,0))</f>
        <v>14.64</v>
      </c>
      <c r="AB128" s="70">
        <v>43.92</v>
      </c>
    </row>
    <row r="129" spans="1:28" x14ac:dyDescent="0.25">
      <c r="A129" s="71">
        <v>128</v>
      </c>
      <c r="B129" s="72" t="s">
        <v>118</v>
      </c>
      <c r="C129" s="73" t="s">
        <v>79</v>
      </c>
      <c r="D129" s="74" t="s">
        <v>53</v>
      </c>
      <c r="E129" s="75">
        <v>2</v>
      </c>
      <c r="F129" s="70">
        <f>INDEX('Food Prices'!$B$3:$E$52,MATCH('Food Data'!C129,'Food Prices'!$A$3:$A$52,0),MATCH('Food Data'!D129,'Food Prices'!$B$2:$E$2,0))</f>
        <v>1.68</v>
      </c>
      <c r="G129" s="70">
        <v>3.36</v>
      </c>
      <c r="J129" s="71">
        <v>128</v>
      </c>
      <c r="K129" s="72" t="s">
        <v>118</v>
      </c>
      <c r="L129" s="73" t="s">
        <v>79</v>
      </c>
      <c r="M129" s="74" t="str">
        <v>North</v>
      </c>
      <c r="N129" s="75">
        <v>2</v>
      </c>
      <c r="O129" s="70">
        <f>INDEX('Food Prices'!$B$3:$E$52,MATCH('Food Data'!L129,'Food Prices'!$A$3:$A$52,0),MATCH('Food Data'!M129,'Food Prices'!$B$2:$E$2,0))</f>
        <v>1.61</v>
      </c>
      <c r="P129" s="70">
        <v>3.22</v>
      </c>
      <c r="V129" s="71">
        <v>128</v>
      </c>
      <c r="W129" s="72" t="s">
        <v>118</v>
      </c>
      <c r="X129" s="73" t="s">
        <v>79</v>
      </c>
      <c r="Y129" s="74" t="str">
        <f t="shared" si="1"/>
        <v>Historic</v>
      </c>
      <c r="Z129" s="75">
        <v>2</v>
      </c>
      <c r="AA129" s="70">
        <f>INDEX('Food Prices'!$B$3:$E$52,MATCH('Food Data'!X129,'Food Prices'!$A$3:$A$52,0),MATCH('Food Data'!Y129,'Food Prices'!$B$2:$E$2,0))</f>
        <v>1.97</v>
      </c>
      <c r="AB129" s="70">
        <v>3.94</v>
      </c>
    </row>
    <row r="130" spans="1:28" x14ac:dyDescent="0.25">
      <c r="A130" s="71">
        <v>129</v>
      </c>
      <c r="B130" s="72" t="s">
        <v>109</v>
      </c>
      <c r="C130" s="73" t="s">
        <v>129</v>
      </c>
      <c r="D130" s="74" t="s">
        <v>60</v>
      </c>
      <c r="E130" s="75">
        <v>2</v>
      </c>
      <c r="F130" s="70">
        <f>INDEX('Food Prices'!$B$3:$E$52,MATCH('Food Data'!C130,'Food Prices'!$A$3:$A$52,0),MATCH('Food Data'!D130,'Food Prices'!$B$2:$E$2,0))</f>
        <v>10.49</v>
      </c>
      <c r="G130" s="70">
        <v>20.98</v>
      </c>
      <c r="J130" s="71">
        <v>129</v>
      </c>
      <c r="K130" s="72" t="s">
        <v>109</v>
      </c>
      <c r="L130" s="73" t="s">
        <v>129</v>
      </c>
      <c r="M130" s="74" t="str">
        <v>Global</v>
      </c>
      <c r="N130" s="75">
        <v>2</v>
      </c>
      <c r="O130" s="70">
        <f>INDEX('Food Prices'!$B$3:$E$52,MATCH('Food Data'!L130,'Food Prices'!$A$3:$A$52,0),MATCH('Food Data'!M130,'Food Prices'!$B$2:$E$2,0))</f>
        <v>10.49</v>
      </c>
      <c r="P130" s="70">
        <v>20.98</v>
      </c>
      <c r="V130" s="71">
        <v>129</v>
      </c>
      <c r="W130" s="72" t="s">
        <v>109</v>
      </c>
      <c r="X130" s="73" t="s">
        <v>129</v>
      </c>
      <c r="Y130" s="74" t="str">
        <f t="shared" si="1"/>
        <v>Historic</v>
      </c>
      <c r="Z130" s="75">
        <v>2</v>
      </c>
      <c r="AA130" s="70">
        <f>INDEX('Food Prices'!$B$3:$E$52,MATCH('Food Data'!X130,'Food Prices'!$A$3:$A$52,0),MATCH('Food Data'!Y130,'Food Prices'!$B$2:$E$2,0))</f>
        <v>9.6199999999999992</v>
      </c>
      <c r="AB130" s="70">
        <v>19.239999999999998</v>
      </c>
    </row>
    <row r="131" spans="1:28" x14ac:dyDescent="0.25">
      <c r="A131" s="71">
        <v>130</v>
      </c>
      <c r="B131" s="72" t="s">
        <v>116</v>
      </c>
      <c r="C131" s="73" t="s">
        <v>71</v>
      </c>
      <c r="D131" s="74" t="s">
        <v>53</v>
      </c>
      <c r="E131" s="75">
        <v>11</v>
      </c>
      <c r="F131" s="70">
        <f>INDEX('Food Prices'!$B$3:$E$52,MATCH('Food Data'!C131,'Food Prices'!$A$3:$A$52,0),MATCH('Food Data'!D131,'Food Prices'!$B$2:$E$2,0))</f>
        <v>13.67</v>
      </c>
      <c r="G131" s="70">
        <v>150.37</v>
      </c>
      <c r="J131" s="71">
        <v>130</v>
      </c>
      <c r="K131" s="72" t="s">
        <v>116</v>
      </c>
      <c r="L131" s="73" t="s">
        <v>71</v>
      </c>
      <c r="M131" s="74" t="str">
        <v>Highland</v>
      </c>
      <c r="N131" s="75">
        <v>11</v>
      </c>
      <c r="O131" s="70">
        <f>INDEX('Food Prices'!$B$3:$E$52,MATCH('Food Data'!L131,'Food Prices'!$A$3:$A$52,0),MATCH('Food Data'!M131,'Food Prices'!$B$2:$E$2,0))</f>
        <v>13.67</v>
      </c>
      <c r="P131" s="70">
        <v>150.37</v>
      </c>
      <c r="V131" s="71">
        <v>130</v>
      </c>
      <c r="W131" s="72" t="s">
        <v>116</v>
      </c>
      <c r="X131" s="73" t="s">
        <v>71</v>
      </c>
      <c r="Y131" s="74" t="str">
        <f t="shared" ref="Y131:Y194" si="2">$D$4</f>
        <v>Historic</v>
      </c>
      <c r="Z131" s="75">
        <v>11</v>
      </c>
      <c r="AA131" s="70">
        <f>INDEX('Food Prices'!$B$3:$E$52,MATCH('Food Data'!X131,'Food Prices'!$A$3:$A$52,0),MATCH('Food Data'!Y131,'Food Prices'!$B$2:$E$2,0))</f>
        <v>12.9</v>
      </c>
      <c r="AB131" s="70">
        <v>141.9</v>
      </c>
    </row>
    <row r="132" spans="1:28" x14ac:dyDescent="0.25">
      <c r="A132" s="71">
        <v>131</v>
      </c>
      <c r="B132" s="72" t="s">
        <v>103</v>
      </c>
      <c r="C132" s="73" t="s">
        <v>91</v>
      </c>
      <c r="D132" s="74" t="s">
        <v>53</v>
      </c>
      <c r="E132" s="75">
        <v>19</v>
      </c>
      <c r="F132" s="70">
        <f>INDEX('Food Prices'!$B$3:$E$52,MATCH('Food Data'!C132,'Food Prices'!$A$3:$A$52,0),MATCH('Food Data'!D132,'Food Prices'!$B$2:$E$2,0))</f>
        <v>3.98</v>
      </c>
      <c r="G132" s="70">
        <v>75.62</v>
      </c>
      <c r="J132" s="71">
        <v>131</v>
      </c>
      <c r="K132" s="72" t="s">
        <v>103</v>
      </c>
      <c r="L132" s="73" t="s">
        <v>91</v>
      </c>
      <c r="M132" s="74" t="str">
        <v>Highland</v>
      </c>
      <c r="N132" s="75">
        <v>19</v>
      </c>
      <c r="O132" s="70">
        <f>INDEX('Food Prices'!$B$3:$E$52,MATCH('Food Data'!L132,'Food Prices'!$A$3:$A$52,0),MATCH('Food Data'!M132,'Food Prices'!$B$2:$E$2,0))</f>
        <v>3.98</v>
      </c>
      <c r="P132" s="70">
        <v>75.62</v>
      </c>
      <c r="V132" s="71">
        <v>131</v>
      </c>
      <c r="W132" s="72" t="s">
        <v>103</v>
      </c>
      <c r="X132" s="73" t="s">
        <v>91</v>
      </c>
      <c r="Y132" s="74" t="str">
        <f t="shared" si="2"/>
        <v>Historic</v>
      </c>
      <c r="Z132" s="75">
        <v>19</v>
      </c>
      <c r="AA132" s="70">
        <f>INDEX('Food Prices'!$B$3:$E$52,MATCH('Food Data'!X132,'Food Prices'!$A$3:$A$52,0),MATCH('Food Data'!Y132,'Food Prices'!$B$2:$E$2,0))</f>
        <v>4.45</v>
      </c>
      <c r="AB132" s="70">
        <v>84.55</v>
      </c>
    </row>
    <row r="133" spans="1:28" x14ac:dyDescent="0.25">
      <c r="A133" s="71">
        <v>132</v>
      </c>
      <c r="B133" s="72" t="s">
        <v>102</v>
      </c>
      <c r="C133" s="73" t="s">
        <v>70</v>
      </c>
      <c r="D133" s="74" t="s">
        <v>53</v>
      </c>
      <c r="E133" s="75">
        <v>2</v>
      </c>
      <c r="F133" s="70">
        <f>INDEX('Food Prices'!$B$3:$E$52,MATCH('Food Data'!C133,'Food Prices'!$A$3:$A$52,0),MATCH('Food Data'!D133,'Food Prices'!$B$2:$E$2,0))</f>
        <v>8.15</v>
      </c>
      <c r="G133" s="70">
        <v>16.3</v>
      </c>
      <c r="J133" s="71">
        <v>132</v>
      </c>
      <c r="K133" s="72" t="s">
        <v>102</v>
      </c>
      <c r="L133" s="73" t="s">
        <v>70</v>
      </c>
      <c r="M133" s="74" t="str">
        <v>North</v>
      </c>
      <c r="N133" s="75">
        <v>2</v>
      </c>
      <c r="O133" s="70">
        <f>INDEX('Food Prices'!$B$3:$E$52,MATCH('Food Data'!L133,'Food Prices'!$A$3:$A$52,0),MATCH('Food Data'!M133,'Food Prices'!$B$2:$E$2,0))</f>
        <v>8.64</v>
      </c>
      <c r="P133" s="70">
        <v>17.28</v>
      </c>
      <c r="V133" s="71">
        <v>132</v>
      </c>
      <c r="W133" s="72" t="s">
        <v>102</v>
      </c>
      <c r="X133" s="73" t="s">
        <v>70</v>
      </c>
      <c r="Y133" s="74" t="str">
        <f t="shared" si="2"/>
        <v>Historic</v>
      </c>
      <c r="Z133" s="75">
        <v>2</v>
      </c>
      <c r="AA133" s="70">
        <f>INDEX('Food Prices'!$B$3:$E$52,MATCH('Food Data'!X133,'Food Prices'!$A$3:$A$52,0),MATCH('Food Data'!Y133,'Food Prices'!$B$2:$E$2,0))</f>
        <v>8.67</v>
      </c>
      <c r="AB133" s="70">
        <v>17.34</v>
      </c>
    </row>
    <row r="134" spans="1:28" x14ac:dyDescent="0.25">
      <c r="A134" s="71">
        <v>133</v>
      </c>
      <c r="B134" s="72" t="s">
        <v>110</v>
      </c>
      <c r="C134" s="73" t="s">
        <v>52</v>
      </c>
      <c r="D134" s="74" t="s">
        <v>51</v>
      </c>
      <c r="E134" s="75">
        <v>16</v>
      </c>
      <c r="F134" s="70">
        <f>INDEX('Food Prices'!$B$3:$E$52,MATCH('Food Data'!C134,'Food Prices'!$A$3:$A$52,0),MATCH('Food Data'!D134,'Food Prices'!$B$2:$E$2,0))</f>
        <v>5.99</v>
      </c>
      <c r="G134" s="70">
        <v>95.84</v>
      </c>
      <c r="J134" s="71">
        <v>133</v>
      </c>
      <c r="K134" s="72" t="s">
        <v>110</v>
      </c>
      <c r="L134" s="73" t="s">
        <v>52</v>
      </c>
      <c r="M134" s="74" t="str">
        <v>Historic</v>
      </c>
      <c r="N134" s="75">
        <v>16</v>
      </c>
      <c r="O134" s="70">
        <f>INDEX('Food Prices'!$B$3:$E$52,MATCH('Food Data'!L134,'Food Prices'!$A$3:$A$52,0),MATCH('Food Data'!M134,'Food Prices'!$B$2:$E$2,0))</f>
        <v>5.82</v>
      </c>
      <c r="P134" s="70">
        <v>93.12</v>
      </c>
      <c r="V134" s="71">
        <v>133</v>
      </c>
      <c r="W134" s="72" t="s">
        <v>110</v>
      </c>
      <c r="X134" s="73" t="s">
        <v>52</v>
      </c>
      <c r="Y134" s="74" t="str">
        <f t="shared" si="2"/>
        <v>Historic</v>
      </c>
      <c r="Z134" s="75">
        <v>16</v>
      </c>
      <c r="AA134" s="70">
        <f>INDEX('Food Prices'!$B$3:$E$52,MATCH('Food Data'!X134,'Food Prices'!$A$3:$A$52,0),MATCH('Food Data'!Y134,'Food Prices'!$B$2:$E$2,0))</f>
        <v>5.82</v>
      </c>
      <c r="AB134" s="70">
        <v>93.12</v>
      </c>
    </row>
    <row r="135" spans="1:28" x14ac:dyDescent="0.25">
      <c r="A135" s="71">
        <v>134</v>
      </c>
      <c r="B135" s="72" t="s">
        <v>101</v>
      </c>
      <c r="C135" s="73" t="s">
        <v>47</v>
      </c>
      <c r="D135" s="74" t="s">
        <v>51</v>
      </c>
      <c r="E135" s="75">
        <v>11</v>
      </c>
      <c r="F135" s="70">
        <f>INDEX('Food Prices'!$B$3:$E$52,MATCH('Food Data'!C135,'Food Prices'!$A$3:$A$52,0),MATCH('Food Data'!D135,'Food Prices'!$B$2:$E$2,0))</f>
        <v>8.14</v>
      </c>
      <c r="G135" s="70">
        <v>89.54</v>
      </c>
      <c r="J135" s="71">
        <v>134</v>
      </c>
      <c r="K135" s="72" t="s">
        <v>101</v>
      </c>
      <c r="L135" s="73" t="s">
        <v>47</v>
      </c>
      <c r="M135" s="74" t="str">
        <v>Global</v>
      </c>
      <c r="N135" s="75">
        <v>11</v>
      </c>
      <c r="O135" s="70">
        <f>INDEX('Food Prices'!$B$3:$E$52,MATCH('Food Data'!L135,'Food Prices'!$A$3:$A$52,0),MATCH('Food Data'!M135,'Food Prices'!$B$2:$E$2,0))</f>
        <v>7.75</v>
      </c>
      <c r="P135" s="70">
        <v>85.25</v>
      </c>
      <c r="V135" s="71">
        <v>134</v>
      </c>
      <c r="W135" s="72" t="s">
        <v>101</v>
      </c>
      <c r="X135" s="73" t="s">
        <v>47</v>
      </c>
      <c r="Y135" s="74" t="str">
        <f t="shared" si="2"/>
        <v>Historic</v>
      </c>
      <c r="Z135" s="75">
        <v>11</v>
      </c>
      <c r="AA135" s="70">
        <f>INDEX('Food Prices'!$B$3:$E$52,MATCH('Food Data'!X135,'Food Prices'!$A$3:$A$52,0),MATCH('Food Data'!Y135,'Food Prices'!$B$2:$E$2,0))</f>
        <v>7.24</v>
      </c>
      <c r="AB135" s="70">
        <v>79.64</v>
      </c>
    </row>
    <row r="136" spans="1:28" x14ac:dyDescent="0.25">
      <c r="A136" s="71">
        <v>135</v>
      </c>
      <c r="B136" s="72" t="s">
        <v>117</v>
      </c>
      <c r="C136" s="73" t="s">
        <v>135</v>
      </c>
      <c r="D136" s="74" t="s">
        <v>60</v>
      </c>
      <c r="E136" s="75">
        <v>17</v>
      </c>
      <c r="F136" s="70">
        <f>INDEX('Food Prices'!$B$3:$E$52,MATCH('Food Data'!C136,'Food Prices'!$A$3:$A$52,0),MATCH('Food Data'!D136,'Food Prices'!$B$2:$E$2,0))</f>
        <v>7.72</v>
      </c>
      <c r="G136" s="70">
        <v>131.24</v>
      </c>
      <c r="J136" s="71">
        <v>135</v>
      </c>
      <c r="K136" s="72" t="s">
        <v>117</v>
      </c>
      <c r="L136" s="73" t="s">
        <v>135</v>
      </c>
      <c r="M136" s="74" t="str">
        <v>Global</v>
      </c>
      <c r="N136" s="75">
        <v>17</v>
      </c>
      <c r="O136" s="70">
        <f>INDEX('Food Prices'!$B$3:$E$52,MATCH('Food Data'!L136,'Food Prices'!$A$3:$A$52,0),MATCH('Food Data'!M136,'Food Prices'!$B$2:$E$2,0))</f>
        <v>7.72</v>
      </c>
      <c r="P136" s="70">
        <v>131.24</v>
      </c>
      <c r="V136" s="71">
        <v>135</v>
      </c>
      <c r="W136" s="72" t="s">
        <v>117</v>
      </c>
      <c r="X136" s="73" t="s">
        <v>135</v>
      </c>
      <c r="Y136" s="74" t="str">
        <f t="shared" si="2"/>
        <v>Historic</v>
      </c>
      <c r="Z136" s="75">
        <v>17</v>
      </c>
      <c r="AA136" s="70">
        <f>INDEX('Food Prices'!$B$3:$E$52,MATCH('Food Data'!X136,'Food Prices'!$A$3:$A$52,0),MATCH('Food Data'!Y136,'Food Prices'!$B$2:$E$2,0))</f>
        <v>8.58</v>
      </c>
      <c r="AB136" s="70">
        <v>145.86000000000001</v>
      </c>
    </row>
    <row r="137" spans="1:28" x14ac:dyDescent="0.25">
      <c r="A137" s="71">
        <v>136</v>
      </c>
      <c r="B137" s="72" t="s">
        <v>100</v>
      </c>
      <c r="C137" s="73" t="s">
        <v>94</v>
      </c>
      <c r="D137" s="74" t="s">
        <v>53</v>
      </c>
      <c r="E137" s="75">
        <v>9</v>
      </c>
      <c r="F137" s="70">
        <f>INDEX('Food Prices'!$B$3:$E$52,MATCH('Food Data'!C137,'Food Prices'!$A$3:$A$52,0),MATCH('Food Data'!D137,'Food Prices'!$B$2:$E$2,0))</f>
        <v>14.14</v>
      </c>
      <c r="G137" s="70">
        <v>127.26</v>
      </c>
      <c r="J137" s="71">
        <v>136</v>
      </c>
      <c r="K137" s="72" t="s">
        <v>100</v>
      </c>
      <c r="L137" s="73" t="s">
        <v>94</v>
      </c>
      <c r="M137" s="74" t="str">
        <v>Historic</v>
      </c>
      <c r="N137" s="75">
        <v>9</v>
      </c>
      <c r="O137" s="70">
        <f>INDEX('Food Prices'!$B$3:$E$52,MATCH('Food Data'!L137,'Food Prices'!$A$3:$A$52,0),MATCH('Food Data'!M137,'Food Prices'!$B$2:$E$2,0))</f>
        <v>12.01</v>
      </c>
      <c r="P137" s="70">
        <v>108.09</v>
      </c>
      <c r="V137" s="71">
        <v>136</v>
      </c>
      <c r="W137" s="72" t="s">
        <v>100</v>
      </c>
      <c r="X137" s="73" t="s">
        <v>94</v>
      </c>
      <c r="Y137" s="74" t="str">
        <f t="shared" si="2"/>
        <v>Historic</v>
      </c>
      <c r="Z137" s="75">
        <v>9</v>
      </c>
      <c r="AA137" s="70">
        <f>INDEX('Food Prices'!$B$3:$E$52,MATCH('Food Data'!X137,'Food Prices'!$A$3:$A$52,0),MATCH('Food Data'!Y137,'Food Prices'!$B$2:$E$2,0))</f>
        <v>12.01</v>
      </c>
      <c r="AB137" s="70">
        <v>108.09</v>
      </c>
    </row>
    <row r="138" spans="1:28" x14ac:dyDescent="0.25">
      <c r="A138" s="71">
        <v>137</v>
      </c>
      <c r="B138" s="72" t="s">
        <v>108</v>
      </c>
      <c r="C138" s="73" t="s">
        <v>78</v>
      </c>
      <c r="D138" s="74" t="s">
        <v>60</v>
      </c>
      <c r="E138" s="75">
        <v>9</v>
      </c>
      <c r="F138" s="70">
        <f>INDEX('Food Prices'!$B$3:$E$52,MATCH('Food Data'!C138,'Food Prices'!$A$3:$A$52,0),MATCH('Food Data'!D138,'Food Prices'!$B$2:$E$2,0))</f>
        <v>12.37</v>
      </c>
      <c r="G138" s="70">
        <v>111.33</v>
      </c>
      <c r="J138" s="71">
        <v>137</v>
      </c>
      <c r="K138" s="72" t="s">
        <v>108</v>
      </c>
      <c r="L138" s="73" t="s">
        <v>78</v>
      </c>
      <c r="M138" s="74" t="str">
        <v>North</v>
      </c>
      <c r="N138" s="75">
        <v>9</v>
      </c>
      <c r="O138" s="70">
        <f>INDEX('Food Prices'!$B$3:$E$52,MATCH('Food Data'!L138,'Food Prices'!$A$3:$A$52,0),MATCH('Food Data'!M138,'Food Prices'!$B$2:$E$2,0))</f>
        <v>12.31</v>
      </c>
      <c r="P138" s="70">
        <v>110.79</v>
      </c>
      <c r="V138" s="71">
        <v>137</v>
      </c>
      <c r="W138" s="72" t="s">
        <v>108</v>
      </c>
      <c r="X138" s="73" t="s">
        <v>78</v>
      </c>
      <c r="Y138" s="74" t="str">
        <f t="shared" si="2"/>
        <v>Historic</v>
      </c>
      <c r="Z138" s="75">
        <v>9</v>
      </c>
      <c r="AA138" s="70">
        <f>INDEX('Food Prices'!$B$3:$E$52,MATCH('Food Data'!X138,'Food Prices'!$A$3:$A$52,0),MATCH('Food Data'!Y138,'Food Prices'!$B$2:$E$2,0))</f>
        <v>13.02</v>
      </c>
      <c r="AB138" s="70">
        <v>117.17999999999999</v>
      </c>
    </row>
    <row r="139" spans="1:28" x14ac:dyDescent="0.25">
      <c r="A139" s="71">
        <v>138</v>
      </c>
      <c r="B139" s="72" t="s">
        <v>111</v>
      </c>
      <c r="C139" s="73" t="s">
        <v>82</v>
      </c>
      <c r="D139" s="74" t="s">
        <v>51</v>
      </c>
      <c r="E139" s="75">
        <v>3</v>
      </c>
      <c r="F139" s="70">
        <f>INDEX('Food Prices'!$B$3:$E$52,MATCH('Food Data'!C139,'Food Prices'!$A$3:$A$52,0),MATCH('Food Data'!D139,'Food Prices'!$B$2:$E$2,0))</f>
        <v>16.059999999999999</v>
      </c>
      <c r="G139" s="70">
        <v>48.179999999999993</v>
      </c>
      <c r="J139" s="71">
        <v>138</v>
      </c>
      <c r="K139" s="72" t="s">
        <v>111</v>
      </c>
      <c r="L139" s="73" t="s">
        <v>82</v>
      </c>
      <c r="M139" s="74" t="str">
        <v>Historic</v>
      </c>
      <c r="N139" s="75">
        <v>3</v>
      </c>
      <c r="O139" s="70">
        <f>INDEX('Food Prices'!$B$3:$E$52,MATCH('Food Data'!L139,'Food Prices'!$A$3:$A$52,0),MATCH('Food Data'!M139,'Food Prices'!$B$2:$E$2,0))</f>
        <v>14.3</v>
      </c>
      <c r="P139" s="70">
        <v>42.900000000000006</v>
      </c>
      <c r="V139" s="71">
        <v>138</v>
      </c>
      <c r="W139" s="72" t="s">
        <v>111</v>
      </c>
      <c r="X139" s="73" t="s">
        <v>82</v>
      </c>
      <c r="Y139" s="74" t="str">
        <f t="shared" si="2"/>
        <v>Historic</v>
      </c>
      <c r="Z139" s="75">
        <v>3</v>
      </c>
      <c r="AA139" s="70">
        <f>INDEX('Food Prices'!$B$3:$E$52,MATCH('Food Data'!X139,'Food Prices'!$A$3:$A$52,0),MATCH('Food Data'!Y139,'Food Prices'!$B$2:$E$2,0))</f>
        <v>14.3</v>
      </c>
      <c r="AB139" s="70">
        <v>42.900000000000006</v>
      </c>
    </row>
    <row r="140" spans="1:28" x14ac:dyDescent="0.25">
      <c r="A140" s="71">
        <v>139</v>
      </c>
      <c r="B140" s="72" t="s">
        <v>101</v>
      </c>
      <c r="C140" s="73" t="s">
        <v>133</v>
      </c>
      <c r="D140" s="74" t="s">
        <v>57</v>
      </c>
      <c r="E140" s="75">
        <v>5</v>
      </c>
      <c r="F140" s="70">
        <f>INDEX('Food Prices'!$B$3:$E$52,MATCH('Food Data'!C140,'Food Prices'!$A$3:$A$52,0),MATCH('Food Data'!D140,'Food Prices'!$B$2:$E$2,0))</f>
        <v>5.32</v>
      </c>
      <c r="G140" s="70">
        <v>26.6</v>
      </c>
      <c r="J140" s="71">
        <v>139</v>
      </c>
      <c r="K140" s="72" t="s">
        <v>101</v>
      </c>
      <c r="L140" s="73" t="s">
        <v>133</v>
      </c>
      <c r="M140" s="74" t="str">
        <v>Global</v>
      </c>
      <c r="N140" s="75">
        <v>5</v>
      </c>
      <c r="O140" s="70">
        <f>INDEX('Food Prices'!$B$3:$E$52,MATCH('Food Data'!L140,'Food Prices'!$A$3:$A$52,0),MATCH('Food Data'!M140,'Food Prices'!$B$2:$E$2,0))</f>
        <v>5.21</v>
      </c>
      <c r="P140" s="70">
        <v>26.05</v>
      </c>
      <c r="V140" s="71">
        <v>139</v>
      </c>
      <c r="W140" s="72" t="s">
        <v>101</v>
      </c>
      <c r="X140" s="73" t="s">
        <v>133</v>
      </c>
      <c r="Y140" s="74" t="str">
        <f t="shared" si="2"/>
        <v>Historic</v>
      </c>
      <c r="Z140" s="75">
        <v>5</v>
      </c>
      <c r="AA140" s="70">
        <f>INDEX('Food Prices'!$B$3:$E$52,MATCH('Food Data'!X140,'Food Prices'!$A$3:$A$52,0),MATCH('Food Data'!Y140,'Food Prices'!$B$2:$E$2,0))</f>
        <v>5.32</v>
      </c>
      <c r="AB140" s="70">
        <v>26.6</v>
      </c>
    </row>
    <row r="141" spans="1:28" x14ac:dyDescent="0.25">
      <c r="A141" s="71">
        <v>140</v>
      </c>
      <c r="B141" s="72" t="s">
        <v>100</v>
      </c>
      <c r="C141" s="73" t="s">
        <v>74</v>
      </c>
      <c r="D141" s="74" t="s">
        <v>51</v>
      </c>
      <c r="E141" s="75">
        <v>10</v>
      </c>
      <c r="F141" s="70">
        <f>INDEX('Food Prices'!$B$3:$E$52,MATCH('Food Data'!C141,'Food Prices'!$A$3:$A$52,0),MATCH('Food Data'!D141,'Food Prices'!$B$2:$E$2,0))</f>
        <v>7.38</v>
      </c>
      <c r="G141" s="70">
        <v>73.8</v>
      </c>
      <c r="J141" s="71">
        <v>140</v>
      </c>
      <c r="K141" s="72" t="s">
        <v>100</v>
      </c>
      <c r="L141" s="73" t="s">
        <v>74</v>
      </c>
      <c r="M141" s="74" t="str">
        <v>Historic</v>
      </c>
      <c r="N141" s="75">
        <v>10</v>
      </c>
      <c r="O141" s="70">
        <f>INDEX('Food Prices'!$B$3:$E$52,MATCH('Food Data'!L141,'Food Prices'!$A$3:$A$52,0),MATCH('Food Data'!M141,'Food Prices'!$B$2:$E$2,0))</f>
        <v>7.1</v>
      </c>
      <c r="P141" s="70">
        <v>71</v>
      </c>
      <c r="V141" s="71">
        <v>140</v>
      </c>
      <c r="W141" s="72" t="s">
        <v>100</v>
      </c>
      <c r="X141" s="73" t="s">
        <v>74</v>
      </c>
      <c r="Y141" s="74" t="str">
        <f t="shared" si="2"/>
        <v>Historic</v>
      </c>
      <c r="Z141" s="75">
        <v>10</v>
      </c>
      <c r="AA141" s="70">
        <f>INDEX('Food Prices'!$B$3:$E$52,MATCH('Food Data'!X141,'Food Prices'!$A$3:$A$52,0),MATCH('Food Data'!Y141,'Food Prices'!$B$2:$E$2,0))</f>
        <v>7.1</v>
      </c>
      <c r="AB141" s="70">
        <v>71</v>
      </c>
    </row>
    <row r="142" spans="1:28" x14ac:dyDescent="0.25">
      <c r="A142" s="71">
        <v>141</v>
      </c>
      <c r="B142" s="72" t="s">
        <v>124</v>
      </c>
      <c r="C142" s="73" t="s">
        <v>56</v>
      </c>
      <c r="D142" s="74" t="s">
        <v>51</v>
      </c>
      <c r="E142" s="75">
        <v>11</v>
      </c>
      <c r="F142" s="70">
        <f>INDEX('Food Prices'!$B$3:$E$52,MATCH('Food Data'!C142,'Food Prices'!$A$3:$A$52,0),MATCH('Food Data'!D142,'Food Prices'!$B$2:$E$2,0))</f>
        <v>7.99</v>
      </c>
      <c r="G142" s="70">
        <v>87.89</v>
      </c>
      <c r="J142" s="71">
        <v>141</v>
      </c>
      <c r="K142" s="72" t="s">
        <v>124</v>
      </c>
      <c r="L142" s="73" t="s">
        <v>56</v>
      </c>
      <c r="M142" s="74" t="str">
        <v>Highland</v>
      </c>
      <c r="N142" s="75">
        <v>11</v>
      </c>
      <c r="O142" s="70">
        <f>INDEX('Food Prices'!$B$3:$E$52,MATCH('Food Data'!L142,'Food Prices'!$A$3:$A$52,0),MATCH('Food Data'!M142,'Food Prices'!$B$2:$E$2,0))</f>
        <v>8.8800000000000008</v>
      </c>
      <c r="P142" s="70">
        <v>97.68</v>
      </c>
      <c r="V142" s="71">
        <v>141</v>
      </c>
      <c r="W142" s="72" t="s">
        <v>124</v>
      </c>
      <c r="X142" s="73" t="s">
        <v>56</v>
      </c>
      <c r="Y142" s="74" t="str">
        <f t="shared" si="2"/>
        <v>Historic</v>
      </c>
      <c r="Z142" s="75">
        <v>11</v>
      </c>
      <c r="AA142" s="70">
        <f>INDEX('Food Prices'!$B$3:$E$52,MATCH('Food Data'!X142,'Food Prices'!$A$3:$A$52,0),MATCH('Food Data'!Y142,'Food Prices'!$B$2:$E$2,0))</f>
        <v>8.4600000000000009</v>
      </c>
      <c r="AB142" s="70">
        <v>93.06</v>
      </c>
    </row>
    <row r="143" spans="1:28" x14ac:dyDescent="0.25">
      <c r="A143" s="71">
        <v>142</v>
      </c>
      <c r="B143" s="72" t="s">
        <v>111</v>
      </c>
      <c r="C143" s="73" t="s">
        <v>42</v>
      </c>
      <c r="D143" s="74" t="s">
        <v>51</v>
      </c>
      <c r="E143" s="75">
        <v>15</v>
      </c>
      <c r="F143" s="70">
        <f>INDEX('Food Prices'!$B$3:$E$52,MATCH('Food Data'!C143,'Food Prices'!$A$3:$A$52,0),MATCH('Food Data'!D143,'Food Prices'!$B$2:$E$2,0))</f>
        <v>14.43</v>
      </c>
      <c r="G143" s="70">
        <v>216.45</v>
      </c>
      <c r="J143" s="71">
        <v>142</v>
      </c>
      <c r="K143" s="72" t="s">
        <v>111</v>
      </c>
      <c r="L143" s="73" t="s">
        <v>42</v>
      </c>
      <c r="M143" s="74" t="str">
        <v>Historic</v>
      </c>
      <c r="N143" s="75">
        <v>15</v>
      </c>
      <c r="O143" s="70">
        <f>INDEX('Food Prices'!$B$3:$E$52,MATCH('Food Data'!L143,'Food Prices'!$A$3:$A$52,0),MATCH('Food Data'!M143,'Food Prices'!$B$2:$E$2,0))</f>
        <v>14.36</v>
      </c>
      <c r="P143" s="70">
        <v>215.39999999999998</v>
      </c>
      <c r="V143" s="71">
        <v>142</v>
      </c>
      <c r="W143" s="72" t="s">
        <v>111</v>
      </c>
      <c r="X143" s="73" t="s">
        <v>42</v>
      </c>
      <c r="Y143" s="74" t="str">
        <f t="shared" si="2"/>
        <v>Historic</v>
      </c>
      <c r="Z143" s="75">
        <v>15</v>
      </c>
      <c r="AA143" s="70">
        <f>INDEX('Food Prices'!$B$3:$E$52,MATCH('Food Data'!X143,'Food Prices'!$A$3:$A$52,0),MATCH('Food Data'!Y143,'Food Prices'!$B$2:$E$2,0))</f>
        <v>14.36</v>
      </c>
      <c r="AB143" s="70">
        <v>215.39999999999998</v>
      </c>
    </row>
    <row r="144" spans="1:28" x14ac:dyDescent="0.25">
      <c r="A144" s="71">
        <v>143</v>
      </c>
      <c r="B144" s="72" t="s">
        <v>126</v>
      </c>
      <c r="C144" s="73" t="s">
        <v>131</v>
      </c>
      <c r="D144" s="74" t="s">
        <v>51</v>
      </c>
      <c r="E144" s="75">
        <v>3</v>
      </c>
      <c r="F144" s="70">
        <f>INDEX('Food Prices'!$B$3:$E$52,MATCH('Food Data'!C144,'Food Prices'!$A$3:$A$52,0),MATCH('Food Data'!D144,'Food Prices'!$B$2:$E$2,0))</f>
        <v>3.09</v>
      </c>
      <c r="G144" s="70">
        <v>9.27</v>
      </c>
      <c r="J144" s="71">
        <v>143</v>
      </c>
      <c r="K144" s="72" t="s">
        <v>126</v>
      </c>
      <c r="L144" s="73" t="s">
        <v>131</v>
      </c>
      <c r="M144" s="74" t="str">
        <v>North</v>
      </c>
      <c r="N144" s="75">
        <v>3</v>
      </c>
      <c r="O144" s="70">
        <f>INDEX('Food Prices'!$B$3:$E$52,MATCH('Food Data'!L144,'Food Prices'!$A$3:$A$52,0),MATCH('Food Data'!M144,'Food Prices'!$B$2:$E$2,0))</f>
        <v>3.09</v>
      </c>
      <c r="P144" s="70">
        <v>9.27</v>
      </c>
      <c r="V144" s="71">
        <v>143</v>
      </c>
      <c r="W144" s="72" t="s">
        <v>126</v>
      </c>
      <c r="X144" s="73" t="s">
        <v>131</v>
      </c>
      <c r="Y144" s="74" t="str">
        <f t="shared" si="2"/>
        <v>Historic</v>
      </c>
      <c r="Z144" s="75">
        <v>3</v>
      </c>
      <c r="AA144" s="70">
        <f>INDEX('Food Prices'!$B$3:$E$52,MATCH('Food Data'!X144,'Food Prices'!$A$3:$A$52,0),MATCH('Food Data'!Y144,'Food Prices'!$B$2:$E$2,0))</f>
        <v>3.28</v>
      </c>
      <c r="AB144" s="70">
        <v>9.84</v>
      </c>
    </row>
    <row r="145" spans="1:28" x14ac:dyDescent="0.25">
      <c r="A145" s="71">
        <v>144</v>
      </c>
      <c r="B145" s="72" t="s">
        <v>116</v>
      </c>
      <c r="C145" s="73" t="s">
        <v>54</v>
      </c>
      <c r="D145" s="74" t="s">
        <v>60</v>
      </c>
      <c r="E145" s="75">
        <v>8</v>
      </c>
      <c r="F145" s="70">
        <f>INDEX('Food Prices'!$B$3:$E$52,MATCH('Food Data'!C145,'Food Prices'!$A$3:$A$52,0),MATCH('Food Data'!D145,'Food Prices'!$B$2:$E$2,0))</f>
        <v>10.16</v>
      </c>
      <c r="G145" s="70">
        <v>81.28</v>
      </c>
      <c r="J145" s="71">
        <v>144</v>
      </c>
      <c r="K145" s="72" t="s">
        <v>116</v>
      </c>
      <c r="L145" s="73" t="s">
        <v>54</v>
      </c>
      <c r="M145" s="74" t="str">
        <v>Highland</v>
      </c>
      <c r="N145" s="75">
        <v>8</v>
      </c>
      <c r="O145" s="70">
        <f>INDEX('Food Prices'!$B$3:$E$52,MATCH('Food Data'!L145,'Food Prices'!$A$3:$A$52,0),MATCH('Food Data'!M145,'Food Prices'!$B$2:$E$2,0))</f>
        <v>10.71</v>
      </c>
      <c r="P145" s="70">
        <v>85.68</v>
      </c>
      <c r="V145" s="71">
        <v>144</v>
      </c>
      <c r="W145" s="72" t="s">
        <v>116</v>
      </c>
      <c r="X145" s="73" t="s">
        <v>54</v>
      </c>
      <c r="Y145" s="74" t="str">
        <f t="shared" si="2"/>
        <v>Historic</v>
      </c>
      <c r="Z145" s="75">
        <v>8</v>
      </c>
      <c r="AA145" s="70">
        <f>INDEX('Food Prices'!$B$3:$E$52,MATCH('Food Data'!X145,'Food Prices'!$A$3:$A$52,0),MATCH('Food Data'!Y145,'Food Prices'!$B$2:$E$2,0))</f>
        <v>11.71</v>
      </c>
      <c r="AB145" s="70">
        <v>93.68</v>
      </c>
    </row>
    <row r="146" spans="1:28" x14ac:dyDescent="0.25">
      <c r="A146" s="71">
        <v>145</v>
      </c>
      <c r="B146" s="72" t="s">
        <v>114</v>
      </c>
      <c r="C146" s="73" t="s">
        <v>58</v>
      </c>
      <c r="D146" s="74" t="s">
        <v>57</v>
      </c>
      <c r="E146" s="75">
        <v>9</v>
      </c>
      <c r="F146" s="70">
        <f>INDEX('Food Prices'!$B$3:$E$52,MATCH('Food Data'!C146,'Food Prices'!$A$3:$A$52,0),MATCH('Food Data'!D146,'Food Prices'!$B$2:$E$2,0))</f>
        <v>4.84</v>
      </c>
      <c r="G146" s="70">
        <v>43.56</v>
      </c>
      <c r="J146" s="71">
        <v>145</v>
      </c>
      <c r="K146" s="72" t="s">
        <v>114</v>
      </c>
      <c r="L146" s="73" t="s">
        <v>58</v>
      </c>
      <c r="M146" s="74" t="str">
        <v>Global</v>
      </c>
      <c r="N146" s="75">
        <v>9</v>
      </c>
      <c r="O146" s="70">
        <f>INDEX('Food Prices'!$B$3:$E$52,MATCH('Food Data'!L146,'Food Prices'!$A$3:$A$52,0),MATCH('Food Data'!M146,'Food Prices'!$B$2:$E$2,0))</f>
        <v>5.08</v>
      </c>
      <c r="P146" s="70">
        <v>45.72</v>
      </c>
      <c r="V146" s="71">
        <v>145</v>
      </c>
      <c r="W146" s="72" t="s">
        <v>114</v>
      </c>
      <c r="X146" s="73" t="s">
        <v>58</v>
      </c>
      <c r="Y146" s="74" t="str">
        <f t="shared" si="2"/>
        <v>Historic</v>
      </c>
      <c r="Z146" s="75">
        <v>9</v>
      </c>
      <c r="AA146" s="70">
        <f>INDEX('Food Prices'!$B$3:$E$52,MATCH('Food Data'!X146,'Food Prices'!$A$3:$A$52,0),MATCH('Food Data'!Y146,'Food Prices'!$B$2:$E$2,0))</f>
        <v>4.84</v>
      </c>
      <c r="AB146" s="70">
        <v>43.56</v>
      </c>
    </row>
    <row r="147" spans="1:28" x14ac:dyDescent="0.25">
      <c r="A147" s="71">
        <v>146</v>
      </c>
      <c r="B147" s="72" t="s">
        <v>113</v>
      </c>
      <c r="C147" s="73" t="s">
        <v>93</v>
      </c>
      <c r="D147" s="74" t="s">
        <v>57</v>
      </c>
      <c r="E147" s="75">
        <v>20</v>
      </c>
      <c r="F147" s="70">
        <f>INDEX('Food Prices'!$B$3:$E$52,MATCH('Food Data'!C147,'Food Prices'!$A$3:$A$52,0),MATCH('Food Data'!D147,'Food Prices'!$B$2:$E$2,0))</f>
        <v>1.89</v>
      </c>
      <c r="G147" s="70">
        <v>37.799999999999997</v>
      </c>
      <c r="J147" s="71">
        <v>146</v>
      </c>
      <c r="K147" s="72" t="s">
        <v>113</v>
      </c>
      <c r="L147" s="73" t="s">
        <v>93</v>
      </c>
      <c r="M147" s="74" t="str">
        <v>North</v>
      </c>
      <c r="N147" s="75">
        <v>20</v>
      </c>
      <c r="O147" s="70">
        <f>INDEX('Food Prices'!$B$3:$E$52,MATCH('Food Data'!L147,'Food Prices'!$A$3:$A$52,0),MATCH('Food Data'!M147,'Food Prices'!$B$2:$E$2,0))</f>
        <v>2.19</v>
      </c>
      <c r="P147" s="70">
        <v>43.8</v>
      </c>
      <c r="V147" s="71">
        <v>146</v>
      </c>
      <c r="W147" s="72" t="s">
        <v>113</v>
      </c>
      <c r="X147" s="73" t="s">
        <v>93</v>
      </c>
      <c r="Y147" s="74" t="str">
        <f t="shared" si="2"/>
        <v>Historic</v>
      </c>
      <c r="Z147" s="75">
        <v>20</v>
      </c>
      <c r="AA147" s="70">
        <f>INDEX('Food Prices'!$B$3:$E$52,MATCH('Food Data'!X147,'Food Prices'!$A$3:$A$52,0),MATCH('Food Data'!Y147,'Food Prices'!$B$2:$E$2,0))</f>
        <v>1.89</v>
      </c>
      <c r="AB147" s="70">
        <v>37.799999999999997</v>
      </c>
    </row>
    <row r="148" spans="1:28" x14ac:dyDescent="0.25">
      <c r="A148" s="71">
        <v>147</v>
      </c>
      <c r="B148" s="72" t="s">
        <v>105</v>
      </c>
      <c r="C148" s="73" t="s">
        <v>79</v>
      </c>
      <c r="D148" s="74" t="s">
        <v>57</v>
      </c>
      <c r="E148" s="75">
        <v>18</v>
      </c>
      <c r="F148" s="70">
        <f>INDEX('Food Prices'!$B$3:$E$52,MATCH('Food Data'!C148,'Food Prices'!$A$3:$A$52,0),MATCH('Food Data'!D148,'Food Prices'!$B$2:$E$2,0))</f>
        <v>1.97</v>
      </c>
      <c r="G148" s="70">
        <v>35.46</v>
      </c>
      <c r="J148" s="71">
        <v>147</v>
      </c>
      <c r="K148" s="72" t="s">
        <v>105</v>
      </c>
      <c r="L148" s="73" t="s">
        <v>79</v>
      </c>
      <c r="M148" s="74" t="str">
        <v>Highland</v>
      </c>
      <c r="N148" s="75">
        <v>18</v>
      </c>
      <c r="O148" s="70">
        <f>INDEX('Food Prices'!$B$3:$E$52,MATCH('Food Data'!L148,'Food Prices'!$A$3:$A$52,0),MATCH('Food Data'!M148,'Food Prices'!$B$2:$E$2,0))</f>
        <v>1.68</v>
      </c>
      <c r="P148" s="70">
        <v>30.24</v>
      </c>
      <c r="V148" s="71">
        <v>147</v>
      </c>
      <c r="W148" s="72" t="s">
        <v>105</v>
      </c>
      <c r="X148" s="73" t="s">
        <v>79</v>
      </c>
      <c r="Y148" s="74" t="str">
        <f t="shared" si="2"/>
        <v>Historic</v>
      </c>
      <c r="Z148" s="75">
        <v>18</v>
      </c>
      <c r="AA148" s="70">
        <f>INDEX('Food Prices'!$B$3:$E$52,MATCH('Food Data'!X148,'Food Prices'!$A$3:$A$52,0),MATCH('Food Data'!Y148,'Food Prices'!$B$2:$E$2,0))</f>
        <v>1.97</v>
      </c>
      <c r="AB148" s="70">
        <v>35.46</v>
      </c>
    </row>
    <row r="149" spans="1:28" x14ac:dyDescent="0.25">
      <c r="A149" s="71">
        <v>148</v>
      </c>
      <c r="B149" s="72" t="s">
        <v>110</v>
      </c>
      <c r="C149" s="73" t="s">
        <v>55</v>
      </c>
      <c r="D149" s="74" t="s">
        <v>53</v>
      </c>
      <c r="E149" s="75">
        <v>15</v>
      </c>
      <c r="F149" s="70">
        <f>INDEX('Food Prices'!$B$3:$E$52,MATCH('Food Data'!C149,'Food Prices'!$A$3:$A$52,0),MATCH('Food Data'!D149,'Food Prices'!$B$2:$E$2,0))</f>
        <v>12.71</v>
      </c>
      <c r="G149" s="70">
        <v>190.65</v>
      </c>
      <c r="J149" s="71">
        <v>148</v>
      </c>
      <c r="K149" s="72" t="s">
        <v>110</v>
      </c>
      <c r="L149" s="73" t="s">
        <v>55</v>
      </c>
      <c r="M149" s="74" t="str">
        <v>Historic</v>
      </c>
      <c r="N149" s="75">
        <v>15</v>
      </c>
      <c r="O149" s="70">
        <f>INDEX('Food Prices'!$B$3:$E$52,MATCH('Food Data'!L149,'Food Prices'!$A$3:$A$52,0),MATCH('Food Data'!M149,'Food Prices'!$B$2:$E$2,0))</f>
        <v>11.75</v>
      </c>
      <c r="P149" s="70">
        <v>176.25</v>
      </c>
      <c r="V149" s="71">
        <v>148</v>
      </c>
      <c r="W149" s="72" t="s">
        <v>110</v>
      </c>
      <c r="X149" s="73" t="s">
        <v>55</v>
      </c>
      <c r="Y149" s="74" t="str">
        <f t="shared" si="2"/>
        <v>Historic</v>
      </c>
      <c r="Z149" s="75">
        <v>15</v>
      </c>
      <c r="AA149" s="70">
        <f>INDEX('Food Prices'!$B$3:$E$52,MATCH('Food Data'!X149,'Food Prices'!$A$3:$A$52,0),MATCH('Food Data'!Y149,'Food Prices'!$B$2:$E$2,0))</f>
        <v>11.75</v>
      </c>
      <c r="AB149" s="70">
        <v>176.25</v>
      </c>
    </row>
    <row r="150" spans="1:28" x14ac:dyDescent="0.25">
      <c r="A150" s="71">
        <v>149</v>
      </c>
      <c r="B150" s="72" t="s">
        <v>110</v>
      </c>
      <c r="C150" s="73" t="s">
        <v>78</v>
      </c>
      <c r="D150" s="74" t="s">
        <v>53</v>
      </c>
      <c r="E150" s="75">
        <v>1</v>
      </c>
      <c r="F150" s="70">
        <f>INDEX('Food Prices'!$B$3:$E$52,MATCH('Food Data'!C150,'Food Prices'!$A$3:$A$52,0),MATCH('Food Data'!D150,'Food Prices'!$B$2:$E$2,0))</f>
        <v>11.5</v>
      </c>
      <c r="G150" s="70">
        <v>11.5</v>
      </c>
      <c r="J150" s="71">
        <v>149</v>
      </c>
      <c r="K150" s="72" t="s">
        <v>110</v>
      </c>
      <c r="L150" s="73" t="s">
        <v>78</v>
      </c>
      <c r="M150" s="74" t="str">
        <v>Historic</v>
      </c>
      <c r="N150" s="75">
        <v>1</v>
      </c>
      <c r="O150" s="70">
        <f>INDEX('Food Prices'!$B$3:$E$52,MATCH('Food Data'!L150,'Food Prices'!$A$3:$A$52,0),MATCH('Food Data'!M150,'Food Prices'!$B$2:$E$2,0))</f>
        <v>13.02</v>
      </c>
      <c r="P150" s="70">
        <v>13.02</v>
      </c>
      <c r="V150" s="71">
        <v>149</v>
      </c>
      <c r="W150" s="72" t="s">
        <v>110</v>
      </c>
      <c r="X150" s="73" t="s">
        <v>78</v>
      </c>
      <c r="Y150" s="74" t="str">
        <f t="shared" si="2"/>
        <v>Historic</v>
      </c>
      <c r="Z150" s="75">
        <v>1</v>
      </c>
      <c r="AA150" s="70">
        <f>INDEX('Food Prices'!$B$3:$E$52,MATCH('Food Data'!X150,'Food Prices'!$A$3:$A$52,0),MATCH('Food Data'!Y150,'Food Prices'!$B$2:$E$2,0))</f>
        <v>13.02</v>
      </c>
      <c r="AB150" s="70">
        <v>13.02</v>
      </c>
    </row>
    <row r="151" spans="1:28" x14ac:dyDescent="0.25">
      <c r="A151" s="71">
        <v>150</v>
      </c>
      <c r="B151" s="72" t="s">
        <v>110</v>
      </c>
      <c r="C151" s="73" t="s">
        <v>40</v>
      </c>
      <c r="D151" s="74" t="s">
        <v>53</v>
      </c>
      <c r="E151" s="75">
        <v>4</v>
      </c>
      <c r="F151" s="70">
        <f>INDEX('Food Prices'!$B$3:$E$52,MATCH('Food Data'!C151,'Food Prices'!$A$3:$A$52,0),MATCH('Food Data'!D151,'Food Prices'!$B$2:$E$2,0))</f>
        <v>8.67</v>
      </c>
      <c r="G151" s="70">
        <v>34.68</v>
      </c>
      <c r="J151" s="71">
        <v>150</v>
      </c>
      <c r="K151" s="72" t="s">
        <v>110</v>
      </c>
      <c r="L151" s="73" t="s">
        <v>40</v>
      </c>
      <c r="M151" s="74" t="str">
        <v>Historic</v>
      </c>
      <c r="N151" s="75">
        <v>4</v>
      </c>
      <c r="O151" s="70">
        <f>INDEX('Food Prices'!$B$3:$E$52,MATCH('Food Data'!L151,'Food Prices'!$A$3:$A$52,0),MATCH('Food Data'!M151,'Food Prices'!$B$2:$E$2,0))</f>
        <v>7.8</v>
      </c>
      <c r="P151" s="70">
        <v>31.2</v>
      </c>
      <c r="V151" s="71">
        <v>150</v>
      </c>
      <c r="W151" s="72" t="s">
        <v>110</v>
      </c>
      <c r="X151" s="73" t="s">
        <v>40</v>
      </c>
      <c r="Y151" s="74" t="str">
        <f t="shared" si="2"/>
        <v>Historic</v>
      </c>
      <c r="Z151" s="75">
        <v>4</v>
      </c>
      <c r="AA151" s="70">
        <f>INDEX('Food Prices'!$B$3:$E$52,MATCH('Food Data'!X151,'Food Prices'!$A$3:$A$52,0),MATCH('Food Data'!Y151,'Food Prices'!$B$2:$E$2,0))</f>
        <v>7.8</v>
      </c>
      <c r="AB151" s="70">
        <v>31.2</v>
      </c>
    </row>
    <row r="152" spans="1:28" x14ac:dyDescent="0.25">
      <c r="A152" s="71">
        <v>151</v>
      </c>
      <c r="B152" s="72" t="s">
        <v>114</v>
      </c>
      <c r="C152" s="73" t="s">
        <v>81</v>
      </c>
      <c r="D152" s="74" t="s">
        <v>60</v>
      </c>
      <c r="E152" s="75">
        <v>7</v>
      </c>
      <c r="F152" s="70">
        <f>INDEX('Food Prices'!$B$3:$E$52,MATCH('Food Data'!C152,'Food Prices'!$A$3:$A$52,0),MATCH('Food Data'!D152,'Food Prices'!$B$2:$E$2,0))</f>
        <v>14.13</v>
      </c>
      <c r="G152" s="70">
        <v>98.910000000000011</v>
      </c>
      <c r="J152" s="71">
        <v>151</v>
      </c>
      <c r="K152" s="72" t="s">
        <v>114</v>
      </c>
      <c r="L152" s="73" t="s">
        <v>81</v>
      </c>
      <c r="M152" s="74" t="str">
        <v>Global</v>
      </c>
      <c r="N152" s="75">
        <v>7</v>
      </c>
      <c r="O152" s="70">
        <f>INDEX('Food Prices'!$B$3:$E$52,MATCH('Food Data'!L152,'Food Prices'!$A$3:$A$52,0),MATCH('Food Data'!M152,'Food Prices'!$B$2:$E$2,0))</f>
        <v>14.13</v>
      </c>
      <c r="P152" s="70">
        <v>98.910000000000011</v>
      </c>
      <c r="V152" s="71">
        <v>151</v>
      </c>
      <c r="W152" s="72" t="s">
        <v>114</v>
      </c>
      <c r="X152" s="73" t="s">
        <v>81</v>
      </c>
      <c r="Y152" s="74" t="str">
        <f t="shared" si="2"/>
        <v>Historic</v>
      </c>
      <c r="Z152" s="75">
        <v>7</v>
      </c>
      <c r="AA152" s="70">
        <f>INDEX('Food Prices'!$B$3:$E$52,MATCH('Food Data'!X152,'Food Prices'!$A$3:$A$52,0),MATCH('Food Data'!Y152,'Food Prices'!$B$2:$E$2,0))</f>
        <v>13.85</v>
      </c>
      <c r="AB152" s="70">
        <v>96.95</v>
      </c>
    </row>
    <row r="153" spans="1:28" x14ac:dyDescent="0.25">
      <c r="A153" s="71">
        <v>152</v>
      </c>
      <c r="B153" s="72" t="s">
        <v>102</v>
      </c>
      <c r="C153" s="73" t="s">
        <v>68</v>
      </c>
      <c r="D153" s="74" t="s">
        <v>57</v>
      </c>
      <c r="E153" s="75">
        <v>6</v>
      </c>
      <c r="F153" s="70">
        <f>INDEX('Food Prices'!$B$3:$E$52,MATCH('Food Data'!C153,'Food Prices'!$A$3:$A$52,0),MATCH('Food Data'!D153,'Food Prices'!$B$2:$E$2,0))</f>
        <v>11.76</v>
      </c>
      <c r="G153" s="70">
        <v>70.56</v>
      </c>
      <c r="J153" s="71">
        <v>152</v>
      </c>
      <c r="K153" s="72" t="s">
        <v>102</v>
      </c>
      <c r="L153" s="73" t="s">
        <v>68</v>
      </c>
      <c r="M153" s="74" t="str">
        <v>North</v>
      </c>
      <c r="N153" s="75">
        <v>6</v>
      </c>
      <c r="O153" s="70">
        <f>INDEX('Food Prices'!$B$3:$E$52,MATCH('Food Data'!L153,'Food Prices'!$A$3:$A$52,0),MATCH('Food Data'!M153,'Food Prices'!$B$2:$E$2,0))</f>
        <v>9.0500000000000007</v>
      </c>
      <c r="P153" s="70">
        <v>54.300000000000004</v>
      </c>
      <c r="V153" s="71">
        <v>152</v>
      </c>
      <c r="W153" s="72" t="s">
        <v>102</v>
      </c>
      <c r="X153" s="73" t="s">
        <v>68</v>
      </c>
      <c r="Y153" s="74" t="str">
        <f t="shared" si="2"/>
        <v>Historic</v>
      </c>
      <c r="Z153" s="75">
        <v>6</v>
      </c>
      <c r="AA153" s="70">
        <f>INDEX('Food Prices'!$B$3:$E$52,MATCH('Food Data'!X153,'Food Prices'!$A$3:$A$52,0),MATCH('Food Data'!Y153,'Food Prices'!$B$2:$E$2,0))</f>
        <v>11.76</v>
      </c>
      <c r="AB153" s="70">
        <v>70.56</v>
      </c>
    </row>
    <row r="154" spans="1:28" x14ac:dyDescent="0.25">
      <c r="A154" s="71">
        <v>153</v>
      </c>
      <c r="B154" s="72" t="s">
        <v>112</v>
      </c>
      <c r="C154" s="73" t="s">
        <v>64</v>
      </c>
      <c r="D154" s="74" t="s">
        <v>57</v>
      </c>
      <c r="E154" s="75">
        <v>1</v>
      </c>
      <c r="F154" s="70">
        <f>INDEX('Food Prices'!$B$3:$E$52,MATCH('Food Data'!C154,'Food Prices'!$A$3:$A$52,0),MATCH('Food Data'!D154,'Food Prices'!$B$2:$E$2,0))</f>
        <v>3.38</v>
      </c>
      <c r="G154" s="70">
        <v>3.38</v>
      </c>
      <c r="J154" s="71">
        <v>153</v>
      </c>
      <c r="K154" s="72" t="s">
        <v>112</v>
      </c>
      <c r="L154" s="73" t="s">
        <v>64</v>
      </c>
      <c r="M154" s="74" t="str">
        <v>Highland</v>
      </c>
      <c r="N154" s="75">
        <v>1</v>
      </c>
      <c r="O154" s="70">
        <f>INDEX('Food Prices'!$B$3:$E$52,MATCH('Food Data'!L154,'Food Prices'!$A$3:$A$52,0),MATCH('Food Data'!M154,'Food Prices'!$B$2:$E$2,0))</f>
        <v>3.08</v>
      </c>
      <c r="P154" s="70">
        <v>3.08</v>
      </c>
      <c r="V154" s="71">
        <v>153</v>
      </c>
      <c r="W154" s="72" t="s">
        <v>112</v>
      </c>
      <c r="X154" s="73" t="s">
        <v>64</v>
      </c>
      <c r="Y154" s="74" t="str">
        <f t="shared" si="2"/>
        <v>Historic</v>
      </c>
      <c r="Z154" s="75">
        <v>1</v>
      </c>
      <c r="AA154" s="70">
        <f>INDEX('Food Prices'!$B$3:$E$52,MATCH('Food Data'!X154,'Food Prices'!$A$3:$A$52,0),MATCH('Food Data'!Y154,'Food Prices'!$B$2:$E$2,0))</f>
        <v>3.38</v>
      </c>
      <c r="AB154" s="70">
        <v>3.38</v>
      </c>
    </row>
    <row r="155" spans="1:28" x14ac:dyDescent="0.25">
      <c r="A155" s="71">
        <v>154</v>
      </c>
      <c r="B155" s="72" t="s">
        <v>126</v>
      </c>
      <c r="C155" s="73" t="s">
        <v>68</v>
      </c>
      <c r="D155" s="74" t="s">
        <v>57</v>
      </c>
      <c r="E155" s="75">
        <v>6</v>
      </c>
      <c r="F155" s="70">
        <f>INDEX('Food Prices'!$B$3:$E$52,MATCH('Food Data'!C155,'Food Prices'!$A$3:$A$52,0),MATCH('Food Data'!D155,'Food Prices'!$B$2:$E$2,0))</f>
        <v>11.76</v>
      </c>
      <c r="G155" s="70">
        <v>70.56</v>
      </c>
      <c r="J155" s="71">
        <v>154</v>
      </c>
      <c r="K155" s="72" t="s">
        <v>126</v>
      </c>
      <c r="L155" s="73" t="s">
        <v>68</v>
      </c>
      <c r="M155" s="74" t="str">
        <v>North</v>
      </c>
      <c r="N155" s="75">
        <v>6</v>
      </c>
      <c r="O155" s="70">
        <f>INDEX('Food Prices'!$B$3:$E$52,MATCH('Food Data'!L155,'Food Prices'!$A$3:$A$52,0),MATCH('Food Data'!M155,'Food Prices'!$B$2:$E$2,0))</f>
        <v>9.0500000000000007</v>
      </c>
      <c r="P155" s="70">
        <v>54.300000000000004</v>
      </c>
      <c r="V155" s="71">
        <v>154</v>
      </c>
      <c r="W155" s="72" t="s">
        <v>126</v>
      </c>
      <c r="X155" s="73" t="s">
        <v>68</v>
      </c>
      <c r="Y155" s="74" t="str">
        <f t="shared" si="2"/>
        <v>Historic</v>
      </c>
      <c r="Z155" s="75">
        <v>6</v>
      </c>
      <c r="AA155" s="70">
        <f>INDEX('Food Prices'!$B$3:$E$52,MATCH('Food Data'!X155,'Food Prices'!$A$3:$A$52,0),MATCH('Food Data'!Y155,'Food Prices'!$B$2:$E$2,0))</f>
        <v>11.76</v>
      </c>
      <c r="AB155" s="70">
        <v>70.56</v>
      </c>
    </row>
    <row r="156" spans="1:28" x14ac:dyDescent="0.25">
      <c r="A156" s="71">
        <v>155</v>
      </c>
      <c r="B156" s="72" t="s">
        <v>99</v>
      </c>
      <c r="C156" s="73" t="s">
        <v>55</v>
      </c>
      <c r="D156" s="74" t="s">
        <v>51</v>
      </c>
      <c r="E156" s="75">
        <v>20</v>
      </c>
      <c r="F156" s="70">
        <f>INDEX('Food Prices'!$B$3:$E$52,MATCH('Food Data'!C156,'Food Prices'!$A$3:$A$52,0),MATCH('Food Data'!D156,'Food Prices'!$B$2:$E$2,0))</f>
        <v>13.35</v>
      </c>
      <c r="G156" s="70">
        <v>267</v>
      </c>
      <c r="J156" s="71">
        <v>155</v>
      </c>
      <c r="K156" s="72" t="s">
        <v>99</v>
      </c>
      <c r="L156" s="73" t="s">
        <v>55</v>
      </c>
      <c r="M156" s="74" t="str">
        <v>Global</v>
      </c>
      <c r="N156" s="75">
        <v>20</v>
      </c>
      <c r="O156" s="70">
        <f>INDEX('Food Prices'!$B$3:$E$52,MATCH('Food Data'!L156,'Food Prices'!$A$3:$A$52,0),MATCH('Food Data'!M156,'Food Prices'!$B$2:$E$2,0))</f>
        <v>11.99</v>
      </c>
      <c r="P156" s="70">
        <v>239.8</v>
      </c>
      <c r="V156" s="71">
        <v>155</v>
      </c>
      <c r="W156" s="72" t="s">
        <v>99</v>
      </c>
      <c r="X156" s="73" t="s">
        <v>55</v>
      </c>
      <c r="Y156" s="74" t="str">
        <f t="shared" si="2"/>
        <v>Historic</v>
      </c>
      <c r="Z156" s="75">
        <v>20</v>
      </c>
      <c r="AA156" s="70">
        <f>INDEX('Food Prices'!$B$3:$E$52,MATCH('Food Data'!X156,'Food Prices'!$A$3:$A$52,0),MATCH('Food Data'!Y156,'Food Prices'!$B$2:$E$2,0))</f>
        <v>11.75</v>
      </c>
      <c r="AB156" s="70">
        <v>235</v>
      </c>
    </row>
    <row r="157" spans="1:28" x14ac:dyDescent="0.25">
      <c r="A157" s="71">
        <v>156</v>
      </c>
      <c r="B157" s="72" t="s">
        <v>99</v>
      </c>
      <c r="C157" s="73" t="s">
        <v>44</v>
      </c>
      <c r="D157" s="74" t="s">
        <v>51</v>
      </c>
      <c r="E157" s="75">
        <v>1</v>
      </c>
      <c r="F157" s="70">
        <f>INDEX('Food Prices'!$B$3:$E$52,MATCH('Food Data'!C157,'Food Prices'!$A$3:$A$52,0),MATCH('Food Data'!D157,'Food Prices'!$B$2:$E$2,0))</f>
        <v>7.11</v>
      </c>
      <c r="G157" s="70">
        <v>7.11</v>
      </c>
      <c r="J157" s="71">
        <v>156</v>
      </c>
      <c r="K157" s="72" t="s">
        <v>99</v>
      </c>
      <c r="L157" s="73" t="s">
        <v>44</v>
      </c>
      <c r="M157" s="74" t="str">
        <v>Global</v>
      </c>
      <c r="N157" s="75">
        <v>1</v>
      </c>
      <c r="O157" s="70">
        <f>INDEX('Food Prices'!$B$3:$E$52,MATCH('Food Data'!L157,'Food Prices'!$A$3:$A$52,0),MATCH('Food Data'!M157,'Food Prices'!$B$2:$E$2,0))</f>
        <v>7.28</v>
      </c>
      <c r="P157" s="70">
        <v>7.28</v>
      </c>
      <c r="V157" s="71">
        <v>156</v>
      </c>
      <c r="W157" s="72" t="s">
        <v>99</v>
      </c>
      <c r="X157" s="73" t="s">
        <v>44</v>
      </c>
      <c r="Y157" s="74" t="str">
        <f t="shared" si="2"/>
        <v>Historic</v>
      </c>
      <c r="Z157" s="75">
        <v>1</v>
      </c>
      <c r="AA157" s="70">
        <f>INDEX('Food Prices'!$B$3:$E$52,MATCH('Food Data'!X157,'Food Prices'!$A$3:$A$52,0),MATCH('Food Data'!Y157,'Food Prices'!$B$2:$E$2,0))</f>
        <v>7.91</v>
      </c>
      <c r="AB157" s="70">
        <v>7.91</v>
      </c>
    </row>
    <row r="158" spans="1:28" x14ac:dyDescent="0.25">
      <c r="A158" s="71">
        <v>157</v>
      </c>
      <c r="B158" s="72" t="s">
        <v>114</v>
      </c>
      <c r="C158" s="73" t="s">
        <v>128</v>
      </c>
      <c r="D158" s="74" t="s">
        <v>53</v>
      </c>
      <c r="E158" s="75">
        <v>11</v>
      </c>
      <c r="F158" s="70">
        <f>INDEX('Food Prices'!$B$3:$E$52,MATCH('Food Data'!C158,'Food Prices'!$A$3:$A$52,0),MATCH('Food Data'!D158,'Food Prices'!$B$2:$E$2,0))</f>
        <v>14.51</v>
      </c>
      <c r="G158" s="70">
        <v>159.60999999999999</v>
      </c>
      <c r="J158" s="71">
        <v>157</v>
      </c>
      <c r="K158" s="72" t="s">
        <v>114</v>
      </c>
      <c r="L158" s="73" t="s">
        <v>128</v>
      </c>
      <c r="M158" s="74" t="str">
        <v>Global</v>
      </c>
      <c r="N158" s="75">
        <v>11</v>
      </c>
      <c r="O158" s="70">
        <f>INDEX('Food Prices'!$B$3:$E$52,MATCH('Food Data'!L158,'Food Prices'!$A$3:$A$52,0),MATCH('Food Data'!M158,'Food Prices'!$B$2:$E$2,0))</f>
        <v>13.59</v>
      </c>
      <c r="P158" s="70">
        <v>149.49</v>
      </c>
      <c r="V158" s="71">
        <v>157</v>
      </c>
      <c r="W158" s="72" t="s">
        <v>114</v>
      </c>
      <c r="X158" s="73" t="s">
        <v>128</v>
      </c>
      <c r="Y158" s="74" t="str">
        <f t="shared" si="2"/>
        <v>Historic</v>
      </c>
      <c r="Z158" s="75">
        <v>11</v>
      </c>
      <c r="AA158" s="70">
        <f>INDEX('Food Prices'!$B$3:$E$52,MATCH('Food Data'!X158,'Food Prices'!$A$3:$A$52,0),MATCH('Food Data'!Y158,'Food Prices'!$B$2:$E$2,0))</f>
        <v>15.32</v>
      </c>
      <c r="AB158" s="70">
        <v>168.52</v>
      </c>
    </row>
    <row r="159" spans="1:28" x14ac:dyDescent="0.25">
      <c r="A159" s="71">
        <v>158</v>
      </c>
      <c r="B159" s="72" t="s">
        <v>101</v>
      </c>
      <c r="C159" s="73" t="s">
        <v>71</v>
      </c>
      <c r="D159" s="74" t="s">
        <v>57</v>
      </c>
      <c r="E159" s="75">
        <v>2</v>
      </c>
      <c r="F159" s="70">
        <f>INDEX('Food Prices'!$B$3:$E$52,MATCH('Food Data'!C159,'Food Prices'!$A$3:$A$52,0),MATCH('Food Data'!D159,'Food Prices'!$B$2:$E$2,0))</f>
        <v>12.9</v>
      </c>
      <c r="G159" s="70">
        <v>25.8</v>
      </c>
      <c r="J159" s="71">
        <v>158</v>
      </c>
      <c r="K159" s="72" t="s">
        <v>101</v>
      </c>
      <c r="L159" s="73" t="s">
        <v>71</v>
      </c>
      <c r="M159" s="74" t="str">
        <v>Global</v>
      </c>
      <c r="N159" s="75">
        <v>2</v>
      </c>
      <c r="O159" s="70">
        <f>INDEX('Food Prices'!$B$3:$E$52,MATCH('Food Data'!L159,'Food Prices'!$A$3:$A$52,0),MATCH('Food Data'!M159,'Food Prices'!$B$2:$E$2,0))</f>
        <v>12.9</v>
      </c>
      <c r="P159" s="70">
        <v>25.8</v>
      </c>
      <c r="V159" s="71">
        <v>158</v>
      </c>
      <c r="W159" s="72" t="s">
        <v>101</v>
      </c>
      <c r="X159" s="73" t="s">
        <v>71</v>
      </c>
      <c r="Y159" s="74" t="str">
        <f t="shared" si="2"/>
        <v>Historic</v>
      </c>
      <c r="Z159" s="75">
        <v>2</v>
      </c>
      <c r="AA159" s="70">
        <f>INDEX('Food Prices'!$B$3:$E$52,MATCH('Food Data'!X159,'Food Prices'!$A$3:$A$52,0),MATCH('Food Data'!Y159,'Food Prices'!$B$2:$E$2,0))</f>
        <v>12.9</v>
      </c>
      <c r="AB159" s="70">
        <v>25.8</v>
      </c>
    </row>
    <row r="160" spans="1:28" x14ac:dyDescent="0.25">
      <c r="A160" s="71">
        <v>159</v>
      </c>
      <c r="B160" s="72" t="s">
        <v>103</v>
      </c>
      <c r="C160" s="73" t="s">
        <v>73</v>
      </c>
      <c r="D160" s="74" t="s">
        <v>57</v>
      </c>
      <c r="E160" s="75">
        <v>2</v>
      </c>
      <c r="F160" s="70">
        <f>INDEX('Food Prices'!$B$3:$E$52,MATCH('Food Data'!C160,'Food Prices'!$A$3:$A$52,0),MATCH('Food Data'!D160,'Food Prices'!$B$2:$E$2,0))</f>
        <v>12.49</v>
      </c>
      <c r="G160" s="70">
        <v>24.98</v>
      </c>
      <c r="J160" s="71">
        <v>159</v>
      </c>
      <c r="K160" s="72" t="s">
        <v>103</v>
      </c>
      <c r="L160" s="73" t="s">
        <v>73</v>
      </c>
      <c r="M160" s="74" t="str">
        <v>Highland</v>
      </c>
      <c r="N160" s="75">
        <v>2</v>
      </c>
      <c r="O160" s="70">
        <f>INDEX('Food Prices'!$B$3:$E$52,MATCH('Food Data'!L160,'Food Prices'!$A$3:$A$52,0),MATCH('Food Data'!M160,'Food Prices'!$B$2:$E$2,0))</f>
        <v>13.89</v>
      </c>
      <c r="P160" s="70">
        <v>27.78</v>
      </c>
      <c r="V160" s="71">
        <v>159</v>
      </c>
      <c r="W160" s="72" t="s">
        <v>103</v>
      </c>
      <c r="X160" s="73" t="s">
        <v>73</v>
      </c>
      <c r="Y160" s="74" t="str">
        <f t="shared" si="2"/>
        <v>Historic</v>
      </c>
      <c r="Z160" s="75">
        <v>2</v>
      </c>
      <c r="AA160" s="70">
        <f>INDEX('Food Prices'!$B$3:$E$52,MATCH('Food Data'!X160,'Food Prices'!$A$3:$A$52,0),MATCH('Food Data'!Y160,'Food Prices'!$B$2:$E$2,0))</f>
        <v>12.49</v>
      </c>
      <c r="AB160" s="70">
        <v>24.98</v>
      </c>
    </row>
    <row r="161" spans="1:28" x14ac:dyDescent="0.25">
      <c r="A161" s="71">
        <v>160</v>
      </c>
      <c r="B161" s="72" t="s">
        <v>100</v>
      </c>
      <c r="C161" s="73" t="s">
        <v>66</v>
      </c>
      <c r="D161" s="74" t="s">
        <v>57</v>
      </c>
      <c r="E161" s="75">
        <v>16</v>
      </c>
      <c r="F161" s="70">
        <f>INDEX('Food Prices'!$B$3:$E$52,MATCH('Food Data'!C161,'Food Prices'!$A$3:$A$52,0),MATCH('Food Data'!D161,'Food Prices'!$B$2:$E$2,0))</f>
        <v>9.8800000000000008</v>
      </c>
      <c r="G161" s="70">
        <v>158.08000000000001</v>
      </c>
      <c r="J161" s="71">
        <v>160</v>
      </c>
      <c r="K161" s="72" t="s">
        <v>100</v>
      </c>
      <c r="L161" s="73" t="s">
        <v>66</v>
      </c>
      <c r="M161" s="74" t="str">
        <v>Historic</v>
      </c>
      <c r="N161" s="75">
        <v>16</v>
      </c>
      <c r="O161" s="70">
        <f>INDEX('Food Prices'!$B$3:$E$52,MATCH('Food Data'!L161,'Food Prices'!$A$3:$A$52,0),MATCH('Food Data'!M161,'Food Prices'!$B$2:$E$2,0))</f>
        <v>9.8800000000000008</v>
      </c>
      <c r="P161" s="70">
        <v>158.08000000000001</v>
      </c>
      <c r="V161" s="71">
        <v>160</v>
      </c>
      <c r="W161" s="72" t="s">
        <v>100</v>
      </c>
      <c r="X161" s="73" t="s">
        <v>66</v>
      </c>
      <c r="Y161" s="74" t="str">
        <f t="shared" si="2"/>
        <v>Historic</v>
      </c>
      <c r="Z161" s="75">
        <v>16</v>
      </c>
      <c r="AA161" s="70">
        <f>INDEX('Food Prices'!$B$3:$E$52,MATCH('Food Data'!X161,'Food Prices'!$A$3:$A$52,0),MATCH('Food Data'!Y161,'Food Prices'!$B$2:$E$2,0))</f>
        <v>9.8800000000000008</v>
      </c>
      <c r="AB161" s="70">
        <v>158.08000000000001</v>
      </c>
    </row>
    <row r="162" spans="1:28" x14ac:dyDescent="0.25">
      <c r="A162" s="71">
        <v>161</v>
      </c>
      <c r="B162" s="72" t="s">
        <v>125</v>
      </c>
      <c r="C162" s="73" t="s">
        <v>56</v>
      </c>
      <c r="D162" s="74" t="s">
        <v>51</v>
      </c>
      <c r="E162" s="75">
        <v>9</v>
      </c>
      <c r="F162" s="70">
        <f>INDEX('Food Prices'!$B$3:$E$52,MATCH('Food Data'!C162,'Food Prices'!$A$3:$A$52,0),MATCH('Food Data'!D162,'Food Prices'!$B$2:$E$2,0))</f>
        <v>7.99</v>
      </c>
      <c r="G162" s="70">
        <v>71.91</v>
      </c>
      <c r="J162" s="71">
        <v>161</v>
      </c>
      <c r="K162" s="72" t="s">
        <v>125</v>
      </c>
      <c r="L162" s="73" t="s">
        <v>56</v>
      </c>
      <c r="M162" s="74" t="str">
        <v>Global</v>
      </c>
      <c r="N162" s="75">
        <v>9</v>
      </c>
      <c r="O162" s="70">
        <f>INDEX('Food Prices'!$B$3:$E$52,MATCH('Food Data'!L162,'Food Prices'!$A$3:$A$52,0),MATCH('Food Data'!M162,'Food Prices'!$B$2:$E$2,0))</f>
        <v>8.8800000000000008</v>
      </c>
      <c r="P162" s="70">
        <v>79.92</v>
      </c>
      <c r="V162" s="71">
        <v>161</v>
      </c>
      <c r="W162" s="72" t="s">
        <v>125</v>
      </c>
      <c r="X162" s="73" t="s">
        <v>56</v>
      </c>
      <c r="Y162" s="74" t="str">
        <f t="shared" si="2"/>
        <v>Historic</v>
      </c>
      <c r="Z162" s="75">
        <v>9</v>
      </c>
      <c r="AA162" s="70">
        <f>INDEX('Food Prices'!$B$3:$E$52,MATCH('Food Data'!X162,'Food Prices'!$A$3:$A$52,0),MATCH('Food Data'!Y162,'Food Prices'!$B$2:$E$2,0))</f>
        <v>8.4600000000000009</v>
      </c>
      <c r="AB162" s="70">
        <v>76.140000000000015</v>
      </c>
    </row>
    <row r="163" spans="1:28" x14ac:dyDescent="0.25">
      <c r="A163" s="71">
        <v>162</v>
      </c>
      <c r="B163" s="72" t="s">
        <v>106</v>
      </c>
      <c r="C163" s="73" t="s">
        <v>43</v>
      </c>
      <c r="D163" s="74" t="s">
        <v>51</v>
      </c>
      <c r="E163" s="75">
        <v>5</v>
      </c>
      <c r="F163" s="70">
        <f>INDEX('Food Prices'!$B$3:$E$52,MATCH('Food Data'!C163,'Food Prices'!$A$3:$A$52,0),MATCH('Food Data'!D163,'Food Prices'!$B$2:$E$2,0))</f>
        <v>6.37</v>
      </c>
      <c r="G163" s="70">
        <v>31.85</v>
      </c>
      <c r="J163" s="71">
        <v>162</v>
      </c>
      <c r="K163" s="72" t="s">
        <v>106</v>
      </c>
      <c r="L163" s="73" t="s">
        <v>43</v>
      </c>
      <c r="M163" s="74" t="str">
        <v>Global</v>
      </c>
      <c r="N163" s="75">
        <v>5</v>
      </c>
      <c r="O163" s="70">
        <f>INDEX('Food Prices'!$B$3:$E$52,MATCH('Food Data'!L163,'Food Prices'!$A$3:$A$52,0),MATCH('Food Data'!M163,'Food Prices'!$B$2:$E$2,0))</f>
        <v>5.62</v>
      </c>
      <c r="P163" s="70">
        <v>28.1</v>
      </c>
      <c r="V163" s="71">
        <v>162</v>
      </c>
      <c r="W163" s="72" t="s">
        <v>106</v>
      </c>
      <c r="X163" s="73" t="s">
        <v>43</v>
      </c>
      <c r="Y163" s="74" t="str">
        <f t="shared" si="2"/>
        <v>Historic</v>
      </c>
      <c r="Z163" s="75">
        <v>5</v>
      </c>
      <c r="AA163" s="70">
        <f>INDEX('Food Prices'!$B$3:$E$52,MATCH('Food Data'!X163,'Food Prices'!$A$3:$A$52,0),MATCH('Food Data'!Y163,'Food Prices'!$B$2:$E$2,0))</f>
        <v>5.25</v>
      </c>
      <c r="AB163" s="70">
        <v>26.25</v>
      </c>
    </row>
    <row r="164" spans="1:28" x14ac:dyDescent="0.25">
      <c r="A164" s="71">
        <v>163</v>
      </c>
      <c r="B164" s="72" t="s">
        <v>111</v>
      </c>
      <c r="C164" s="73" t="s">
        <v>133</v>
      </c>
      <c r="D164" s="74" t="s">
        <v>51</v>
      </c>
      <c r="E164" s="75">
        <v>6</v>
      </c>
      <c r="F164" s="70">
        <f>INDEX('Food Prices'!$B$3:$E$52,MATCH('Food Data'!C164,'Food Prices'!$A$3:$A$52,0),MATCH('Food Data'!D164,'Food Prices'!$B$2:$E$2,0))</f>
        <v>5.56</v>
      </c>
      <c r="G164" s="70">
        <v>33.36</v>
      </c>
      <c r="J164" s="71">
        <v>163</v>
      </c>
      <c r="K164" s="72" t="s">
        <v>111</v>
      </c>
      <c r="L164" s="73" t="s">
        <v>133</v>
      </c>
      <c r="M164" s="74" t="str">
        <v>Historic</v>
      </c>
      <c r="N164" s="75">
        <v>6</v>
      </c>
      <c r="O164" s="70">
        <f>INDEX('Food Prices'!$B$3:$E$52,MATCH('Food Data'!L164,'Food Prices'!$A$3:$A$52,0),MATCH('Food Data'!M164,'Food Prices'!$B$2:$E$2,0))</f>
        <v>5.32</v>
      </c>
      <c r="P164" s="70">
        <v>31.92</v>
      </c>
      <c r="V164" s="71">
        <v>163</v>
      </c>
      <c r="W164" s="72" t="s">
        <v>111</v>
      </c>
      <c r="X164" s="73" t="s">
        <v>133</v>
      </c>
      <c r="Y164" s="74" t="str">
        <f t="shared" si="2"/>
        <v>Historic</v>
      </c>
      <c r="Z164" s="75">
        <v>6</v>
      </c>
      <c r="AA164" s="70">
        <f>INDEX('Food Prices'!$B$3:$E$52,MATCH('Food Data'!X164,'Food Prices'!$A$3:$A$52,0),MATCH('Food Data'!Y164,'Food Prices'!$B$2:$E$2,0))</f>
        <v>5.32</v>
      </c>
      <c r="AB164" s="70">
        <v>31.92</v>
      </c>
    </row>
    <row r="165" spans="1:28" x14ac:dyDescent="0.25">
      <c r="A165" s="71">
        <v>164</v>
      </c>
      <c r="B165" s="72" t="s">
        <v>126</v>
      </c>
      <c r="C165" s="73" t="s">
        <v>131</v>
      </c>
      <c r="D165" s="74" t="s">
        <v>53</v>
      </c>
      <c r="E165" s="75">
        <v>3</v>
      </c>
      <c r="F165" s="70">
        <f>INDEX('Food Prices'!$B$3:$E$52,MATCH('Food Data'!C165,'Food Prices'!$A$3:$A$52,0),MATCH('Food Data'!D165,'Food Prices'!$B$2:$E$2,0))</f>
        <v>3.15</v>
      </c>
      <c r="G165" s="70">
        <v>9.4499999999999993</v>
      </c>
      <c r="J165" s="71">
        <v>164</v>
      </c>
      <c r="K165" s="72" t="s">
        <v>126</v>
      </c>
      <c r="L165" s="73" t="s">
        <v>131</v>
      </c>
      <c r="M165" s="74" t="str">
        <v>North</v>
      </c>
      <c r="N165" s="75">
        <v>3</v>
      </c>
      <c r="O165" s="70">
        <f>INDEX('Food Prices'!$B$3:$E$52,MATCH('Food Data'!L165,'Food Prices'!$A$3:$A$52,0),MATCH('Food Data'!M165,'Food Prices'!$B$2:$E$2,0))</f>
        <v>3.09</v>
      </c>
      <c r="P165" s="70">
        <v>9.27</v>
      </c>
      <c r="V165" s="71">
        <v>164</v>
      </c>
      <c r="W165" s="72" t="s">
        <v>126</v>
      </c>
      <c r="X165" s="73" t="s">
        <v>131</v>
      </c>
      <c r="Y165" s="74" t="str">
        <f t="shared" si="2"/>
        <v>Historic</v>
      </c>
      <c r="Z165" s="75">
        <v>3</v>
      </c>
      <c r="AA165" s="70">
        <f>INDEX('Food Prices'!$B$3:$E$52,MATCH('Food Data'!X165,'Food Prices'!$A$3:$A$52,0),MATCH('Food Data'!Y165,'Food Prices'!$B$2:$E$2,0))</f>
        <v>3.28</v>
      </c>
      <c r="AB165" s="70">
        <v>9.84</v>
      </c>
    </row>
    <row r="166" spans="1:28" x14ac:dyDescent="0.25">
      <c r="A166" s="71">
        <v>165</v>
      </c>
      <c r="B166" s="72" t="s">
        <v>111</v>
      </c>
      <c r="C166" s="73" t="s">
        <v>70</v>
      </c>
      <c r="D166" s="74" t="s">
        <v>53</v>
      </c>
      <c r="E166" s="75">
        <v>12</v>
      </c>
      <c r="F166" s="70">
        <f>INDEX('Food Prices'!$B$3:$E$52,MATCH('Food Data'!C166,'Food Prices'!$A$3:$A$52,0),MATCH('Food Data'!D166,'Food Prices'!$B$2:$E$2,0))</f>
        <v>8.15</v>
      </c>
      <c r="G166" s="70">
        <v>97.800000000000011</v>
      </c>
      <c r="J166" s="71">
        <v>165</v>
      </c>
      <c r="K166" s="72" t="s">
        <v>111</v>
      </c>
      <c r="L166" s="73" t="s">
        <v>70</v>
      </c>
      <c r="M166" s="74" t="str">
        <v>Historic</v>
      </c>
      <c r="N166" s="75">
        <v>12</v>
      </c>
      <c r="O166" s="70">
        <f>INDEX('Food Prices'!$B$3:$E$52,MATCH('Food Data'!L166,'Food Prices'!$A$3:$A$52,0),MATCH('Food Data'!M166,'Food Prices'!$B$2:$E$2,0))</f>
        <v>8.67</v>
      </c>
      <c r="P166" s="70">
        <v>104.03999999999999</v>
      </c>
      <c r="V166" s="71">
        <v>165</v>
      </c>
      <c r="W166" s="72" t="s">
        <v>111</v>
      </c>
      <c r="X166" s="73" t="s">
        <v>70</v>
      </c>
      <c r="Y166" s="74" t="str">
        <f t="shared" si="2"/>
        <v>Historic</v>
      </c>
      <c r="Z166" s="75">
        <v>12</v>
      </c>
      <c r="AA166" s="70">
        <f>INDEX('Food Prices'!$B$3:$E$52,MATCH('Food Data'!X166,'Food Prices'!$A$3:$A$52,0),MATCH('Food Data'!Y166,'Food Prices'!$B$2:$E$2,0))</f>
        <v>8.67</v>
      </c>
      <c r="AB166" s="70">
        <v>104.03999999999999</v>
      </c>
    </row>
    <row r="167" spans="1:28" x14ac:dyDescent="0.25">
      <c r="A167" s="71">
        <v>166</v>
      </c>
      <c r="B167" s="72" t="s">
        <v>107</v>
      </c>
      <c r="C167" s="73" t="s">
        <v>58</v>
      </c>
      <c r="D167" s="74" t="s">
        <v>60</v>
      </c>
      <c r="E167" s="75">
        <v>14</v>
      </c>
      <c r="F167" s="70">
        <f>INDEX('Food Prices'!$B$3:$E$52,MATCH('Food Data'!C167,'Food Prices'!$A$3:$A$52,0),MATCH('Food Data'!D167,'Food Prices'!$B$2:$E$2,0))</f>
        <v>5.08</v>
      </c>
      <c r="G167" s="70">
        <v>71.12</v>
      </c>
      <c r="J167" s="71">
        <v>166</v>
      </c>
      <c r="K167" s="72" t="s">
        <v>107</v>
      </c>
      <c r="L167" s="73" t="s">
        <v>58</v>
      </c>
      <c r="M167" s="74" t="str">
        <v>Historic</v>
      </c>
      <c r="N167" s="75">
        <v>14</v>
      </c>
      <c r="O167" s="70">
        <f>INDEX('Food Prices'!$B$3:$E$52,MATCH('Food Data'!L167,'Food Prices'!$A$3:$A$52,0),MATCH('Food Data'!M167,'Food Prices'!$B$2:$E$2,0))</f>
        <v>4.84</v>
      </c>
      <c r="P167" s="70">
        <v>67.759999999999991</v>
      </c>
      <c r="V167" s="71">
        <v>166</v>
      </c>
      <c r="W167" s="72" t="s">
        <v>107</v>
      </c>
      <c r="X167" s="73" t="s">
        <v>58</v>
      </c>
      <c r="Y167" s="74" t="str">
        <f t="shared" si="2"/>
        <v>Historic</v>
      </c>
      <c r="Z167" s="75">
        <v>14</v>
      </c>
      <c r="AA167" s="70">
        <f>INDEX('Food Prices'!$B$3:$E$52,MATCH('Food Data'!X167,'Food Prices'!$A$3:$A$52,0),MATCH('Food Data'!Y167,'Food Prices'!$B$2:$E$2,0))</f>
        <v>4.84</v>
      </c>
      <c r="AB167" s="70">
        <v>67.759999999999991</v>
      </c>
    </row>
    <row r="168" spans="1:28" x14ac:dyDescent="0.25">
      <c r="A168" s="71">
        <v>167</v>
      </c>
      <c r="B168" s="72" t="s">
        <v>102</v>
      </c>
      <c r="C168" s="73" t="s">
        <v>91</v>
      </c>
      <c r="D168" s="74" t="s">
        <v>57</v>
      </c>
      <c r="E168" s="75">
        <v>6</v>
      </c>
      <c r="F168" s="70">
        <f>INDEX('Food Prices'!$B$3:$E$52,MATCH('Food Data'!C168,'Food Prices'!$A$3:$A$52,0),MATCH('Food Data'!D168,'Food Prices'!$B$2:$E$2,0))</f>
        <v>4.45</v>
      </c>
      <c r="G168" s="70">
        <v>26.700000000000003</v>
      </c>
      <c r="J168" s="71">
        <v>167</v>
      </c>
      <c r="K168" s="72" t="s">
        <v>102</v>
      </c>
      <c r="L168" s="73" t="s">
        <v>91</v>
      </c>
      <c r="M168" s="74" t="str">
        <v>North</v>
      </c>
      <c r="N168" s="75">
        <v>6</v>
      </c>
      <c r="O168" s="70">
        <f>INDEX('Food Prices'!$B$3:$E$52,MATCH('Food Data'!L168,'Food Prices'!$A$3:$A$52,0),MATCH('Food Data'!M168,'Food Prices'!$B$2:$E$2,0))</f>
        <v>3.9</v>
      </c>
      <c r="P168" s="70">
        <v>23.4</v>
      </c>
      <c r="V168" s="71">
        <v>167</v>
      </c>
      <c r="W168" s="72" t="s">
        <v>102</v>
      </c>
      <c r="X168" s="73" t="s">
        <v>91</v>
      </c>
      <c r="Y168" s="74" t="str">
        <f t="shared" si="2"/>
        <v>Historic</v>
      </c>
      <c r="Z168" s="75">
        <v>6</v>
      </c>
      <c r="AA168" s="70">
        <f>INDEX('Food Prices'!$B$3:$E$52,MATCH('Food Data'!X168,'Food Prices'!$A$3:$A$52,0),MATCH('Food Data'!Y168,'Food Prices'!$B$2:$E$2,0))</f>
        <v>4.45</v>
      </c>
      <c r="AB168" s="70">
        <v>26.700000000000003</v>
      </c>
    </row>
    <row r="169" spans="1:28" x14ac:dyDescent="0.25">
      <c r="A169" s="71">
        <v>168</v>
      </c>
      <c r="B169" s="72" t="s">
        <v>108</v>
      </c>
      <c r="C169" s="73" t="s">
        <v>47</v>
      </c>
      <c r="D169" s="74" t="s">
        <v>60</v>
      </c>
      <c r="E169" s="75">
        <v>12</v>
      </c>
      <c r="F169" s="70">
        <f>INDEX('Food Prices'!$B$3:$E$52,MATCH('Food Data'!C169,'Food Prices'!$A$3:$A$52,0),MATCH('Food Data'!D169,'Food Prices'!$B$2:$E$2,0))</f>
        <v>7.75</v>
      </c>
      <c r="G169" s="70">
        <v>93</v>
      </c>
      <c r="J169" s="71">
        <v>168</v>
      </c>
      <c r="K169" s="72" t="s">
        <v>108</v>
      </c>
      <c r="L169" s="73" t="s">
        <v>47</v>
      </c>
      <c r="M169" s="74" t="str">
        <v>North</v>
      </c>
      <c r="N169" s="75">
        <v>12</v>
      </c>
      <c r="O169" s="70">
        <f>INDEX('Food Prices'!$B$3:$E$52,MATCH('Food Data'!L169,'Food Prices'!$A$3:$A$52,0),MATCH('Food Data'!M169,'Food Prices'!$B$2:$E$2,0))</f>
        <v>8.14</v>
      </c>
      <c r="P169" s="70">
        <v>97.68</v>
      </c>
      <c r="V169" s="71">
        <v>168</v>
      </c>
      <c r="W169" s="72" t="s">
        <v>108</v>
      </c>
      <c r="X169" s="73" t="s">
        <v>47</v>
      </c>
      <c r="Y169" s="74" t="str">
        <f t="shared" si="2"/>
        <v>Historic</v>
      </c>
      <c r="Z169" s="75">
        <v>12</v>
      </c>
      <c r="AA169" s="70">
        <f>INDEX('Food Prices'!$B$3:$E$52,MATCH('Food Data'!X169,'Food Prices'!$A$3:$A$52,0),MATCH('Food Data'!Y169,'Food Prices'!$B$2:$E$2,0))</f>
        <v>7.24</v>
      </c>
      <c r="AB169" s="70">
        <v>86.88</v>
      </c>
    </row>
    <row r="170" spans="1:28" x14ac:dyDescent="0.25">
      <c r="A170" s="71">
        <v>169</v>
      </c>
      <c r="B170" s="72" t="s">
        <v>101</v>
      </c>
      <c r="C170" s="73" t="s">
        <v>72</v>
      </c>
      <c r="D170" s="74" t="s">
        <v>51</v>
      </c>
      <c r="E170" s="75">
        <v>17</v>
      </c>
      <c r="F170" s="70">
        <f>INDEX('Food Prices'!$B$3:$E$52,MATCH('Food Data'!C170,'Food Prices'!$A$3:$A$52,0),MATCH('Food Data'!D170,'Food Prices'!$B$2:$E$2,0))</f>
        <v>2.7</v>
      </c>
      <c r="G170" s="70">
        <v>45.900000000000006</v>
      </c>
      <c r="J170" s="71">
        <v>169</v>
      </c>
      <c r="K170" s="72" t="s">
        <v>101</v>
      </c>
      <c r="L170" s="73" t="s">
        <v>72</v>
      </c>
      <c r="M170" s="74" t="str">
        <v>Global</v>
      </c>
      <c r="N170" s="75">
        <v>17</v>
      </c>
      <c r="O170" s="70">
        <f>INDEX('Food Prices'!$B$3:$E$52,MATCH('Food Data'!L170,'Food Prices'!$A$3:$A$52,0),MATCH('Food Data'!M170,'Food Prices'!$B$2:$E$2,0))</f>
        <v>2.79</v>
      </c>
      <c r="P170" s="70">
        <v>47.43</v>
      </c>
      <c r="V170" s="71">
        <v>169</v>
      </c>
      <c r="W170" s="72" t="s">
        <v>101</v>
      </c>
      <c r="X170" s="73" t="s">
        <v>72</v>
      </c>
      <c r="Y170" s="74" t="str">
        <f t="shared" si="2"/>
        <v>Historic</v>
      </c>
      <c r="Z170" s="75">
        <v>17</v>
      </c>
      <c r="AA170" s="70">
        <f>INDEX('Food Prices'!$B$3:$E$52,MATCH('Food Data'!X170,'Food Prices'!$A$3:$A$52,0),MATCH('Food Data'!Y170,'Food Prices'!$B$2:$E$2,0))</f>
        <v>3.07</v>
      </c>
      <c r="AB170" s="70">
        <v>52.19</v>
      </c>
    </row>
    <row r="171" spans="1:28" x14ac:dyDescent="0.25">
      <c r="A171" s="71">
        <v>170</v>
      </c>
      <c r="B171" s="72" t="s">
        <v>113</v>
      </c>
      <c r="C171" s="73" t="s">
        <v>37</v>
      </c>
      <c r="D171" s="74" t="s">
        <v>53</v>
      </c>
      <c r="E171" s="75">
        <v>1</v>
      </c>
      <c r="F171" s="70">
        <f>INDEX('Food Prices'!$B$3:$E$52,MATCH('Food Data'!C171,'Food Prices'!$A$3:$A$52,0),MATCH('Food Data'!D171,'Food Prices'!$B$2:$E$2,0))</f>
        <v>13.64</v>
      </c>
      <c r="G171" s="70">
        <v>13.64</v>
      </c>
      <c r="J171" s="71">
        <v>170</v>
      </c>
      <c r="K171" s="72" t="s">
        <v>113</v>
      </c>
      <c r="L171" s="73" t="s">
        <v>37</v>
      </c>
      <c r="M171" s="74" t="str">
        <v>North</v>
      </c>
      <c r="N171" s="75">
        <v>1</v>
      </c>
      <c r="O171" s="70">
        <f>INDEX('Food Prices'!$B$3:$E$52,MATCH('Food Data'!L171,'Food Prices'!$A$3:$A$52,0),MATCH('Food Data'!M171,'Food Prices'!$B$2:$E$2,0))</f>
        <v>13.78</v>
      </c>
      <c r="P171" s="70">
        <v>13.78</v>
      </c>
      <c r="V171" s="71">
        <v>170</v>
      </c>
      <c r="W171" s="72" t="s">
        <v>113</v>
      </c>
      <c r="X171" s="73" t="s">
        <v>37</v>
      </c>
      <c r="Y171" s="74" t="str">
        <f t="shared" si="2"/>
        <v>Historic</v>
      </c>
      <c r="Z171" s="75">
        <v>1</v>
      </c>
      <c r="AA171" s="70">
        <f>INDEX('Food Prices'!$B$3:$E$52,MATCH('Food Data'!X171,'Food Prices'!$A$3:$A$52,0),MATCH('Food Data'!Y171,'Food Prices'!$B$2:$E$2,0))</f>
        <v>12.26</v>
      </c>
      <c r="AB171" s="70">
        <v>12.26</v>
      </c>
    </row>
    <row r="172" spans="1:28" x14ac:dyDescent="0.25">
      <c r="A172" s="71">
        <v>171</v>
      </c>
      <c r="B172" s="72" t="s">
        <v>115</v>
      </c>
      <c r="C172" s="73" t="s">
        <v>61</v>
      </c>
      <c r="D172" s="74" t="s">
        <v>60</v>
      </c>
      <c r="E172" s="75">
        <v>19</v>
      </c>
      <c r="F172" s="70">
        <f>INDEX('Food Prices'!$B$3:$E$52,MATCH('Food Data'!C172,'Food Prices'!$A$3:$A$52,0),MATCH('Food Data'!D172,'Food Prices'!$B$2:$E$2,0))</f>
        <v>9.1199999999999992</v>
      </c>
      <c r="G172" s="70">
        <v>173.27999999999997</v>
      </c>
      <c r="J172" s="71">
        <v>171</v>
      </c>
      <c r="K172" s="72" t="s">
        <v>115</v>
      </c>
      <c r="L172" s="73" t="s">
        <v>61</v>
      </c>
      <c r="M172" s="74" t="str">
        <v>Historic</v>
      </c>
      <c r="N172" s="75">
        <v>19</v>
      </c>
      <c r="O172" s="70">
        <f>INDEX('Food Prices'!$B$3:$E$52,MATCH('Food Data'!L172,'Food Prices'!$A$3:$A$52,0),MATCH('Food Data'!M172,'Food Prices'!$B$2:$E$2,0))</f>
        <v>10.02</v>
      </c>
      <c r="P172" s="70">
        <v>190.38</v>
      </c>
      <c r="V172" s="71">
        <v>171</v>
      </c>
      <c r="W172" s="72" t="s">
        <v>115</v>
      </c>
      <c r="X172" s="73" t="s">
        <v>61</v>
      </c>
      <c r="Y172" s="74" t="str">
        <f t="shared" si="2"/>
        <v>Historic</v>
      </c>
      <c r="Z172" s="75">
        <v>19</v>
      </c>
      <c r="AA172" s="70">
        <f>INDEX('Food Prices'!$B$3:$E$52,MATCH('Food Data'!X172,'Food Prices'!$A$3:$A$52,0),MATCH('Food Data'!Y172,'Food Prices'!$B$2:$E$2,0))</f>
        <v>10.02</v>
      </c>
      <c r="AB172" s="70">
        <v>190.38</v>
      </c>
    </row>
    <row r="173" spans="1:28" x14ac:dyDescent="0.25">
      <c r="A173" s="71">
        <v>172</v>
      </c>
      <c r="B173" s="72" t="s">
        <v>99</v>
      </c>
      <c r="C173" s="73" t="s">
        <v>92</v>
      </c>
      <c r="D173" s="74" t="s">
        <v>57</v>
      </c>
      <c r="E173" s="75">
        <v>8</v>
      </c>
      <c r="F173" s="70">
        <f>INDEX('Food Prices'!$B$3:$E$52,MATCH('Food Data'!C173,'Food Prices'!$A$3:$A$52,0),MATCH('Food Data'!D173,'Food Prices'!$B$2:$E$2,0))</f>
        <v>4.99</v>
      </c>
      <c r="G173" s="70">
        <v>39.92</v>
      </c>
      <c r="J173" s="71">
        <v>172</v>
      </c>
      <c r="K173" s="72" t="s">
        <v>99</v>
      </c>
      <c r="L173" s="73" t="s">
        <v>92</v>
      </c>
      <c r="M173" s="74" t="str">
        <v>Global</v>
      </c>
      <c r="N173" s="75">
        <v>8</v>
      </c>
      <c r="O173" s="70">
        <f>INDEX('Food Prices'!$B$3:$E$52,MATCH('Food Data'!L173,'Food Prices'!$A$3:$A$52,0),MATCH('Food Data'!M173,'Food Prices'!$B$2:$E$2,0))</f>
        <v>5.04</v>
      </c>
      <c r="P173" s="70">
        <v>40.32</v>
      </c>
      <c r="V173" s="71">
        <v>172</v>
      </c>
      <c r="W173" s="72" t="s">
        <v>99</v>
      </c>
      <c r="X173" s="73" t="s">
        <v>92</v>
      </c>
      <c r="Y173" s="74" t="str">
        <f t="shared" si="2"/>
        <v>Historic</v>
      </c>
      <c r="Z173" s="75">
        <v>8</v>
      </c>
      <c r="AA173" s="70">
        <f>INDEX('Food Prices'!$B$3:$E$52,MATCH('Food Data'!X173,'Food Prices'!$A$3:$A$52,0),MATCH('Food Data'!Y173,'Food Prices'!$B$2:$E$2,0))</f>
        <v>4.99</v>
      </c>
      <c r="AB173" s="70">
        <v>39.92</v>
      </c>
    </row>
    <row r="174" spans="1:28" x14ac:dyDescent="0.25">
      <c r="A174" s="71">
        <v>173</v>
      </c>
      <c r="B174" s="72" t="s">
        <v>107</v>
      </c>
      <c r="C174" s="73" t="s">
        <v>65</v>
      </c>
      <c r="D174" s="74" t="s">
        <v>53</v>
      </c>
      <c r="E174" s="75">
        <v>20</v>
      </c>
      <c r="F174" s="70">
        <f>INDEX('Food Prices'!$B$3:$E$52,MATCH('Food Data'!C174,'Food Prices'!$A$3:$A$52,0),MATCH('Food Data'!D174,'Food Prices'!$B$2:$E$2,0))</f>
        <v>15.3</v>
      </c>
      <c r="G174" s="70">
        <v>306</v>
      </c>
      <c r="J174" s="71">
        <v>173</v>
      </c>
      <c r="K174" s="72" t="s">
        <v>107</v>
      </c>
      <c r="L174" s="73" t="s">
        <v>65</v>
      </c>
      <c r="M174" s="74" t="str">
        <v>Historic</v>
      </c>
      <c r="N174" s="75">
        <v>20</v>
      </c>
      <c r="O174" s="70">
        <f>INDEX('Food Prices'!$B$3:$E$52,MATCH('Food Data'!L174,'Food Prices'!$A$3:$A$52,0),MATCH('Food Data'!M174,'Food Prices'!$B$2:$E$2,0))</f>
        <v>14.6</v>
      </c>
      <c r="P174" s="70">
        <v>292</v>
      </c>
      <c r="V174" s="71">
        <v>173</v>
      </c>
      <c r="W174" s="72" t="s">
        <v>107</v>
      </c>
      <c r="X174" s="73" t="s">
        <v>65</v>
      </c>
      <c r="Y174" s="74" t="str">
        <f t="shared" si="2"/>
        <v>Historic</v>
      </c>
      <c r="Z174" s="75">
        <v>20</v>
      </c>
      <c r="AA174" s="70">
        <f>INDEX('Food Prices'!$B$3:$E$52,MATCH('Food Data'!X174,'Food Prices'!$A$3:$A$52,0),MATCH('Food Data'!Y174,'Food Prices'!$B$2:$E$2,0))</f>
        <v>14.6</v>
      </c>
      <c r="AB174" s="70">
        <v>292</v>
      </c>
    </row>
    <row r="175" spans="1:28" x14ac:dyDescent="0.25">
      <c r="A175" s="71">
        <v>174</v>
      </c>
      <c r="B175" s="72" t="s">
        <v>123</v>
      </c>
      <c r="C175" s="73" t="s">
        <v>69</v>
      </c>
      <c r="D175" s="74" t="s">
        <v>57</v>
      </c>
      <c r="E175" s="75">
        <v>15</v>
      </c>
      <c r="F175" s="70">
        <f>INDEX('Food Prices'!$B$3:$E$52,MATCH('Food Data'!C175,'Food Prices'!$A$3:$A$52,0),MATCH('Food Data'!D175,'Food Prices'!$B$2:$E$2,0))</f>
        <v>5.41</v>
      </c>
      <c r="G175" s="70">
        <v>81.150000000000006</v>
      </c>
      <c r="J175" s="71">
        <v>174</v>
      </c>
      <c r="K175" s="72" t="s">
        <v>123</v>
      </c>
      <c r="L175" s="73" t="s">
        <v>69</v>
      </c>
      <c r="M175" s="74" t="str">
        <v>Global</v>
      </c>
      <c r="N175" s="75">
        <v>15</v>
      </c>
      <c r="O175" s="70">
        <f>INDEX('Food Prices'!$B$3:$E$52,MATCH('Food Data'!L175,'Food Prices'!$A$3:$A$52,0),MATCH('Food Data'!M175,'Food Prices'!$B$2:$E$2,0))</f>
        <v>4.87</v>
      </c>
      <c r="P175" s="70">
        <v>73.05</v>
      </c>
      <c r="V175" s="71">
        <v>174</v>
      </c>
      <c r="W175" s="72" t="s">
        <v>123</v>
      </c>
      <c r="X175" s="73" t="s">
        <v>69</v>
      </c>
      <c r="Y175" s="74" t="str">
        <f t="shared" si="2"/>
        <v>Historic</v>
      </c>
      <c r="Z175" s="75">
        <v>15</v>
      </c>
      <c r="AA175" s="70">
        <f>INDEX('Food Prices'!$B$3:$E$52,MATCH('Food Data'!X175,'Food Prices'!$A$3:$A$52,0),MATCH('Food Data'!Y175,'Food Prices'!$B$2:$E$2,0))</f>
        <v>5.41</v>
      </c>
      <c r="AB175" s="70">
        <v>81.150000000000006</v>
      </c>
    </row>
    <row r="176" spans="1:28" x14ac:dyDescent="0.25">
      <c r="A176" s="71">
        <v>175</v>
      </c>
      <c r="B176" s="72" t="s">
        <v>110</v>
      </c>
      <c r="C176" s="73" t="s">
        <v>39</v>
      </c>
      <c r="D176" s="74" t="s">
        <v>51</v>
      </c>
      <c r="E176" s="75">
        <v>15</v>
      </c>
      <c r="F176" s="70">
        <f>INDEX('Food Prices'!$B$3:$E$52,MATCH('Food Data'!C176,'Food Prices'!$A$3:$A$52,0),MATCH('Food Data'!D176,'Food Prices'!$B$2:$E$2,0))</f>
        <v>10.96</v>
      </c>
      <c r="G176" s="70">
        <v>164.4</v>
      </c>
      <c r="J176" s="71">
        <v>175</v>
      </c>
      <c r="K176" s="72" t="s">
        <v>110</v>
      </c>
      <c r="L176" s="73" t="s">
        <v>39</v>
      </c>
      <c r="M176" s="74" t="str">
        <v>Historic</v>
      </c>
      <c r="N176" s="75">
        <v>15</v>
      </c>
      <c r="O176" s="70">
        <f>INDEX('Food Prices'!$B$3:$E$52,MATCH('Food Data'!L176,'Food Prices'!$A$3:$A$52,0),MATCH('Food Data'!M176,'Food Prices'!$B$2:$E$2,0))</f>
        <v>10.07</v>
      </c>
      <c r="P176" s="70">
        <v>151.05000000000001</v>
      </c>
      <c r="V176" s="71">
        <v>175</v>
      </c>
      <c r="W176" s="72" t="s">
        <v>110</v>
      </c>
      <c r="X176" s="73" t="s">
        <v>39</v>
      </c>
      <c r="Y176" s="74" t="str">
        <f t="shared" si="2"/>
        <v>Historic</v>
      </c>
      <c r="Z176" s="75">
        <v>15</v>
      </c>
      <c r="AA176" s="70">
        <f>INDEX('Food Prices'!$B$3:$E$52,MATCH('Food Data'!X176,'Food Prices'!$A$3:$A$52,0),MATCH('Food Data'!Y176,'Food Prices'!$B$2:$E$2,0))</f>
        <v>10.07</v>
      </c>
      <c r="AB176" s="70">
        <v>151.05000000000001</v>
      </c>
    </row>
    <row r="177" spans="1:28" x14ac:dyDescent="0.25">
      <c r="A177" s="71">
        <v>176</v>
      </c>
      <c r="B177" s="72" t="s">
        <v>105</v>
      </c>
      <c r="C177" s="73" t="s">
        <v>78</v>
      </c>
      <c r="D177" s="74" t="s">
        <v>51</v>
      </c>
      <c r="E177" s="75">
        <v>12</v>
      </c>
      <c r="F177" s="70">
        <f>INDEX('Food Prices'!$B$3:$E$52,MATCH('Food Data'!C177,'Food Prices'!$A$3:$A$52,0),MATCH('Food Data'!D177,'Food Prices'!$B$2:$E$2,0))</f>
        <v>12.31</v>
      </c>
      <c r="G177" s="70">
        <v>147.72</v>
      </c>
      <c r="J177" s="71">
        <v>176</v>
      </c>
      <c r="K177" s="72" t="s">
        <v>105</v>
      </c>
      <c r="L177" s="73" t="s">
        <v>78</v>
      </c>
      <c r="M177" s="74" t="str">
        <v>Highland</v>
      </c>
      <c r="N177" s="75">
        <v>12</v>
      </c>
      <c r="O177" s="70">
        <f>INDEX('Food Prices'!$B$3:$E$52,MATCH('Food Data'!L177,'Food Prices'!$A$3:$A$52,0),MATCH('Food Data'!M177,'Food Prices'!$B$2:$E$2,0))</f>
        <v>11.5</v>
      </c>
      <c r="P177" s="70">
        <v>138</v>
      </c>
      <c r="V177" s="71">
        <v>176</v>
      </c>
      <c r="W177" s="72" t="s">
        <v>105</v>
      </c>
      <c r="X177" s="73" t="s">
        <v>78</v>
      </c>
      <c r="Y177" s="74" t="str">
        <f t="shared" si="2"/>
        <v>Historic</v>
      </c>
      <c r="Z177" s="75">
        <v>12</v>
      </c>
      <c r="AA177" s="70">
        <f>INDEX('Food Prices'!$B$3:$E$52,MATCH('Food Data'!X177,'Food Prices'!$A$3:$A$52,0),MATCH('Food Data'!Y177,'Food Prices'!$B$2:$E$2,0))</f>
        <v>13.02</v>
      </c>
      <c r="AB177" s="70">
        <v>156.24</v>
      </c>
    </row>
    <row r="178" spans="1:28" x14ac:dyDescent="0.25">
      <c r="A178" s="71">
        <v>177</v>
      </c>
      <c r="B178" s="72" t="s">
        <v>112</v>
      </c>
      <c r="C178" s="73" t="s">
        <v>78</v>
      </c>
      <c r="D178" s="74" t="s">
        <v>53</v>
      </c>
      <c r="E178" s="75">
        <v>8</v>
      </c>
      <c r="F178" s="70">
        <f>INDEX('Food Prices'!$B$3:$E$52,MATCH('Food Data'!C178,'Food Prices'!$A$3:$A$52,0),MATCH('Food Data'!D178,'Food Prices'!$B$2:$E$2,0))</f>
        <v>11.5</v>
      </c>
      <c r="G178" s="70">
        <v>92</v>
      </c>
      <c r="J178" s="71">
        <v>177</v>
      </c>
      <c r="K178" s="72" t="s">
        <v>112</v>
      </c>
      <c r="L178" s="73" t="s">
        <v>78</v>
      </c>
      <c r="M178" s="74" t="str">
        <v>Highland</v>
      </c>
      <c r="N178" s="75">
        <v>8</v>
      </c>
      <c r="O178" s="70">
        <f>INDEX('Food Prices'!$B$3:$E$52,MATCH('Food Data'!L178,'Food Prices'!$A$3:$A$52,0),MATCH('Food Data'!M178,'Food Prices'!$B$2:$E$2,0))</f>
        <v>11.5</v>
      </c>
      <c r="P178" s="70">
        <v>92</v>
      </c>
      <c r="V178" s="71">
        <v>177</v>
      </c>
      <c r="W178" s="72" t="s">
        <v>112</v>
      </c>
      <c r="X178" s="73" t="s">
        <v>78</v>
      </c>
      <c r="Y178" s="74" t="str">
        <f t="shared" si="2"/>
        <v>Historic</v>
      </c>
      <c r="Z178" s="75">
        <v>8</v>
      </c>
      <c r="AA178" s="70">
        <f>INDEX('Food Prices'!$B$3:$E$52,MATCH('Food Data'!X178,'Food Prices'!$A$3:$A$52,0),MATCH('Food Data'!Y178,'Food Prices'!$B$2:$E$2,0))</f>
        <v>13.02</v>
      </c>
      <c r="AB178" s="70">
        <v>104.16</v>
      </c>
    </row>
    <row r="179" spans="1:28" x14ac:dyDescent="0.25">
      <c r="A179" s="71">
        <v>178</v>
      </c>
      <c r="B179" s="72" t="s">
        <v>118</v>
      </c>
      <c r="C179" s="73" t="s">
        <v>74</v>
      </c>
      <c r="D179" s="74" t="s">
        <v>53</v>
      </c>
      <c r="E179" s="75">
        <v>16</v>
      </c>
      <c r="F179" s="70">
        <f>INDEX('Food Prices'!$B$3:$E$52,MATCH('Food Data'!C179,'Food Prices'!$A$3:$A$52,0),MATCH('Food Data'!D179,'Food Prices'!$B$2:$E$2,0))</f>
        <v>7.53</v>
      </c>
      <c r="G179" s="70">
        <v>120.48</v>
      </c>
      <c r="J179" s="71">
        <v>178</v>
      </c>
      <c r="K179" s="72" t="s">
        <v>118</v>
      </c>
      <c r="L179" s="73" t="s">
        <v>74</v>
      </c>
      <c r="M179" s="74" t="str">
        <v>North</v>
      </c>
      <c r="N179" s="75">
        <v>16</v>
      </c>
      <c r="O179" s="70">
        <f>INDEX('Food Prices'!$B$3:$E$52,MATCH('Food Data'!L179,'Food Prices'!$A$3:$A$52,0),MATCH('Food Data'!M179,'Food Prices'!$B$2:$E$2,0))</f>
        <v>7.38</v>
      </c>
      <c r="P179" s="70">
        <v>118.08</v>
      </c>
      <c r="V179" s="71">
        <v>178</v>
      </c>
      <c r="W179" s="72" t="s">
        <v>118</v>
      </c>
      <c r="X179" s="73" t="s">
        <v>74</v>
      </c>
      <c r="Y179" s="74" t="str">
        <f t="shared" si="2"/>
        <v>Historic</v>
      </c>
      <c r="Z179" s="75">
        <v>16</v>
      </c>
      <c r="AA179" s="70">
        <f>INDEX('Food Prices'!$B$3:$E$52,MATCH('Food Data'!X179,'Food Prices'!$A$3:$A$52,0),MATCH('Food Data'!Y179,'Food Prices'!$B$2:$E$2,0))</f>
        <v>7.1</v>
      </c>
      <c r="AB179" s="70">
        <v>113.6</v>
      </c>
    </row>
    <row r="180" spans="1:28" x14ac:dyDescent="0.25">
      <c r="A180" s="71">
        <v>179</v>
      </c>
      <c r="B180" s="72" t="s">
        <v>107</v>
      </c>
      <c r="C180" s="73" t="s">
        <v>63</v>
      </c>
      <c r="D180" s="74" t="s">
        <v>53</v>
      </c>
      <c r="E180" s="75">
        <v>19</v>
      </c>
      <c r="F180" s="70">
        <f>INDEX('Food Prices'!$B$3:$E$52,MATCH('Food Data'!C180,'Food Prices'!$A$3:$A$52,0),MATCH('Food Data'!D180,'Food Prices'!$B$2:$E$2,0))</f>
        <v>5.08</v>
      </c>
      <c r="G180" s="70">
        <v>96.52</v>
      </c>
      <c r="J180" s="71">
        <v>179</v>
      </c>
      <c r="K180" s="72" t="s">
        <v>107</v>
      </c>
      <c r="L180" s="73" t="s">
        <v>63</v>
      </c>
      <c r="M180" s="74" t="str">
        <v>Historic</v>
      </c>
      <c r="N180" s="75">
        <v>19</v>
      </c>
      <c r="O180" s="70">
        <f>INDEX('Food Prices'!$B$3:$E$52,MATCH('Food Data'!L180,'Food Prices'!$A$3:$A$52,0),MATCH('Food Data'!M180,'Food Prices'!$B$2:$E$2,0))</f>
        <v>5.35</v>
      </c>
      <c r="P180" s="70">
        <v>101.64999999999999</v>
      </c>
      <c r="V180" s="71">
        <v>179</v>
      </c>
      <c r="W180" s="72" t="s">
        <v>107</v>
      </c>
      <c r="X180" s="73" t="s">
        <v>63</v>
      </c>
      <c r="Y180" s="74" t="str">
        <f t="shared" si="2"/>
        <v>Historic</v>
      </c>
      <c r="Z180" s="75">
        <v>19</v>
      </c>
      <c r="AA180" s="70">
        <f>INDEX('Food Prices'!$B$3:$E$52,MATCH('Food Data'!X180,'Food Prices'!$A$3:$A$52,0),MATCH('Food Data'!Y180,'Food Prices'!$B$2:$E$2,0))</f>
        <v>5.35</v>
      </c>
      <c r="AB180" s="70">
        <v>101.64999999999999</v>
      </c>
    </row>
    <row r="181" spans="1:28" x14ac:dyDescent="0.25">
      <c r="A181" s="71">
        <v>180</v>
      </c>
      <c r="B181" s="72" t="s">
        <v>108</v>
      </c>
      <c r="C181" s="73" t="s">
        <v>134</v>
      </c>
      <c r="D181" s="74" t="s">
        <v>51</v>
      </c>
      <c r="E181" s="75">
        <v>5</v>
      </c>
      <c r="F181" s="70">
        <f>INDEX('Food Prices'!$B$3:$E$52,MATCH('Food Data'!C181,'Food Prices'!$A$3:$A$52,0),MATCH('Food Data'!D181,'Food Prices'!$B$2:$E$2,0))</f>
        <v>7.2</v>
      </c>
      <c r="G181" s="70">
        <v>36</v>
      </c>
      <c r="J181" s="71">
        <v>180</v>
      </c>
      <c r="K181" s="72" t="s">
        <v>108</v>
      </c>
      <c r="L181" s="73" t="s">
        <v>134</v>
      </c>
      <c r="M181" s="74" t="str">
        <v>North</v>
      </c>
      <c r="N181" s="75">
        <v>5</v>
      </c>
      <c r="O181" s="70">
        <f>INDEX('Food Prices'!$B$3:$E$52,MATCH('Food Data'!L181,'Food Prices'!$A$3:$A$52,0),MATCH('Food Data'!M181,'Food Prices'!$B$2:$E$2,0))</f>
        <v>7.2</v>
      </c>
      <c r="P181" s="70">
        <v>36</v>
      </c>
      <c r="V181" s="71">
        <v>180</v>
      </c>
      <c r="W181" s="72" t="s">
        <v>108</v>
      </c>
      <c r="X181" s="73" t="s">
        <v>134</v>
      </c>
      <c r="Y181" s="74" t="str">
        <f t="shared" si="2"/>
        <v>Historic</v>
      </c>
      <c r="Z181" s="75">
        <v>5</v>
      </c>
      <c r="AA181" s="70">
        <f>INDEX('Food Prices'!$B$3:$E$52,MATCH('Food Data'!X181,'Food Prices'!$A$3:$A$52,0),MATCH('Food Data'!Y181,'Food Prices'!$B$2:$E$2,0))</f>
        <v>7.32</v>
      </c>
      <c r="AB181" s="70">
        <v>36.6</v>
      </c>
    </row>
    <row r="182" spans="1:28" x14ac:dyDescent="0.25">
      <c r="A182" s="71">
        <v>181</v>
      </c>
      <c r="B182" s="72" t="s">
        <v>110</v>
      </c>
      <c r="C182" s="73" t="s">
        <v>69</v>
      </c>
      <c r="D182" s="74" t="s">
        <v>53</v>
      </c>
      <c r="E182" s="75">
        <v>6</v>
      </c>
      <c r="F182" s="70">
        <f>INDEX('Food Prices'!$B$3:$E$52,MATCH('Food Data'!C182,'Food Prices'!$A$3:$A$52,0),MATCH('Food Data'!D182,'Food Prices'!$B$2:$E$2,0))</f>
        <v>5.21</v>
      </c>
      <c r="G182" s="70">
        <v>31.259999999999998</v>
      </c>
      <c r="J182" s="71">
        <v>181</v>
      </c>
      <c r="K182" s="72" t="s">
        <v>110</v>
      </c>
      <c r="L182" s="73" t="s">
        <v>69</v>
      </c>
      <c r="M182" s="74" t="str">
        <v>Historic</v>
      </c>
      <c r="N182" s="75">
        <v>6</v>
      </c>
      <c r="O182" s="70">
        <f>INDEX('Food Prices'!$B$3:$E$52,MATCH('Food Data'!L182,'Food Prices'!$A$3:$A$52,0),MATCH('Food Data'!M182,'Food Prices'!$B$2:$E$2,0))</f>
        <v>5.41</v>
      </c>
      <c r="P182" s="70">
        <v>32.46</v>
      </c>
      <c r="V182" s="71">
        <v>181</v>
      </c>
      <c r="W182" s="72" t="s">
        <v>110</v>
      </c>
      <c r="X182" s="73" t="s">
        <v>69</v>
      </c>
      <c r="Y182" s="74" t="str">
        <f t="shared" si="2"/>
        <v>Historic</v>
      </c>
      <c r="Z182" s="75">
        <v>6</v>
      </c>
      <c r="AA182" s="70">
        <f>INDEX('Food Prices'!$B$3:$E$52,MATCH('Food Data'!X182,'Food Prices'!$A$3:$A$52,0),MATCH('Food Data'!Y182,'Food Prices'!$B$2:$E$2,0))</f>
        <v>5.41</v>
      </c>
      <c r="AB182" s="70">
        <v>32.46</v>
      </c>
    </row>
    <row r="183" spans="1:28" x14ac:dyDescent="0.25">
      <c r="A183" s="71">
        <v>182</v>
      </c>
      <c r="B183" s="72" t="s">
        <v>109</v>
      </c>
      <c r="C183" s="73" t="s">
        <v>131</v>
      </c>
      <c r="D183" s="74" t="s">
        <v>53</v>
      </c>
      <c r="E183" s="75">
        <v>18</v>
      </c>
      <c r="F183" s="70">
        <f>INDEX('Food Prices'!$B$3:$E$52,MATCH('Food Data'!C183,'Food Prices'!$A$3:$A$52,0),MATCH('Food Data'!D183,'Food Prices'!$B$2:$E$2,0))</f>
        <v>3.15</v>
      </c>
      <c r="G183" s="70">
        <v>56.699999999999996</v>
      </c>
      <c r="J183" s="71">
        <v>182</v>
      </c>
      <c r="K183" s="72" t="s">
        <v>109</v>
      </c>
      <c r="L183" s="73" t="s">
        <v>131</v>
      </c>
      <c r="M183" s="74" t="str">
        <v>Global</v>
      </c>
      <c r="N183" s="75">
        <v>18</v>
      </c>
      <c r="O183" s="70">
        <f>INDEX('Food Prices'!$B$3:$E$52,MATCH('Food Data'!L183,'Food Prices'!$A$3:$A$52,0),MATCH('Food Data'!M183,'Food Prices'!$B$2:$E$2,0))</f>
        <v>3.25</v>
      </c>
      <c r="P183" s="70">
        <v>58.5</v>
      </c>
      <c r="V183" s="71">
        <v>182</v>
      </c>
      <c r="W183" s="72" t="s">
        <v>109</v>
      </c>
      <c r="X183" s="73" t="s">
        <v>131</v>
      </c>
      <c r="Y183" s="74" t="str">
        <f t="shared" si="2"/>
        <v>Historic</v>
      </c>
      <c r="Z183" s="75">
        <v>18</v>
      </c>
      <c r="AA183" s="70">
        <f>INDEX('Food Prices'!$B$3:$E$52,MATCH('Food Data'!X183,'Food Prices'!$A$3:$A$52,0),MATCH('Food Data'!Y183,'Food Prices'!$B$2:$E$2,0))</f>
        <v>3.28</v>
      </c>
      <c r="AB183" s="70">
        <v>59.04</v>
      </c>
    </row>
    <row r="184" spans="1:28" x14ac:dyDescent="0.25">
      <c r="A184" s="71">
        <v>183</v>
      </c>
      <c r="B184" s="72" t="s">
        <v>117</v>
      </c>
      <c r="C184" s="73" t="s">
        <v>64</v>
      </c>
      <c r="D184" s="74" t="s">
        <v>57</v>
      </c>
      <c r="E184" s="75">
        <v>14</v>
      </c>
      <c r="F184" s="70">
        <f>INDEX('Food Prices'!$B$3:$E$52,MATCH('Food Data'!C184,'Food Prices'!$A$3:$A$52,0),MATCH('Food Data'!D184,'Food Prices'!$B$2:$E$2,0))</f>
        <v>3.38</v>
      </c>
      <c r="G184" s="70">
        <v>47.32</v>
      </c>
      <c r="J184" s="71">
        <v>183</v>
      </c>
      <c r="K184" s="72" t="s">
        <v>117</v>
      </c>
      <c r="L184" s="73" t="s">
        <v>64</v>
      </c>
      <c r="M184" s="74" t="str">
        <v>Global</v>
      </c>
      <c r="N184" s="75">
        <v>14</v>
      </c>
      <c r="O184" s="70">
        <f>INDEX('Food Prices'!$B$3:$E$52,MATCH('Food Data'!L184,'Food Prices'!$A$3:$A$52,0),MATCH('Food Data'!M184,'Food Prices'!$B$2:$E$2,0))</f>
        <v>3.14</v>
      </c>
      <c r="P184" s="70">
        <v>43.96</v>
      </c>
      <c r="V184" s="71">
        <v>183</v>
      </c>
      <c r="W184" s="72" t="s">
        <v>117</v>
      </c>
      <c r="X184" s="73" t="s">
        <v>64</v>
      </c>
      <c r="Y184" s="74" t="str">
        <f t="shared" si="2"/>
        <v>Historic</v>
      </c>
      <c r="Z184" s="75">
        <v>14</v>
      </c>
      <c r="AA184" s="70">
        <f>INDEX('Food Prices'!$B$3:$E$52,MATCH('Food Data'!X184,'Food Prices'!$A$3:$A$52,0),MATCH('Food Data'!Y184,'Food Prices'!$B$2:$E$2,0))</f>
        <v>3.38</v>
      </c>
      <c r="AB184" s="70">
        <v>47.32</v>
      </c>
    </row>
    <row r="185" spans="1:28" x14ac:dyDescent="0.25">
      <c r="A185" s="71">
        <v>184</v>
      </c>
      <c r="B185" s="72" t="s">
        <v>118</v>
      </c>
      <c r="C185" s="73" t="s">
        <v>135</v>
      </c>
      <c r="D185" s="74" t="s">
        <v>53</v>
      </c>
      <c r="E185" s="75">
        <v>13</v>
      </c>
      <c r="F185" s="70">
        <f>INDEX('Food Prices'!$B$3:$E$52,MATCH('Food Data'!C185,'Food Prices'!$A$3:$A$52,0),MATCH('Food Data'!D185,'Food Prices'!$B$2:$E$2,0))</f>
        <v>7.18</v>
      </c>
      <c r="G185" s="70">
        <v>93.34</v>
      </c>
      <c r="J185" s="71">
        <v>184</v>
      </c>
      <c r="K185" s="72" t="s">
        <v>118</v>
      </c>
      <c r="L185" s="73" t="s">
        <v>135</v>
      </c>
      <c r="M185" s="74" t="str">
        <v>North</v>
      </c>
      <c r="N185" s="75">
        <v>13</v>
      </c>
      <c r="O185" s="70">
        <f>INDEX('Food Prices'!$B$3:$E$52,MATCH('Food Data'!L185,'Food Prices'!$A$3:$A$52,0),MATCH('Food Data'!M185,'Food Prices'!$B$2:$E$2,0))</f>
        <v>7.32</v>
      </c>
      <c r="P185" s="70">
        <v>95.16</v>
      </c>
      <c r="V185" s="71">
        <v>184</v>
      </c>
      <c r="W185" s="72" t="s">
        <v>118</v>
      </c>
      <c r="X185" s="73" t="s">
        <v>135</v>
      </c>
      <c r="Y185" s="74" t="str">
        <f t="shared" si="2"/>
        <v>Historic</v>
      </c>
      <c r="Z185" s="75">
        <v>13</v>
      </c>
      <c r="AA185" s="70">
        <f>INDEX('Food Prices'!$B$3:$E$52,MATCH('Food Data'!X185,'Food Prices'!$A$3:$A$52,0),MATCH('Food Data'!Y185,'Food Prices'!$B$2:$E$2,0))</f>
        <v>8.58</v>
      </c>
      <c r="AB185" s="70">
        <v>111.54</v>
      </c>
    </row>
    <row r="186" spans="1:28" x14ac:dyDescent="0.25">
      <c r="A186" s="71">
        <v>185</v>
      </c>
      <c r="B186" s="72" t="s">
        <v>110</v>
      </c>
      <c r="C186" s="73" t="s">
        <v>73</v>
      </c>
      <c r="D186" s="74" t="s">
        <v>60</v>
      </c>
      <c r="E186" s="75">
        <v>4</v>
      </c>
      <c r="F186" s="70">
        <f>INDEX('Food Prices'!$B$3:$E$52,MATCH('Food Data'!C186,'Food Prices'!$A$3:$A$52,0),MATCH('Food Data'!D186,'Food Prices'!$B$2:$E$2,0))</f>
        <v>12.74</v>
      </c>
      <c r="G186" s="70">
        <v>50.96</v>
      </c>
      <c r="J186" s="71">
        <v>185</v>
      </c>
      <c r="K186" s="72" t="s">
        <v>110</v>
      </c>
      <c r="L186" s="73" t="s">
        <v>73</v>
      </c>
      <c r="M186" s="74" t="str">
        <v>Historic</v>
      </c>
      <c r="N186" s="75">
        <v>4</v>
      </c>
      <c r="O186" s="70">
        <f>INDEX('Food Prices'!$B$3:$E$52,MATCH('Food Data'!L186,'Food Prices'!$A$3:$A$52,0),MATCH('Food Data'!M186,'Food Prices'!$B$2:$E$2,0))</f>
        <v>12.49</v>
      </c>
      <c r="P186" s="70">
        <v>49.96</v>
      </c>
      <c r="V186" s="71">
        <v>185</v>
      </c>
      <c r="W186" s="72" t="s">
        <v>110</v>
      </c>
      <c r="X186" s="73" t="s">
        <v>73</v>
      </c>
      <c r="Y186" s="74" t="str">
        <f t="shared" si="2"/>
        <v>Historic</v>
      </c>
      <c r="Z186" s="75">
        <v>4</v>
      </c>
      <c r="AA186" s="70">
        <f>INDEX('Food Prices'!$B$3:$E$52,MATCH('Food Data'!X186,'Food Prices'!$A$3:$A$52,0),MATCH('Food Data'!Y186,'Food Prices'!$B$2:$E$2,0))</f>
        <v>12.49</v>
      </c>
      <c r="AB186" s="70">
        <v>49.96</v>
      </c>
    </row>
    <row r="187" spans="1:28" x14ac:dyDescent="0.25">
      <c r="A187" s="71">
        <v>186</v>
      </c>
      <c r="B187" s="72" t="s">
        <v>110</v>
      </c>
      <c r="C187" s="73" t="s">
        <v>73</v>
      </c>
      <c r="D187" s="74" t="s">
        <v>57</v>
      </c>
      <c r="E187" s="75">
        <v>4</v>
      </c>
      <c r="F187" s="70">
        <f>INDEX('Food Prices'!$B$3:$E$52,MATCH('Food Data'!C187,'Food Prices'!$A$3:$A$52,0),MATCH('Food Data'!D187,'Food Prices'!$B$2:$E$2,0))</f>
        <v>12.49</v>
      </c>
      <c r="G187" s="70">
        <v>49.96</v>
      </c>
      <c r="J187" s="71">
        <v>186</v>
      </c>
      <c r="K187" s="72" t="s">
        <v>110</v>
      </c>
      <c r="L187" s="73" t="s">
        <v>73</v>
      </c>
      <c r="M187" s="74" t="str">
        <v>Historic</v>
      </c>
      <c r="N187" s="75">
        <v>4</v>
      </c>
      <c r="O187" s="70">
        <f>INDEX('Food Prices'!$B$3:$E$52,MATCH('Food Data'!L187,'Food Prices'!$A$3:$A$52,0),MATCH('Food Data'!M187,'Food Prices'!$B$2:$E$2,0))</f>
        <v>12.49</v>
      </c>
      <c r="P187" s="70">
        <v>49.96</v>
      </c>
      <c r="V187" s="71">
        <v>186</v>
      </c>
      <c r="W187" s="72" t="s">
        <v>110</v>
      </c>
      <c r="X187" s="73" t="s">
        <v>73</v>
      </c>
      <c r="Y187" s="74" t="str">
        <f t="shared" si="2"/>
        <v>Historic</v>
      </c>
      <c r="Z187" s="75">
        <v>4</v>
      </c>
      <c r="AA187" s="70">
        <f>INDEX('Food Prices'!$B$3:$E$52,MATCH('Food Data'!X187,'Food Prices'!$A$3:$A$52,0),MATCH('Food Data'!Y187,'Food Prices'!$B$2:$E$2,0))</f>
        <v>12.49</v>
      </c>
      <c r="AB187" s="70">
        <v>49.96</v>
      </c>
    </row>
    <row r="188" spans="1:28" x14ac:dyDescent="0.25">
      <c r="A188" s="71">
        <v>187</v>
      </c>
      <c r="B188" s="72" t="s">
        <v>107</v>
      </c>
      <c r="C188" s="73" t="s">
        <v>44</v>
      </c>
      <c r="D188" s="74" t="s">
        <v>53</v>
      </c>
      <c r="E188" s="75">
        <v>9</v>
      </c>
      <c r="F188" s="70">
        <f>INDEX('Food Prices'!$B$3:$E$52,MATCH('Food Data'!C188,'Food Prices'!$A$3:$A$52,0),MATCH('Food Data'!D188,'Food Prices'!$B$2:$E$2,0))</f>
        <v>6.84</v>
      </c>
      <c r="G188" s="70">
        <v>61.56</v>
      </c>
      <c r="J188" s="71">
        <v>187</v>
      </c>
      <c r="K188" s="72" t="s">
        <v>107</v>
      </c>
      <c r="L188" s="73" t="s">
        <v>44</v>
      </c>
      <c r="M188" s="74" t="str">
        <v>Historic</v>
      </c>
      <c r="N188" s="75">
        <v>9</v>
      </c>
      <c r="O188" s="70">
        <f>INDEX('Food Prices'!$B$3:$E$52,MATCH('Food Data'!L188,'Food Prices'!$A$3:$A$52,0),MATCH('Food Data'!M188,'Food Prices'!$B$2:$E$2,0))</f>
        <v>7.91</v>
      </c>
      <c r="P188" s="70">
        <v>71.19</v>
      </c>
      <c r="V188" s="71">
        <v>187</v>
      </c>
      <c r="W188" s="72" t="s">
        <v>107</v>
      </c>
      <c r="X188" s="73" t="s">
        <v>44</v>
      </c>
      <c r="Y188" s="74" t="str">
        <f t="shared" si="2"/>
        <v>Historic</v>
      </c>
      <c r="Z188" s="75">
        <v>9</v>
      </c>
      <c r="AA188" s="70">
        <f>INDEX('Food Prices'!$B$3:$E$52,MATCH('Food Data'!X188,'Food Prices'!$A$3:$A$52,0),MATCH('Food Data'!Y188,'Food Prices'!$B$2:$E$2,0))</f>
        <v>7.91</v>
      </c>
      <c r="AB188" s="70">
        <v>71.19</v>
      </c>
    </row>
    <row r="189" spans="1:28" x14ac:dyDescent="0.25">
      <c r="A189" s="71">
        <v>188</v>
      </c>
      <c r="B189" s="72" t="s">
        <v>108</v>
      </c>
      <c r="C189" s="73" t="s">
        <v>93</v>
      </c>
      <c r="D189" s="74" t="s">
        <v>51</v>
      </c>
      <c r="E189" s="75">
        <v>16</v>
      </c>
      <c r="F189" s="70">
        <f>INDEX('Food Prices'!$B$3:$E$52,MATCH('Food Data'!C189,'Food Prices'!$A$3:$A$52,0),MATCH('Food Data'!D189,'Food Prices'!$B$2:$E$2,0))</f>
        <v>2.19</v>
      </c>
      <c r="G189" s="70">
        <v>35.04</v>
      </c>
      <c r="J189" s="71">
        <v>188</v>
      </c>
      <c r="K189" s="72" t="s">
        <v>108</v>
      </c>
      <c r="L189" s="73" t="s">
        <v>93</v>
      </c>
      <c r="M189" s="74" t="str">
        <v>North</v>
      </c>
      <c r="N189" s="75">
        <v>16</v>
      </c>
      <c r="O189" s="70">
        <f>INDEX('Food Prices'!$B$3:$E$52,MATCH('Food Data'!L189,'Food Prices'!$A$3:$A$52,0),MATCH('Food Data'!M189,'Food Prices'!$B$2:$E$2,0))</f>
        <v>2.19</v>
      </c>
      <c r="P189" s="70">
        <v>35.04</v>
      </c>
      <c r="V189" s="71">
        <v>188</v>
      </c>
      <c r="W189" s="72" t="s">
        <v>108</v>
      </c>
      <c r="X189" s="73" t="s">
        <v>93</v>
      </c>
      <c r="Y189" s="74" t="str">
        <f t="shared" si="2"/>
        <v>Historic</v>
      </c>
      <c r="Z189" s="75">
        <v>16</v>
      </c>
      <c r="AA189" s="70">
        <f>INDEX('Food Prices'!$B$3:$E$52,MATCH('Food Data'!X189,'Food Prices'!$A$3:$A$52,0),MATCH('Food Data'!Y189,'Food Prices'!$B$2:$E$2,0))</f>
        <v>1.89</v>
      </c>
      <c r="AB189" s="70">
        <v>30.24</v>
      </c>
    </row>
    <row r="190" spans="1:28" x14ac:dyDescent="0.25">
      <c r="A190" s="71">
        <v>189</v>
      </c>
      <c r="B190" s="72" t="s">
        <v>109</v>
      </c>
      <c r="C190" s="73" t="s">
        <v>41</v>
      </c>
      <c r="D190" s="74" t="s">
        <v>51</v>
      </c>
      <c r="E190" s="75">
        <v>10</v>
      </c>
      <c r="F190" s="70">
        <f>INDEX('Food Prices'!$B$3:$E$52,MATCH('Food Data'!C190,'Food Prices'!$A$3:$A$52,0),MATCH('Food Data'!D190,'Food Prices'!$B$2:$E$2,0))</f>
        <v>9.56</v>
      </c>
      <c r="G190" s="70">
        <v>95.600000000000009</v>
      </c>
      <c r="J190" s="71">
        <v>189</v>
      </c>
      <c r="K190" s="72" t="s">
        <v>109</v>
      </c>
      <c r="L190" s="73" t="s">
        <v>41</v>
      </c>
      <c r="M190" s="74" t="str">
        <v>Global</v>
      </c>
      <c r="N190" s="75">
        <v>10</v>
      </c>
      <c r="O190" s="70">
        <f>INDEX('Food Prices'!$B$3:$E$52,MATCH('Food Data'!L190,'Food Prices'!$A$3:$A$52,0),MATCH('Food Data'!M190,'Food Prices'!$B$2:$E$2,0))</f>
        <v>10.18</v>
      </c>
      <c r="P190" s="70">
        <v>101.8</v>
      </c>
      <c r="V190" s="71">
        <v>189</v>
      </c>
      <c r="W190" s="72" t="s">
        <v>109</v>
      </c>
      <c r="X190" s="73" t="s">
        <v>41</v>
      </c>
      <c r="Y190" s="74" t="str">
        <f t="shared" si="2"/>
        <v>Historic</v>
      </c>
      <c r="Z190" s="75">
        <v>10</v>
      </c>
      <c r="AA190" s="70">
        <f>INDEX('Food Prices'!$B$3:$E$52,MATCH('Food Data'!X190,'Food Prices'!$A$3:$A$52,0),MATCH('Food Data'!Y190,'Food Prices'!$B$2:$E$2,0))</f>
        <v>9.98</v>
      </c>
      <c r="AB190" s="70">
        <v>99.800000000000011</v>
      </c>
    </row>
    <row r="191" spans="1:28" x14ac:dyDescent="0.25">
      <c r="A191" s="71">
        <v>190</v>
      </c>
      <c r="B191" s="72" t="s">
        <v>101</v>
      </c>
      <c r="C191" s="73" t="s">
        <v>70</v>
      </c>
      <c r="D191" s="74" t="s">
        <v>53</v>
      </c>
      <c r="E191" s="75">
        <v>1</v>
      </c>
      <c r="F191" s="70">
        <f>INDEX('Food Prices'!$B$3:$E$52,MATCH('Food Data'!C191,'Food Prices'!$A$3:$A$52,0),MATCH('Food Data'!D191,'Food Prices'!$B$2:$E$2,0))</f>
        <v>8.15</v>
      </c>
      <c r="G191" s="70">
        <v>8.15</v>
      </c>
      <c r="J191" s="71">
        <v>190</v>
      </c>
      <c r="K191" s="72" t="s">
        <v>101</v>
      </c>
      <c r="L191" s="73" t="s">
        <v>70</v>
      </c>
      <c r="M191" s="74" t="str">
        <v>Global</v>
      </c>
      <c r="N191" s="75">
        <v>1</v>
      </c>
      <c r="O191" s="70">
        <f>INDEX('Food Prices'!$B$3:$E$52,MATCH('Food Data'!L191,'Food Prices'!$A$3:$A$52,0),MATCH('Food Data'!M191,'Food Prices'!$B$2:$E$2,0))</f>
        <v>8.15</v>
      </c>
      <c r="P191" s="70">
        <v>8.15</v>
      </c>
      <c r="V191" s="71">
        <v>190</v>
      </c>
      <c r="W191" s="72" t="s">
        <v>101</v>
      </c>
      <c r="X191" s="73" t="s">
        <v>70</v>
      </c>
      <c r="Y191" s="74" t="str">
        <f t="shared" si="2"/>
        <v>Historic</v>
      </c>
      <c r="Z191" s="75">
        <v>1</v>
      </c>
      <c r="AA191" s="70">
        <f>INDEX('Food Prices'!$B$3:$E$52,MATCH('Food Data'!X191,'Food Prices'!$A$3:$A$52,0),MATCH('Food Data'!Y191,'Food Prices'!$B$2:$E$2,0))</f>
        <v>8.67</v>
      </c>
      <c r="AB191" s="70">
        <v>8.67</v>
      </c>
    </row>
    <row r="192" spans="1:28" x14ac:dyDescent="0.25">
      <c r="A192" s="71">
        <v>191</v>
      </c>
      <c r="B192" s="72" t="s">
        <v>114</v>
      </c>
      <c r="C192" s="73" t="s">
        <v>94</v>
      </c>
      <c r="D192" s="74" t="s">
        <v>57</v>
      </c>
      <c r="E192" s="75">
        <v>19</v>
      </c>
      <c r="F192" s="70">
        <f>INDEX('Food Prices'!$B$3:$E$52,MATCH('Food Data'!C192,'Food Prices'!$A$3:$A$52,0),MATCH('Food Data'!D192,'Food Prices'!$B$2:$E$2,0))</f>
        <v>12.01</v>
      </c>
      <c r="G192" s="70">
        <v>228.19</v>
      </c>
      <c r="J192" s="71">
        <v>191</v>
      </c>
      <c r="K192" s="72" t="s">
        <v>114</v>
      </c>
      <c r="L192" s="73" t="s">
        <v>94</v>
      </c>
      <c r="M192" s="74" t="str">
        <v>Global</v>
      </c>
      <c r="N192" s="75">
        <v>19</v>
      </c>
      <c r="O192" s="70">
        <f>INDEX('Food Prices'!$B$3:$E$52,MATCH('Food Data'!L192,'Food Prices'!$A$3:$A$52,0),MATCH('Food Data'!M192,'Food Prices'!$B$2:$E$2,0))</f>
        <v>13.09</v>
      </c>
      <c r="P192" s="70">
        <v>248.71</v>
      </c>
      <c r="V192" s="71">
        <v>191</v>
      </c>
      <c r="W192" s="72" t="s">
        <v>114</v>
      </c>
      <c r="X192" s="73" t="s">
        <v>94</v>
      </c>
      <c r="Y192" s="74" t="str">
        <f t="shared" si="2"/>
        <v>Historic</v>
      </c>
      <c r="Z192" s="75">
        <v>19</v>
      </c>
      <c r="AA192" s="70">
        <f>INDEX('Food Prices'!$B$3:$E$52,MATCH('Food Data'!X192,'Food Prices'!$A$3:$A$52,0),MATCH('Food Data'!Y192,'Food Prices'!$B$2:$E$2,0))</f>
        <v>12.01</v>
      </c>
      <c r="AB192" s="70">
        <v>228.19</v>
      </c>
    </row>
    <row r="193" spans="1:28" x14ac:dyDescent="0.25">
      <c r="A193" s="71">
        <v>192</v>
      </c>
      <c r="B193" s="72" t="s">
        <v>112</v>
      </c>
      <c r="C193" s="73" t="s">
        <v>62</v>
      </c>
      <c r="D193" s="74" t="s">
        <v>51</v>
      </c>
      <c r="E193" s="75">
        <v>1</v>
      </c>
      <c r="F193" s="70">
        <f>INDEX('Food Prices'!$B$3:$E$52,MATCH('Food Data'!C193,'Food Prices'!$A$3:$A$52,0),MATCH('Food Data'!D193,'Food Prices'!$B$2:$E$2,0))</f>
        <v>9.19</v>
      </c>
      <c r="G193" s="70">
        <v>9.19</v>
      </c>
      <c r="J193" s="71">
        <v>192</v>
      </c>
      <c r="K193" s="72" t="s">
        <v>112</v>
      </c>
      <c r="L193" s="73" t="s">
        <v>62</v>
      </c>
      <c r="M193" s="74" t="str">
        <v>Highland</v>
      </c>
      <c r="N193" s="75">
        <v>1</v>
      </c>
      <c r="O193" s="70">
        <f>INDEX('Food Prices'!$B$3:$E$52,MATCH('Food Data'!L193,'Food Prices'!$A$3:$A$52,0),MATCH('Food Data'!M193,'Food Prices'!$B$2:$E$2,0))</f>
        <v>9.99</v>
      </c>
      <c r="P193" s="70">
        <v>9.99</v>
      </c>
      <c r="V193" s="71">
        <v>192</v>
      </c>
      <c r="W193" s="72" t="s">
        <v>112</v>
      </c>
      <c r="X193" s="73" t="s">
        <v>62</v>
      </c>
      <c r="Y193" s="74" t="str">
        <f t="shared" si="2"/>
        <v>Historic</v>
      </c>
      <c r="Z193" s="75">
        <v>1</v>
      </c>
      <c r="AA193" s="70">
        <f>INDEX('Food Prices'!$B$3:$E$52,MATCH('Food Data'!X193,'Food Prices'!$A$3:$A$52,0),MATCH('Food Data'!Y193,'Food Prices'!$B$2:$E$2,0))</f>
        <v>10.31</v>
      </c>
      <c r="AB193" s="70">
        <v>10.31</v>
      </c>
    </row>
    <row r="194" spans="1:28" x14ac:dyDescent="0.25">
      <c r="A194" s="71">
        <v>193</v>
      </c>
      <c r="B194" s="72" t="s">
        <v>99</v>
      </c>
      <c r="C194" s="73" t="s">
        <v>74</v>
      </c>
      <c r="D194" s="74" t="s">
        <v>51</v>
      </c>
      <c r="E194" s="75">
        <v>9</v>
      </c>
      <c r="F194" s="70">
        <f>INDEX('Food Prices'!$B$3:$E$52,MATCH('Food Data'!C194,'Food Prices'!$A$3:$A$52,0),MATCH('Food Data'!D194,'Food Prices'!$B$2:$E$2,0))</f>
        <v>7.38</v>
      </c>
      <c r="G194" s="70">
        <v>66.42</v>
      </c>
      <c r="J194" s="71">
        <v>193</v>
      </c>
      <c r="K194" s="72" t="s">
        <v>99</v>
      </c>
      <c r="L194" s="73" t="s">
        <v>74</v>
      </c>
      <c r="M194" s="74" t="str">
        <v>Global</v>
      </c>
      <c r="N194" s="75">
        <v>9</v>
      </c>
      <c r="O194" s="70">
        <f>INDEX('Food Prices'!$B$3:$E$52,MATCH('Food Data'!L194,'Food Prices'!$A$3:$A$52,0),MATCH('Food Data'!M194,'Food Prices'!$B$2:$E$2,0))</f>
        <v>7.38</v>
      </c>
      <c r="P194" s="70">
        <v>66.42</v>
      </c>
      <c r="V194" s="71">
        <v>193</v>
      </c>
      <c r="W194" s="72" t="s">
        <v>99</v>
      </c>
      <c r="X194" s="73" t="s">
        <v>74</v>
      </c>
      <c r="Y194" s="74" t="str">
        <f t="shared" si="2"/>
        <v>Historic</v>
      </c>
      <c r="Z194" s="75">
        <v>9</v>
      </c>
      <c r="AA194" s="70">
        <f>INDEX('Food Prices'!$B$3:$E$52,MATCH('Food Data'!X194,'Food Prices'!$A$3:$A$52,0),MATCH('Food Data'!Y194,'Food Prices'!$B$2:$E$2,0))</f>
        <v>7.1</v>
      </c>
      <c r="AB194" s="70">
        <v>63.9</v>
      </c>
    </row>
    <row r="195" spans="1:28" x14ac:dyDescent="0.25">
      <c r="A195" s="71">
        <v>194</v>
      </c>
      <c r="B195" s="72" t="s">
        <v>103</v>
      </c>
      <c r="C195" s="73" t="s">
        <v>79</v>
      </c>
      <c r="D195" s="74" t="s">
        <v>53</v>
      </c>
      <c r="E195" s="75">
        <v>9</v>
      </c>
      <c r="F195" s="70">
        <f>INDEX('Food Prices'!$B$3:$E$52,MATCH('Food Data'!C195,'Food Prices'!$A$3:$A$52,0),MATCH('Food Data'!D195,'Food Prices'!$B$2:$E$2,0))</f>
        <v>1.68</v>
      </c>
      <c r="G195" s="70">
        <v>15.12</v>
      </c>
      <c r="J195" s="71">
        <v>194</v>
      </c>
      <c r="K195" s="72" t="s">
        <v>103</v>
      </c>
      <c r="L195" s="73" t="s">
        <v>79</v>
      </c>
      <c r="M195" s="74" t="str">
        <v>Highland</v>
      </c>
      <c r="N195" s="75">
        <v>9</v>
      </c>
      <c r="O195" s="70">
        <f>INDEX('Food Prices'!$B$3:$E$52,MATCH('Food Data'!L195,'Food Prices'!$A$3:$A$52,0),MATCH('Food Data'!M195,'Food Prices'!$B$2:$E$2,0))</f>
        <v>1.68</v>
      </c>
      <c r="P195" s="70">
        <v>15.12</v>
      </c>
      <c r="V195" s="71">
        <v>194</v>
      </c>
      <c r="W195" s="72" t="s">
        <v>103</v>
      </c>
      <c r="X195" s="73" t="s">
        <v>79</v>
      </c>
      <c r="Y195" s="74" t="str">
        <f t="shared" ref="Y195:Y258" si="3">$D$4</f>
        <v>Historic</v>
      </c>
      <c r="Z195" s="75">
        <v>9</v>
      </c>
      <c r="AA195" s="70">
        <f>INDEX('Food Prices'!$B$3:$E$52,MATCH('Food Data'!X195,'Food Prices'!$A$3:$A$52,0),MATCH('Food Data'!Y195,'Food Prices'!$B$2:$E$2,0))</f>
        <v>1.97</v>
      </c>
      <c r="AB195" s="70">
        <v>17.73</v>
      </c>
    </row>
    <row r="196" spans="1:28" x14ac:dyDescent="0.25">
      <c r="A196" s="71">
        <v>195</v>
      </c>
      <c r="B196" s="72" t="s">
        <v>108</v>
      </c>
      <c r="C196" s="73" t="s">
        <v>59</v>
      </c>
      <c r="D196" s="74" t="s">
        <v>53</v>
      </c>
      <c r="E196" s="75">
        <v>5</v>
      </c>
      <c r="F196" s="70">
        <f>INDEX('Food Prices'!$B$3:$E$52,MATCH('Food Data'!C196,'Food Prices'!$A$3:$A$52,0),MATCH('Food Data'!D196,'Food Prices'!$B$2:$E$2,0))</f>
        <v>7.76</v>
      </c>
      <c r="G196" s="70">
        <v>38.799999999999997</v>
      </c>
      <c r="J196" s="71">
        <v>195</v>
      </c>
      <c r="K196" s="72" t="s">
        <v>108</v>
      </c>
      <c r="L196" s="73" t="s">
        <v>59</v>
      </c>
      <c r="M196" s="74" t="str">
        <v>North</v>
      </c>
      <c r="N196" s="75">
        <v>5</v>
      </c>
      <c r="O196" s="70">
        <f>INDEX('Food Prices'!$B$3:$E$52,MATCH('Food Data'!L196,'Food Prices'!$A$3:$A$52,0),MATCH('Food Data'!M196,'Food Prices'!$B$2:$E$2,0))</f>
        <v>7.92</v>
      </c>
      <c r="P196" s="70">
        <v>39.6</v>
      </c>
      <c r="V196" s="71">
        <v>195</v>
      </c>
      <c r="W196" s="72" t="s">
        <v>108</v>
      </c>
      <c r="X196" s="73" t="s">
        <v>59</v>
      </c>
      <c r="Y196" s="74" t="str">
        <f t="shared" si="3"/>
        <v>Historic</v>
      </c>
      <c r="Z196" s="75">
        <v>5</v>
      </c>
      <c r="AA196" s="70">
        <f>INDEX('Food Prices'!$B$3:$E$52,MATCH('Food Data'!X196,'Food Prices'!$A$3:$A$52,0),MATCH('Food Data'!Y196,'Food Prices'!$B$2:$E$2,0))</f>
        <v>8.02</v>
      </c>
      <c r="AB196" s="70">
        <v>40.099999999999994</v>
      </c>
    </row>
    <row r="197" spans="1:28" x14ac:dyDescent="0.25">
      <c r="A197" s="71">
        <v>196</v>
      </c>
      <c r="B197" s="72" t="s">
        <v>111</v>
      </c>
      <c r="C197" s="73" t="s">
        <v>72</v>
      </c>
      <c r="D197" s="74" t="s">
        <v>60</v>
      </c>
      <c r="E197" s="75">
        <v>5</v>
      </c>
      <c r="F197" s="70">
        <f>INDEX('Food Prices'!$B$3:$E$52,MATCH('Food Data'!C197,'Food Prices'!$A$3:$A$52,0),MATCH('Food Data'!D197,'Food Prices'!$B$2:$E$2,0))</f>
        <v>2.79</v>
      </c>
      <c r="G197" s="70">
        <v>13.95</v>
      </c>
      <c r="J197" s="71">
        <v>196</v>
      </c>
      <c r="K197" s="72" t="s">
        <v>111</v>
      </c>
      <c r="L197" s="73" t="s">
        <v>72</v>
      </c>
      <c r="M197" s="74" t="str">
        <v>Historic</v>
      </c>
      <c r="N197" s="75">
        <v>5</v>
      </c>
      <c r="O197" s="70">
        <f>INDEX('Food Prices'!$B$3:$E$52,MATCH('Food Data'!L197,'Food Prices'!$A$3:$A$52,0),MATCH('Food Data'!M197,'Food Prices'!$B$2:$E$2,0))</f>
        <v>3.07</v>
      </c>
      <c r="P197" s="70">
        <v>15.35</v>
      </c>
      <c r="V197" s="71">
        <v>196</v>
      </c>
      <c r="W197" s="72" t="s">
        <v>111</v>
      </c>
      <c r="X197" s="73" t="s">
        <v>72</v>
      </c>
      <c r="Y197" s="74" t="str">
        <f t="shared" si="3"/>
        <v>Historic</v>
      </c>
      <c r="Z197" s="75">
        <v>5</v>
      </c>
      <c r="AA197" s="70">
        <f>INDEX('Food Prices'!$B$3:$E$52,MATCH('Food Data'!X197,'Food Prices'!$A$3:$A$52,0),MATCH('Food Data'!Y197,'Food Prices'!$B$2:$E$2,0))</f>
        <v>3.07</v>
      </c>
      <c r="AB197" s="70">
        <v>15.35</v>
      </c>
    </row>
    <row r="198" spans="1:28" x14ac:dyDescent="0.25">
      <c r="A198" s="71">
        <v>197</v>
      </c>
      <c r="B198" s="72" t="s">
        <v>102</v>
      </c>
      <c r="C198" s="73" t="s">
        <v>129</v>
      </c>
      <c r="D198" s="74" t="s">
        <v>57</v>
      </c>
      <c r="E198" s="75">
        <v>6</v>
      </c>
      <c r="F198" s="70">
        <f>INDEX('Food Prices'!$B$3:$E$52,MATCH('Food Data'!C198,'Food Prices'!$A$3:$A$52,0),MATCH('Food Data'!D198,'Food Prices'!$B$2:$E$2,0))</f>
        <v>9.6199999999999992</v>
      </c>
      <c r="G198" s="70">
        <v>57.72</v>
      </c>
      <c r="J198" s="71">
        <v>197</v>
      </c>
      <c r="K198" s="72" t="s">
        <v>102</v>
      </c>
      <c r="L198" s="73" t="s">
        <v>129</v>
      </c>
      <c r="M198" s="74" t="str">
        <v>North</v>
      </c>
      <c r="N198" s="75">
        <v>6</v>
      </c>
      <c r="O198" s="70">
        <f>INDEX('Food Prices'!$B$3:$E$52,MATCH('Food Data'!L198,'Food Prices'!$A$3:$A$52,0),MATCH('Food Data'!M198,'Food Prices'!$B$2:$E$2,0))</f>
        <v>12.11</v>
      </c>
      <c r="P198" s="70">
        <v>72.66</v>
      </c>
      <c r="V198" s="71">
        <v>197</v>
      </c>
      <c r="W198" s="72" t="s">
        <v>102</v>
      </c>
      <c r="X198" s="73" t="s">
        <v>129</v>
      </c>
      <c r="Y198" s="74" t="str">
        <f t="shared" si="3"/>
        <v>Historic</v>
      </c>
      <c r="Z198" s="75">
        <v>6</v>
      </c>
      <c r="AA198" s="70">
        <f>INDEX('Food Prices'!$B$3:$E$52,MATCH('Food Data'!X198,'Food Prices'!$A$3:$A$52,0),MATCH('Food Data'!Y198,'Food Prices'!$B$2:$E$2,0))</f>
        <v>9.6199999999999992</v>
      </c>
      <c r="AB198" s="70">
        <v>57.72</v>
      </c>
    </row>
    <row r="199" spans="1:28" x14ac:dyDescent="0.25">
      <c r="A199" s="71">
        <v>198</v>
      </c>
      <c r="B199" s="72" t="s">
        <v>113</v>
      </c>
      <c r="C199" s="73" t="s">
        <v>132</v>
      </c>
      <c r="D199" s="74" t="s">
        <v>57</v>
      </c>
      <c r="E199" s="75">
        <v>12</v>
      </c>
      <c r="F199" s="70">
        <f>INDEX('Food Prices'!$B$3:$E$52,MATCH('Food Data'!C199,'Food Prices'!$A$3:$A$52,0),MATCH('Food Data'!D199,'Food Prices'!$B$2:$E$2,0))</f>
        <v>6.4</v>
      </c>
      <c r="G199" s="70">
        <v>76.800000000000011</v>
      </c>
      <c r="J199" s="71">
        <v>198</v>
      </c>
      <c r="K199" s="72" t="s">
        <v>113</v>
      </c>
      <c r="L199" s="73" t="s">
        <v>132</v>
      </c>
      <c r="M199" s="74" t="str">
        <v>North</v>
      </c>
      <c r="N199" s="75">
        <v>12</v>
      </c>
      <c r="O199" s="70">
        <f>INDEX('Food Prices'!$B$3:$E$52,MATCH('Food Data'!L199,'Food Prices'!$A$3:$A$52,0),MATCH('Food Data'!M199,'Food Prices'!$B$2:$E$2,0))</f>
        <v>6.69</v>
      </c>
      <c r="P199" s="70">
        <v>80.28</v>
      </c>
      <c r="V199" s="71">
        <v>198</v>
      </c>
      <c r="W199" s="72" t="s">
        <v>113</v>
      </c>
      <c r="X199" s="73" t="s">
        <v>132</v>
      </c>
      <c r="Y199" s="74" t="str">
        <f t="shared" si="3"/>
        <v>Historic</v>
      </c>
      <c r="Z199" s="75">
        <v>12</v>
      </c>
      <c r="AA199" s="70">
        <f>INDEX('Food Prices'!$B$3:$E$52,MATCH('Food Data'!X199,'Food Prices'!$A$3:$A$52,0),MATCH('Food Data'!Y199,'Food Prices'!$B$2:$E$2,0))</f>
        <v>6.4</v>
      </c>
      <c r="AB199" s="70">
        <v>76.800000000000011</v>
      </c>
    </row>
    <row r="200" spans="1:28" x14ac:dyDescent="0.25">
      <c r="A200" s="71">
        <v>199</v>
      </c>
      <c r="B200" s="72" t="s">
        <v>117</v>
      </c>
      <c r="C200" s="73" t="s">
        <v>92</v>
      </c>
      <c r="D200" s="74" t="s">
        <v>60</v>
      </c>
      <c r="E200" s="75">
        <v>19</v>
      </c>
      <c r="F200" s="70">
        <f>INDEX('Food Prices'!$B$3:$E$52,MATCH('Food Data'!C200,'Food Prices'!$A$3:$A$52,0),MATCH('Food Data'!D200,'Food Prices'!$B$2:$E$2,0))</f>
        <v>5.04</v>
      </c>
      <c r="G200" s="70">
        <v>95.76</v>
      </c>
      <c r="J200" s="71">
        <v>199</v>
      </c>
      <c r="K200" s="72" t="s">
        <v>117</v>
      </c>
      <c r="L200" s="73" t="s">
        <v>92</v>
      </c>
      <c r="M200" s="74" t="str">
        <v>Global</v>
      </c>
      <c r="N200" s="75">
        <v>19</v>
      </c>
      <c r="O200" s="70">
        <f>INDEX('Food Prices'!$B$3:$E$52,MATCH('Food Data'!L200,'Food Prices'!$A$3:$A$52,0),MATCH('Food Data'!M200,'Food Prices'!$B$2:$E$2,0))</f>
        <v>5.04</v>
      </c>
      <c r="P200" s="70">
        <v>95.76</v>
      </c>
      <c r="V200" s="71">
        <v>199</v>
      </c>
      <c r="W200" s="72" t="s">
        <v>117</v>
      </c>
      <c r="X200" s="73" t="s">
        <v>92</v>
      </c>
      <c r="Y200" s="74" t="str">
        <f t="shared" si="3"/>
        <v>Historic</v>
      </c>
      <c r="Z200" s="75">
        <v>19</v>
      </c>
      <c r="AA200" s="70">
        <f>INDEX('Food Prices'!$B$3:$E$52,MATCH('Food Data'!X200,'Food Prices'!$A$3:$A$52,0),MATCH('Food Data'!Y200,'Food Prices'!$B$2:$E$2,0))</f>
        <v>4.99</v>
      </c>
      <c r="AB200" s="70">
        <v>94.81</v>
      </c>
    </row>
    <row r="201" spans="1:28" x14ac:dyDescent="0.25">
      <c r="A201" s="71">
        <v>200</v>
      </c>
      <c r="B201" s="72" t="s">
        <v>110</v>
      </c>
      <c r="C201" s="73" t="s">
        <v>54</v>
      </c>
      <c r="D201" s="74" t="s">
        <v>60</v>
      </c>
      <c r="E201" s="75">
        <v>20</v>
      </c>
      <c r="F201" s="70">
        <f>INDEX('Food Prices'!$B$3:$E$52,MATCH('Food Data'!C201,'Food Prices'!$A$3:$A$52,0),MATCH('Food Data'!D201,'Food Prices'!$B$2:$E$2,0))</f>
        <v>10.16</v>
      </c>
      <c r="G201" s="70">
        <v>203.2</v>
      </c>
      <c r="J201" s="71">
        <v>200</v>
      </c>
      <c r="K201" s="72" t="s">
        <v>110</v>
      </c>
      <c r="L201" s="73" t="s">
        <v>54</v>
      </c>
      <c r="M201" s="74" t="str">
        <v>Historic</v>
      </c>
      <c r="N201" s="75">
        <v>20</v>
      </c>
      <c r="O201" s="70">
        <f>INDEX('Food Prices'!$B$3:$E$52,MATCH('Food Data'!L201,'Food Prices'!$A$3:$A$52,0),MATCH('Food Data'!M201,'Food Prices'!$B$2:$E$2,0))</f>
        <v>11.71</v>
      </c>
      <c r="P201" s="70">
        <v>234.20000000000002</v>
      </c>
      <c r="V201" s="71">
        <v>200</v>
      </c>
      <c r="W201" s="72" t="s">
        <v>110</v>
      </c>
      <c r="X201" s="73" t="s">
        <v>54</v>
      </c>
      <c r="Y201" s="74" t="str">
        <f t="shared" si="3"/>
        <v>Historic</v>
      </c>
      <c r="Z201" s="75">
        <v>20</v>
      </c>
      <c r="AA201" s="70">
        <f>INDEX('Food Prices'!$B$3:$E$52,MATCH('Food Data'!X201,'Food Prices'!$A$3:$A$52,0),MATCH('Food Data'!Y201,'Food Prices'!$B$2:$E$2,0))</f>
        <v>11.71</v>
      </c>
      <c r="AB201" s="70">
        <v>234.20000000000002</v>
      </c>
    </row>
    <row r="202" spans="1:28" x14ac:dyDescent="0.25">
      <c r="A202" s="71">
        <v>201</v>
      </c>
      <c r="B202" s="72" t="s">
        <v>103</v>
      </c>
      <c r="C202" s="73" t="s">
        <v>82</v>
      </c>
      <c r="D202" s="74" t="s">
        <v>53</v>
      </c>
      <c r="E202" s="75">
        <v>8</v>
      </c>
      <c r="F202" s="70">
        <f>INDEX('Food Prices'!$B$3:$E$52,MATCH('Food Data'!C202,'Food Prices'!$A$3:$A$52,0),MATCH('Food Data'!D202,'Food Prices'!$B$2:$E$2,0))</f>
        <v>16.22</v>
      </c>
      <c r="G202" s="70">
        <v>129.76</v>
      </c>
      <c r="J202" s="71">
        <v>201</v>
      </c>
      <c r="K202" s="72" t="s">
        <v>103</v>
      </c>
      <c r="L202" s="73" t="s">
        <v>82</v>
      </c>
      <c r="M202" s="74" t="str">
        <v>Highland</v>
      </c>
      <c r="N202" s="75">
        <v>8</v>
      </c>
      <c r="O202" s="70">
        <f>INDEX('Food Prices'!$B$3:$E$52,MATCH('Food Data'!L202,'Food Prices'!$A$3:$A$52,0),MATCH('Food Data'!M202,'Food Prices'!$B$2:$E$2,0))</f>
        <v>16.22</v>
      </c>
      <c r="P202" s="70">
        <v>129.76</v>
      </c>
      <c r="V202" s="71">
        <v>201</v>
      </c>
      <c r="W202" s="72" t="s">
        <v>103</v>
      </c>
      <c r="X202" s="73" t="s">
        <v>82</v>
      </c>
      <c r="Y202" s="74" t="str">
        <f t="shared" si="3"/>
        <v>Historic</v>
      </c>
      <c r="Z202" s="75">
        <v>8</v>
      </c>
      <c r="AA202" s="70">
        <f>INDEX('Food Prices'!$B$3:$E$52,MATCH('Food Data'!X202,'Food Prices'!$A$3:$A$52,0),MATCH('Food Data'!Y202,'Food Prices'!$B$2:$E$2,0))</f>
        <v>14.3</v>
      </c>
      <c r="AB202" s="70">
        <v>114.4</v>
      </c>
    </row>
    <row r="203" spans="1:28" x14ac:dyDescent="0.25">
      <c r="A203" s="71">
        <v>202</v>
      </c>
      <c r="B203" s="72" t="s">
        <v>99</v>
      </c>
      <c r="C203" s="73" t="s">
        <v>42</v>
      </c>
      <c r="D203" s="74" t="s">
        <v>60</v>
      </c>
      <c r="E203" s="75">
        <v>6</v>
      </c>
      <c r="F203" s="70">
        <f>INDEX('Food Prices'!$B$3:$E$52,MATCH('Food Data'!C203,'Food Prices'!$A$3:$A$52,0),MATCH('Food Data'!D203,'Food Prices'!$B$2:$E$2,0))</f>
        <v>15.22</v>
      </c>
      <c r="G203" s="70">
        <v>91.320000000000007</v>
      </c>
      <c r="J203" s="71">
        <v>202</v>
      </c>
      <c r="K203" s="72" t="s">
        <v>99</v>
      </c>
      <c r="L203" s="73" t="s">
        <v>42</v>
      </c>
      <c r="M203" s="74" t="str">
        <v>Global</v>
      </c>
      <c r="N203" s="75">
        <v>6</v>
      </c>
      <c r="O203" s="70">
        <f>INDEX('Food Prices'!$B$3:$E$52,MATCH('Food Data'!L203,'Food Prices'!$A$3:$A$52,0),MATCH('Food Data'!M203,'Food Prices'!$B$2:$E$2,0))</f>
        <v>15.22</v>
      </c>
      <c r="P203" s="70">
        <v>91.320000000000007</v>
      </c>
      <c r="V203" s="71">
        <v>202</v>
      </c>
      <c r="W203" s="72" t="s">
        <v>99</v>
      </c>
      <c r="X203" s="73" t="s">
        <v>42</v>
      </c>
      <c r="Y203" s="74" t="str">
        <f t="shared" si="3"/>
        <v>Historic</v>
      </c>
      <c r="Z203" s="75">
        <v>6</v>
      </c>
      <c r="AA203" s="70">
        <f>INDEX('Food Prices'!$B$3:$E$52,MATCH('Food Data'!X203,'Food Prices'!$A$3:$A$52,0),MATCH('Food Data'!Y203,'Food Prices'!$B$2:$E$2,0))</f>
        <v>14.36</v>
      </c>
      <c r="AB203" s="70">
        <v>86.16</v>
      </c>
    </row>
    <row r="204" spans="1:28" x14ac:dyDescent="0.25">
      <c r="A204" s="71">
        <v>203</v>
      </c>
      <c r="B204" s="72" t="s">
        <v>112</v>
      </c>
      <c r="C204" s="73" t="s">
        <v>91</v>
      </c>
      <c r="D204" s="74" t="s">
        <v>53</v>
      </c>
      <c r="E204" s="75">
        <v>3</v>
      </c>
      <c r="F204" s="70">
        <f>INDEX('Food Prices'!$B$3:$E$52,MATCH('Food Data'!C204,'Food Prices'!$A$3:$A$52,0),MATCH('Food Data'!D204,'Food Prices'!$B$2:$E$2,0))</f>
        <v>3.98</v>
      </c>
      <c r="G204" s="70">
        <v>11.94</v>
      </c>
      <c r="J204" s="71">
        <v>203</v>
      </c>
      <c r="K204" s="72" t="s">
        <v>112</v>
      </c>
      <c r="L204" s="73" t="s">
        <v>91</v>
      </c>
      <c r="M204" s="74" t="str">
        <v>Highland</v>
      </c>
      <c r="N204" s="75">
        <v>3</v>
      </c>
      <c r="O204" s="70">
        <f>INDEX('Food Prices'!$B$3:$E$52,MATCH('Food Data'!L204,'Food Prices'!$A$3:$A$52,0),MATCH('Food Data'!M204,'Food Prices'!$B$2:$E$2,0))</f>
        <v>3.98</v>
      </c>
      <c r="P204" s="70">
        <v>11.94</v>
      </c>
      <c r="V204" s="71">
        <v>203</v>
      </c>
      <c r="W204" s="72" t="s">
        <v>112</v>
      </c>
      <c r="X204" s="73" t="s">
        <v>91</v>
      </c>
      <c r="Y204" s="74" t="str">
        <f t="shared" si="3"/>
        <v>Historic</v>
      </c>
      <c r="Z204" s="75">
        <v>3</v>
      </c>
      <c r="AA204" s="70">
        <f>INDEX('Food Prices'!$B$3:$E$52,MATCH('Food Data'!X204,'Food Prices'!$A$3:$A$52,0),MATCH('Food Data'!Y204,'Food Prices'!$B$2:$E$2,0))</f>
        <v>4.45</v>
      </c>
      <c r="AB204" s="70">
        <v>13.350000000000001</v>
      </c>
    </row>
    <row r="205" spans="1:28" x14ac:dyDescent="0.25">
      <c r="A205" s="71">
        <v>204</v>
      </c>
      <c r="B205" s="72" t="s">
        <v>113</v>
      </c>
      <c r="C205" s="73" t="s">
        <v>93</v>
      </c>
      <c r="D205" s="74" t="s">
        <v>60</v>
      </c>
      <c r="E205" s="75">
        <v>15</v>
      </c>
      <c r="F205" s="70">
        <f>INDEX('Food Prices'!$B$3:$E$52,MATCH('Food Data'!C205,'Food Prices'!$A$3:$A$52,0),MATCH('Food Data'!D205,'Food Prices'!$B$2:$E$2,0))</f>
        <v>1.97</v>
      </c>
      <c r="G205" s="70">
        <v>29.55</v>
      </c>
      <c r="J205" s="71">
        <v>204</v>
      </c>
      <c r="K205" s="72" t="s">
        <v>113</v>
      </c>
      <c r="L205" s="73" t="s">
        <v>93</v>
      </c>
      <c r="M205" s="74" t="str">
        <v>North</v>
      </c>
      <c r="N205" s="75">
        <v>15</v>
      </c>
      <c r="O205" s="70">
        <f>INDEX('Food Prices'!$B$3:$E$52,MATCH('Food Data'!L205,'Food Prices'!$A$3:$A$52,0),MATCH('Food Data'!M205,'Food Prices'!$B$2:$E$2,0))</f>
        <v>2.19</v>
      </c>
      <c r="P205" s="70">
        <v>32.85</v>
      </c>
      <c r="V205" s="71">
        <v>204</v>
      </c>
      <c r="W205" s="72" t="s">
        <v>113</v>
      </c>
      <c r="X205" s="73" t="s">
        <v>93</v>
      </c>
      <c r="Y205" s="74" t="str">
        <f t="shared" si="3"/>
        <v>Historic</v>
      </c>
      <c r="Z205" s="75">
        <v>15</v>
      </c>
      <c r="AA205" s="70">
        <f>INDEX('Food Prices'!$B$3:$E$52,MATCH('Food Data'!X205,'Food Prices'!$A$3:$A$52,0),MATCH('Food Data'!Y205,'Food Prices'!$B$2:$E$2,0))</f>
        <v>1.89</v>
      </c>
      <c r="AB205" s="70">
        <v>28.349999999999998</v>
      </c>
    </row>
    <row r="206" spans="1:28" x14ac:dyDescent="0.25">
      <c r="A206" s="71">
        <v>205</v>
      </c>
      <c r="B206" s="72" t="s">
        <v>109</v>
      </c>
      <c r="C206" s="73" t="s">
        <v>67</v>
      </c>
      <c r="D206" s="74" t="s">
        <v>57</v>
      </c>
      <c r="E206" s="75">
        <v>4</v>
      </c>
      <c r="F206" s="70">
        <f>INDEX('Food Prices'!$B$3:$E$52,MATCH('Food Data'!C206,'Food Prices'!$A$3:$A$52,0),MATCH('Food Data'!D206,'Food Prices'!$B$2:$E$2,0))</f>
        <v>14.54</v>
      </c>
      <c r="G206" s="70">
        <v>58.16</v>
      </c>
      <c r="J206" s="71">
        <v>205</v>
      </c>
      <c r="K206" s="72" t="s">
        <v>109</v>
      </c>
      <c r="L206" s="73" t="s">
        <v>67</v>
      </c>
      <c r="M206" s="74" t="str">
        <v>Global</v>
      </c>
      <c r="N206" s="75">
        <v>4</v>
      </c>
      <c r="O206" s="70">
        <f>INDEX('Food Prices'!$B$3:$E$52,MATCH('Food Data'!L206,'Food Prices'!$A$3:$A$52,0),MATCH('Food Data'!M206,'Food Prices'!$B$2:$E$2,0))</f>
        <v>14.83</v>
      </c>
      <c r="P206" s="70">
        <v>59.32</v>
      </c>
      <c r="V206" s="71">
        <v>205</v>
      </c>
      <c r="W206" s="72" t="s">
        <v>109</v>
      </c>
      <c r="X206" s="73" t="s">
        <v>67</v>
      </c>
      <c r="Y206" s="74" t="str">
        <f t="shared" si="3"/>
        <v>Historic</v>
      </c>
      <c r="Z206" s="75">
        <v>4</v>
      </c>
      <c r="AA206" s="70">
        <f>INDEX('Food Prices'!$B$3:$E$52,MATCH('Food Data'!X206,'Food Prices'!$A$3:$A$52,0),MATCH('Food Data'!Y206,'Food Prices'!$B$2:$E$2,0))</f>
        <v>14.54</v>
      </c>
      <c r="AB206" s="70">
        <v>58.16</v>
      </c>
    </row>
    <row r="207" spans="1:28" x14ac:dyDescent="0.25">
      <c r="A207" s="71">
        <v>206</v>
      </c>
      <c r="B207" s="72" t="s">
        <v>124</v>
      </c>
      <c r="C207" s="73" t="s">
        <v>52</v>
      </c>
      <c r="D207" s="74" t="s">
        <v>53</v>
      </c>
      <c r="E207" s="75">
        <v>8</v>
      </c>
      <c r="F207" s="70">
        <f>INDEX('Food Prices'!$B$3:$E$52,MATCH('Food Data'!C207,'Food Prices'!$A$3:$A$52,0),MATCH('Food Data'!D207,'Food Prices'!$B$2:$E$2,0))</f>
        <v>5.7</v>
      </c>
      <c r="G207" s="70">
        <v>45.6</v>
      </c>
      <c r="J207" s="71">
        <v>206</v>
      </c>
      <c r="K207" s="72" t="s">
        <v>124</v>
      </c>
      <c r="L207" s="73" t="s">
        <v>52</v>
      </c>
      <c r="M207" s="74" t="str">
        <v>Highland</v>
      </c>
      <c r="N207" s="75">
        <v>8</v>
      </c>
      <c r="O207" s="70">
        <f>INDEX('Food Prices'!$B$3:$E$52,MATCH('Food Data'!L207,'Food Prices'!$A$3:$A$52,0),MATCH('Food Data'!M207,'Food Prices'!$B$2:$E$2,0))</f>
        <v>5.7</v>
      </c>
      <c r="P207" s="70">
        <v>45.6</v>
      </c>
      <c r="V207" s="71">
        <v>206</v>
      </c>
      <c r="W207" s="72" t="s">
        <v>124</v>
      </c>
      <c r="X207" s="73" t="s">
        <v>52</v>
      </c>
      <c r="Y207" s="74" t="str">
        <f t="shared" si="3"/>
        <v>Historic</v>
      </c>
      <c r="Z207" s="75">
        <v>8</v>
      </c>
      <c r="AA207" s="70">
        <f>INDEX('Food Prices'!$B$3:$E$52,MATCH('Food Data'!X207,'Food Prices'!$A$3:$A$52,0),MATCH('Food Data'!Y207,'Food Prices'!$B$2:$E$2,0))</f>
        <v>5.82</v>
      </c>
      <c r="AB207" s="70">
        <v>46.56</v>
      </c>
    </row>
    <row r="208" spans="1:28" x14ac:dyDescent="0.25">
      <c r="A208" s="71">
        <v>207</v>
      </c>
      <c r="B208" s="72" t="s">
        <v>99</v>
      </c>
      <c r="C208" s="73" t="s">
        <v>62</v>
      </c>
      <c r="D208" s="74" t="s">
        <v>60</v>
      </c>
      <c r="E208" s="75">
        <v>8</v>
      </c>
      <c r="F208" s="70">
        <f>INDEX('Food Prices'!$B$3:$E$52,MATCH('Food Data'!C208,'Food Prices'!$A$3:$A$52,0),MATCH('Food Data'!D208,'Food Prices'!$B$2:$E$2,0))</f>
        <v>9.7899999999999991</v>
      </c>
      <c r="G208" s="70">
        <v>78.319999999999993</v>
      </c>
      <c r="J208" s="71">
        <v>207</v>
      </c>
      <c r="K208" s="72" t="s">
        <v>99</v>
      </c>
      <c r="L208" s="73" t="s">
        <v>62</v>
      </c>
      <c r="M208" s="74" t="str">
        <v>Global</v>
      </c>
      <c r="N208" s="75">
        <v>8</v>
      </c>
      <c r="O208" s="70">
        <f>INDEX('Food Prices'!$B$3:$E$52,MATCH('Food Data'!L208,'Food Prices'!$A$3:$A$52,0),MATCH('Food Data'!M208,'Food Prices'!$B$2:$E$2,0))</f>
        <v>9.7899999999999991</v>
      </c>
      <c r="P208" s="70">
        <v>78.319999999999993</v>
      </c>
      <c r="V208" s="71">
        <v>207</v>
      </c>
      <c r="W208" s="72" t="s">
        <v>99</v>
      </c>
      <c r="X208" s="73" t="s">
        <v>62</v>
      </c>
      <c r="Y208" s="74" t="str">
        <f t="shared" si="3"/>
        <v>Historic</v>
      </c>
      <c r="Z208" s="75">
        <v>8</v>
      </c>
      <c r="AA208" s="70">
        <f>INDEX('Food Prices'!$B$3:$E$52,MATCH('Food Data'!X208,'Food Prices'!$A$3:$A$52,0),MATCH('Food Data'!Y208,'Food Prices'!$B$2:$E$2,0))</f>
        <v>10.31</v>
      </c>
      <c r="AB208" s="70">
        <v>82.48</v>
      </c>
    </row>
    <row r="209" spans="1:28" x14ac:dyDescent="0.25">
      <c r="A209" s="71">
        <v>208</v>
      </c>
      <c r="B209" s="72" t="s">
        <v>103</v>
      </c>
      <c r="C209" s="73" t="s">
        <v>45</v>
      </c>
      <c r="D209" s="74" t="s">
        <v>51</v>
      </c>
      <c r="E209" s="75">
        <v>19</v>
      </c>
      <c r="F209" s="70">
        <f>INDEX('Food Prices'!$B$3:$E$52,MATCH('Food Data'!C209,'Food Prices'!$A$3:$A$52,0),MATCH('Food Data'!D209,'Food Prices'!$B$2:$E$2,0))</f>
        <v>15.9</v>
      </c>
      <c r="G209" s="70">
        <v>302.10000000000002</v>
      </c>
      <c r="J209" s="71">
        <v>208</v>
      </c>
      <c r="K209" s="72" t="s">
        <v>103</v>
      </c>
      <c r="L209" s="73" t="s">
        <v>45</v>
      </c>
      <c r="M209" s="74" t="str">
        <v>Highland</v>
      </c>
      <c r="N209" s="75">
        <v>19</v>
      </c>
      <c r="O209" s="70">
        <f>INDEX('Food Prices'!$B$3:$E$52,MATCH('Food Data'!L209,'Food Prices'!$A$3:$A$52,0),MATCH('Food Data'!M209,'Food Prices'!$B$2:$E$2,0))</f>
        <v>14.59</v>
      </c>
      <c r="P209" s="70">
        <v>277.20999999999998</v>
      </c>
      <c r="V209" s="71">
        <v>208</v>
      </c>
      <c r="W209" s="72" t="s">
        <v>103</v>
      </c>
      <c r="X209" s="73" t="s">
        <v>45</v>
      </c>
      <c r="Y209" s="74" t="str">
        <f t="shared" si="3"/>
        <v>Historic</v>
      </c>
      <c r="Z209" s="75">
        <v>19</v>
      </c>
      <c r="AA209" s="70">
        <f>INDEX('Food Prices'!$B$3:$E$52,MATCH('Food Data'!X209,'Food Prices'!$A$3:$A$52,0),MATCH('Food Data'!Y209,'Food Prices'!$B$2:$E$2,0))</f>
        <v>14.64</v>
      </c>
      <c r="AB209" s="70">
        <v>278.16000000000003</v>
      </c>
    </row>
    <row r="210" spans="1:28" x14ac:dyDescent="0.25">
      <c r="A210" s="71">
        <v>209</v>
      </c>
      <c r="B210" s="72" t="s">
        <v>108</v>
      </c>
      <c r="C210" s="73" t="s">
        <v>84</v>
      </c>
      <c r="D210" s="74" t="s">
        <v>57</v>
      </c>
      <c r="E210" s="75">
        <v>16</v>
      </c>
      <c r="F210" s="70">
        <f>INDEX('Food Prices'!$B$3:$E$52,MATCH('Food Data'!C210,'Food Prices'!$A$3:$A$52,0),MATCH('Food Data'!D210,'Food Prices'!$B$2:$E$2,0))</f>
        <v>10.84</v>
      </c>
      <c r="G210" s="70">
        <v>173.44</v>
      </c>
      <c r="J210" s="71">
        <v>209</v>
      </c>
      <c r="K210" s="72" t="s">
        <v>108</v>
      </c>
      <c r="L210" s="73" t="s">
        <v>84</v>
      </c>
      <c r="M210" s="74" t="str">
        <v>North</v>
      </c>
      <c r="N210" s="75">
        <v>16</v>
      </c>
      <c r="O210" s="70">
        <f>INDEX('Food Prices'!$B$3:$E$52,MATCH('Food Data'!L210,'Food Prices'!$A$3:$A$52,0),MATCH('Food Data'!M210,'Food Prices'!$B$2:$E$2,0))</f>
        <v>11.17</v>
      </c>
      <c r="P210" s="70">
        <v>178.72</v>
      </c>
      <c r="V210" s="71">
        <v>209</v>
      </c>
      <c r="W210" s="72" t="s">
        <v>108</v>
      </c>
      <c r="X210" s="73" t="s">
        <v>84</v>
      </c>
      <c r="Y210" s="74" t="str">
        <f t="shared" si="3"/>
        <v>Historic</v>
      </c>
      <c r="Z210" s="75">
        <v>16</v>
      </c>
      <c r="AA210" s="70">
        <f>INDEX('Food Prices'!$B$3:$E$52,MATCH('Food Data'!X210,'Food Prices'!$A$3:$A$52,0),MATCH('Food Data'!Y210,'Food Prices'!$B$2:$E$2,0))</f>
        <v>10.84</v>
      </c>
      <c r="AB210" s="70">
        <v>173.44</v>
      </c>
    </row>
    <row r="211" spans="1:28" x14ac:dyDescent="0.25">
      <c r="A211" s="71">
        <v>210</v>
      </c>
      <c r="B211" s="72" t="s">
        <v>101</v>
      </c>
      <c r="C211" s="73" t="s">
        <v>39</v>
      </c>
      <c r="D211" s="74" t="s">
        <v>60</v>
      </c>
      <c r="E211" s="75">
        <v>2</v>
      </c>
      <c r="F211" s="70">
        <f>INDEX('Food Prices'!$B$3:$E$52,MATCH('Food Data'!C211,'Food Prices'!$A$3:$A$52,0),MATCH('Food Data'!D211,'Food Prices'!$B$2:$E$2,0))</f>
        <v>10.77</v>
      </c>
      <c r="G211" s="70">
        <v>21.54</v>
      </c>
      <c r="J211" s="71">
        <v>210</v>
      </c>
      <c r="K211" s="72" t="s">
        <v>101</v>
      </c>
      <c r="L211" s="73" t="s">
        <v>39</v>
      </c>
      <c r="M211" s="74" t="str">
        <v>Global</v>
      </c>
      <c r="N211" s="75">
        <v>2</v>
      </c>
      <c r="O211" s="70">
        <f>INDEX('Food Prices'!$B$3:$E$52,MATCH('Food Data'!L211,'Food Prices'!$A$3:$A$52,0),MATCH('Food Data'!M211,'Food Prices'!$B$2:$E$2,0))</f>
        <v>10.77</v>
      </c>
      <c r="P211" s="70">
        <v>21.54</v>
      </c>
      <c r="V211" s="71">
        <v>210</v>
      </c>
      <c r="W211" s="72" t="s">
        <v>101</v>
      </c>
      <c r="X211" s="73" t="s">
        <v>39</v>
      </c>
      <c r="Y211" s="74" t="str">
        <f t="shared" si="3"/>
        <v>Historic</v>
      </c>
      <c r="Z211" s="75">
        <v>2</v>
      </c>
      <c r="AA211" s="70">
        <f>INDEX('Food Prices'!$B$3:$E$52,MATCH('Food Data'!X211,'Food Prices'!$A$3:$A$52,0),MATCH('Food Data'!Y211,'Food Prices'!$B$2:$E$2,0))</f>
        <v>10.07</v>
      </c>
      <c r="AB211" s="70">
        <v>20.14</v>
      </c>
    </row>
    <row r="212" spans="1:28" x14ac:dyDescent="0.25">
      <c r="A212" s="71">
        <v>211</v>
      </c>
      <c r="B212" s="72" t="s">
        <v>107</v>
      </c>
      <c r="C212" s="73" t="s">
        <v>128</v>
      </c>
      <c r="D212" s="74" t="s">
        <v>57</v>
      </c>
      <c r="E212" s="75">
        <v>4</v>
      </c>
      <c r="F212" s="70">
        <f>INDEX('Food Prices'!$B$3:$E$52,MATCH('Food Data'!C212,'Food Prices'!$A$3:$A$52,0),MATCH('Food Data'!D212,'Food Prices'!$B$2:$E$2,0))</f>
        <v>15.32</v>
      </c>
      <c r="G212" s="70">
        <v>61.28</v>
      </c>
      <c r="J212" s="71">
        <v>211</v>
      </c>
      <c r="K212" s="72" t="s">
        <v>107</v>
      </c>
      <c r="L212" s="73" t="s">
        <v>128</v>
      </c>
      <c r="M212" s="74" t="str">
        <v>Historic</v>
      </c>
      <c r="N212" s="75">
        <v>4</v>
      </c>
      <c r="O212" s="70">
        <f>INDEX('Food Prices'!$B$3:$E$52,MATCH('Food Data'!L212,'Food Prices'!$A$3:$A$52,0),MATCH('Food Data'!M212,'Food Prices'!$B$2:$E$2,0))</f>
        <v>15.32</v>
      </c>
      <c r="P212" s="70">
        <v>61.28</v>
      </c>
      <c r="V212" s="71">
        <v>211</v>
      </c>
      <c r="W212" s="72" t="s">
        <v>107</v>
      </c>
      <c r="X212" s="73" t="s">
        <v>128</v>
      </c>
      <c r="Y212" s="74" t="str">
        <f t="shared" si="3"/>
        <v>Historic</v>
      </c>
      <c r="Z212" s="75">
        <v>4</v>
      </c>
      <c r="AA212" s="70">
        <f>INDEX('Food Prices'!$B$3:$E$52,MATCH('Food Data'!X212,'Food Prices'!$A$3:$A$52,0),MATCH('Food Data'!Y212,'Food Prices'!$B$2:$E$2,0))</f>
        <v>15.32</v>
      </c>
      <c r="AB212" s="70">
        <v>61.28</v>
      </c>
    </row>
    <row r="213" spans="1:28" x14ac:dyDescent="0.25">
      <c r="A213" s="71">
        <v>212</v>
      </c>
      <c r="B213" s="72" t="s">
        <v>101</v>
      </c>
      <c r="C213" s="73" t="s">
        <v>38</v>
      </c>
      <c r="D213" s="74" t="s">
        <v>53</v>
      </c>
      <c r="E213" s="75">
        <v>9</v>
      </c>
      <c r="F213" s="70">
        <f>INDEX('Food Prices'!$B$3:$E$52,MATCH('Food Data'!C213,'Food Prices'!$A$3:$A$52,0),MATCH('Food Data'!D213,'Food Prices'!$B$2:$E$2,0))</f>
        <v>5.73</v>
      </c>
      <c r="G213" s="70">
        <v>51.570000000000007</v>
      </c>
      <c r="J213" s="71">
        <v>212</v>
      </c>
      <c r="K213" s="72" t="s">
        <v>101</v>
      </c>
      <c r="L213" s="73" t="s">
        <v>38</v>
      </c>
      <c r="M213" s="74" t="str">
        <v>Global</v>
      </c>
      <c r="N213" s="75">
        <v>9</v>
      </c>
      <c r="O213" s="70">
        <f>INDEX('Food Prices'!$B$3:$E$52,MATCH('Food Data'!L213,'Food Prices'!$A$3:$A$52,0),MATCH('Food Data'!M213,'Food Prices'!$B$2:$E$2,0))</f>
        <v>6.16</v>
      </c>
      <c r="P213" s="70">
        <v>55.44</v>
      </c>
      <c r="V213" s="71">
        <v>212</v>
      </c>
      <c r="W213" s="72" t="s">
        <v>101</v>
      </c>
      <c r="X213" s="73" t="s">
        <v>38</v>
      </c>
      <c r="Y213" s="74" t="str">
        <f t="shared" si="3"/>
        <v>Historic</v>
      </c>
      <c r="Z213" s="75">
        <v>9</v>
      </c>
      <c r="AA213" s="70">
        <f>INDEX('Food Prices'!$B$3:$E$52,MATCH('Food Data'!X213,'Food Prices'!$A$3:$A$52,0),MATCH('Food Data'!Y213,'Food Prices'!$B$2:$E$2,0))</f>
        <v>5.65</v>
      </c>
      <c r="AB213" s="70">
        <v>50.85</v>
      </c>
    </row>
    <row r="214" spans="1:28" x14ac:dyDescent="0.25">
      <c r="A214" s="71">
        <v>213</v>
      </c>
      <c r="B214" s="72" t="s">
        <v>104</v>
      </c>
      <c r="C214" s="73" t="s">
        <v>54</v>
      </c>
      <c r="D214" s="74" t="s">
        <v>51</v>
      </c>
      <c r="E214" s="75">
        <v>14</v>
      </c>
      <c r="F214" s="70">
        <f>INDEX('Food Prices'!$B$3:$E$52,MATCH('Food Data'!C214,'Food Prices'!$A$3:$A$52,0),MATCH('Food Data'!D214,'Food Prices'!$B$2:$E$2,0))</f>
        <v>10.210000000000001</v>
      </c>
      <c r="G214" s="70">
        <v>142.94</v>
      </c>
      <c r="J214" s="71">
        <v>213</v>
      </c>
      <c r="K214" s="72" t="s">
        <v>104</v>
      </c>
      <c r="L214" s="73" t="s">
        <v>54</v>
      </c>
      <c r="M214" s="74" t="str">
        <v>Global</v>
      </c>
      <c r="N214" s="75">
        <v>14</v>
      </c>
      <c r="O214" s="70">
        <f>INDEX('Food Prices'!$B$3:$E$52,MATCH('Food Data'!L214,'Food Prices'!$A$3:$A$52,0),MATCH('Food Data'!M214,'Food Prices'!$B$2:$E$2,0))</f>
        <v>10.16</v>
      </c>
      <c r="P214" s="70">
        <v>142.24</v>
      </c>
      <c r="V214" s="71">
        <v>213</v>
      </c>
      <c r="W214" s="72" t="s">
        <v>104</v>
      </c>
      <c r="X214" s="73" t="s">
        <v>54</v>
      </c>
      <c r="Y214" s="74" t="str">
        <f t="shared" si="3"/>
        <v>Historic</v>
      </c>
      <c r="Z214" s="75">
        <v>14</v>
      </c>
      <c r="AA214" s="70">
        <f>INDEX('Food Prices'!$B$3:$E$52,MATCH('Food Data'!X214,'Food Prices'!$A$3:$A$52,0),MATCH('Food Data'!Y214,'Food Prices'!$B$2:$E$2,0))</f>
        <v>11.71</v>
      </c>
      <c r="AB214" s="70">
        <v>163.94</v>
      </c>
    </row>
    <row r="215" spans="1:28" x14ac:dyDescent="0.25">
      <c r="A215" s="71">
        <v>214</v>
      </c>
      <c r="B215" s="72" t="s">
        <v>100</v>
      </c>
      <c r="C215" s="73" t="s">
        <v>133</v>
      </c>
      <c r="D215" s="74" t="s">
        <v>53</v>
      </c>
      <c r="E215" s="75">
        <v>20</v>
      </c>
      <c r="F215" s="70">
        <f>INDEX('Food Prices'!$B$3:$E$52,MATCH('Food Data'!C215,'Food Prices'!$A$3:$A$52,0),MATCH('Food Data'!D215,'Food Prices'!$B$2:$E$2,0))</f>
        <v>5.05</v>
      </c>
      <c r="G215" s="70">
        <v>101</v>
      </c>
      <c r="J215" s="71">
        <v>214</v>
      </c>
      <c r="K215" s="72" t="s">
        <v>100</v>
      </c>
      <c r="L215" s="73" t="s">
        <v>133</v>
      </c>
      <c r="M215" s="74" t="str">
        <v>Historic</v>
      </c>
      <c r="N215" s="75">
        <v>20</v>
      </c>
      <c r="O215" s="70">
        <f>INDEX('Food Prices'!$B$3:$E$52,MATCH('Food Data'!L215,'Food Prices'!$A$3:$A$52,0),MATCH('Food Data'!M215,'Food Prices'!$B$2:$E$2,0))</f>
        <v>5.32</v>
      </c>
      <c r="P215" s="70">
        <v>106.4</v>
      </c>
      <c r="V215" s="71">
        <v>214</v>
      </c>
      <c r="W215" s="72" t="s">
        <v>100</v>
      </c>
      <c r="X215" s="73" t="s">
        <v>133</v>
      </c>
      <c r="Y215" s="74" t="str">
        <f t="shared" si="3"/>
        <v>Historic</v>
      </c>
      <c r="Z215" s="75">
        <v>20</v>
      </c>
      <c r="AA215" s="70">
        <f>INDEX('Food Prices'!$B$3:$E$52,MATCH('Food Data'!X215,'Food Prices'!$A$3:$A$52,0),MATCH('Food Data'!Y215,'Food Prices'!$B$2:$E$2,0))</f>
        <v>5.32</v>
      </c>
      <c r="AB215" s="70">
        <v>106.4</v>
      </c>
    </row>
    <row r="216" spans="1:28" x14ac:dyDescent="0.25">
      <c r="A216" s="71">
        <v>215</v>
      </c>
      <c r="B216" s="72" t="s">
        <v>108</v>
      </c>
      <c r="C216" s="73" t="s">
        <v>43</v>
      </c>
      <c r="D216" s="74" t="s">
        <v>53</v>
      </c>
      <c r="E216" s="75">
        <v>14</v>
      </c>
      <c r="F216" s="70">
        <f>INDEX('Food Prices'!$B$3:$E$52,MATCH('Food Data'!C216,'Food Prices'!$A$3:$A$52,0),MATCH('Food Data'!D216,'Food Prices'!$B$2:$E$2,0))</f>
        <v>6.07</v>
      </c>
      <c r="G216" s="70">
        <v>84.98</v>
      </c>
      <c r="J216" s="71">
        <v>215</v>
      </c>
      <c r="K216" s="72" t="s">
        <v>108</v>
      </c>
      <c r="L216" s="73" t="s">
        <v>43</v>
      </c>
      <c r="M216" s="74" t="str">
        <v>North</v>
      </c>
      <c r="N216" s="75">
        <v>14</v>
      </c>
      <c r="O216" s="70">
        <f>INDEX('Food Prices'!$B$3:$E$52,MATCH('Food Data'!L216,'Food Prices'!$A$3:$A$52,0),MATCH('Food Data'!M216,'Food Prices'!$B$2:$E$2,0))</f>
        <v>6.37</v>
      </c>
      <c r="P216" s="70">
        <v>89.18</v>
      </c>
      <c r="V216" s="71">
        <v>215</v>
      </c>
      <c r="W216" s="72" t="s">
        <v>108</v>
      </c>
      <c r="X216" s="73" t="s">
        <v>43</v>
      </c>
      <c r="Y216" s="74" t="str">
        <f t="shared" si="3"/>
        <v>Historic</v>
      </c>
      <c r="Z216" s="75">
        <v>14</v>
      </c>
      <c r="AA216" s="70">
        <f>INDEX('Food Prices'!$B$3:$E$52,MATCH('Food Data'!X216,'Food Prices'!$A$3:$A$52,0),MATCH('Food Data'!Y216,'Food Prices'!$B$2:$E$2,0))</f>
        <v>5.25</v>
      </c>
      <c r="AB216" s="70">
        <v>73.5</v>
      </c>
    </row>
    <row r="217" spans="1:28" x14ac:dyDescent="0.25">
      <c r="A217" s="71">
        <v>216</v>
      </c>
      <c r="B217" s="72" t="s">
        <v>106</v>
      </c>
      <c r="C217" s="73" t="s">
        <v>93</v>
      </c>
      <c r="D217" s="74" t="s">
        <v>51</v>
      </c>
      <c r="E217" s="75">
        <v>11</v>
      </c>
      <c r="F217" s="70">
        <f>INDEX('Food Prices'!$B$3:$E$52,MATCH('Food Data'!C217,'Food Prices'!$A$3:$A$52,0),MATCH('Food Data'!D217,'Food Prices'!$B$2:$E$2,0))</f>
        <v>2.19</v>
      </c>
      <c r="G217" s="70">
        <v>24.09</v>
      </c>
      <c r="J217" s="71">
        <v>216</v>
      </c>
      <c r="K217" s="72" t="s">
        <v>106</v>
      </c>
      <c r="L217" s="73" t="s">
        <v>93</v>
      </c>
      <c r="M217" s="74" t="str">
        <v>Global</v>
      </c>
      <c r="N217" s="75">
        <v>11</v>
      </c>
      <c r="O217" s="70">
        <f>INDEX('Food Prices'!$B$3:$E$52,MATCH('Food Data'!L217,'Food Prices'!$A$3:$A$52,0),MATCH('Food Data'!M217,'Food Prices'!$B$2:$E$2,0))</f>
        <v>1.97</v>
      </c>
      <c r="P217" s="70">
        <v>21.669999999999998</v>
      </c>
      <c r="V217" s="71">
        <v>216</v>
      </c>
      <c r="W217" s="72" t="s">
        <v>106</v>
      </c>
      <c r="X217" s="73" t="s">
        <v>93</v>
      </c>
      <c r="Y217" s="74" t="str">
        <f t="shared" si="3"/>
        <v>Historic</v>
      </c>
      <c r="Z217" s="75">
        <v>11</v>
      </c>
      <c r="AA217" s="70">
        <f>INDEX('Food Prices'!$B$3:$E$52,MATCH('Food Data'!X217,'Food Prices'!$A$3:$A$52,0),MATCH('Food Data'!Y217,'Food Prices'!$B$2:$E$2,0))</f>
        <v>1.89</v>
      </c>
      <c r="AB217" s="70">
        <v>20.79</v>
      </c>
    </row>
    <row r="218" spans="1:28" x14ac:dyDescent="0.25">
      <c r="A218" s="71">
        <v>217</v>
      </c>
      <c r="B218" s="72" t="s">
        <v>109</v>
      </c>
      <c r="C218" s="73" t="s">
        <v>62</v>
      </c>
      <c r="D218" s="74" t="s">
        <v>57</v>
      </c>
      <c r="E218" s="75">
        <v>12</v>
      </c>
      <c r="F218" s="70">
        <f>INDEX('Food Prices'!$B$3:$E$52,MATCH('Food Data'!C218,'Food Prices'!$A$3:$A$52,0),MATCH('Food Data'!D218,'Food Prices'!$B$2:$E$2,0))</f>
        <v>10.31</v>
      </c>
      <c r="G218" s="70">
        <v>123.72</v>
      </c>
      <c r="J218" s="71">
        <v>217</v>
      </c>
      <c r="K218" s="72" t="s">
        <v>109</v>
      </c>
      <c r="L218" s="73" t="s">
        <v>62</v>
      </c>
      <c r="M218" s="74" t="str">
        <v>Global</v>
      </c>
      <c r="N218" s="75">
        <v>12</v>
      </c>
      <c r="O218" s="70">
        <f>INDEX('Food Prices'!$B$3:$E$52,MATCH('Food Data'!L218,'Food Prices'!$A$3:$A$52,0),MATCH('Food Data'!M218,'Food Prices'!$B$2:$E$2,0))</f>
        <v>9.7899999999999991</v>
      </c>
      <c r="P218" s="70">
        <v>117.47999999999999</v>
      </c>
      <c r="V218" s="71">
        <v>217</v>
      </c>
      <c r="W218" s="72" t="s">
        <v>109</v>
      </c>
      <c r="X218" s="73" t="s">
        <v>62</v>
      </c>
      <c r="Y218" s="74" t="str">
        <f t="shared" si="3"/>
        <v>Historic</v>
      </c>
      <c r="Z218" s="75">
        <v>12</v>
      </c>
      <c r="AA218" s="70">
        <f>INDEX('Food Prices'!$B$3:$E$52,MATCH('Food Data'!X218,'Food Prices'!$A$3:$A$52,0),MATCH('Food Data'!Y218,'Food Prices'!$B$2:$E$2,0))</f>
        <v>10.31</v>
      </c>
      <c r="AB218" s="70">
        <v>123.72</v>
      </c>
    </row>
    <row r="219" spans="1:28" x14ac:dyDescent="0.25">
      <c r="A219" s="71">
        <v>218</v>
      </c>
      <c r="B219" s="72" t="s">
        <v>116</v>
      </c>
      <c r="C219" s="73" t="s">
        <v>80</v>
      </c>
      <c r="D219" s="74" t="s">
        <v>53</v>
      </c>
      <c r="E219" s="75">
        <v>12</v>
      </c>
      <c r="F219" s="70">
        <f>INDEX('Food Prices'!$B$3:$E$52,MATCH('Food Data'!C219,'Food Prices'!$A$3:$A$52,0),MATCH('Food Data'!D219,'Food Prices'!$B$2:$E$2,0))</f>
        <v>7.49</v>
      </c>
      <c r="G219" s="70">
        <v>89.88</v>
      </c>
      <c r="J219" s="71">
        <v>218</v>
      </c>
      <c r="K219" s="72" t="s">
        <v>116</v>
      </c>
      <c r="L219" s="73" t="s">
        <v>80</v>
      </c>
      <c r="M219" s="74" t="str">
        <v>Highland</v>
      </c>
      <c r="N219" s="75">
        <v>12</v>
      </c>
      <c r="O219" s="70">
        <f>INDEX('Food Prices'!$B$3:$E$52,MATCH('Food Data'!L219,'Food Prices'!$A$3:$A$52,0),MATCH('Food Data'!M219,'Food Prices'!$B$2:$E$2,0))</f>
        <v>7.49</v>
      </c>
      <c r="P219" s="70">
        <v>89.88</v>
      </c>
      <c r="V219" s="71">
        <v>218</v>
      </c>
      <c r="W219" s="72" t="s">
        <v>116</v>
      </c>
      <c r="X219" s="73" t="s">
        <v>80</v>
      </c>
      <c r="Y219" s="74" t="str">
        <f t="shared" si="3"/>
        <v>Historic</v>
      </c>
      <c r="Z219" s="75">
        <v>12</v>
      </c>
      <c r="AA219" s="70">
        <f>INDEX('Food Prices'!$B$3:$E$52,MATCH('Food Data'!X219,'Food Prices'!$A$3:$A$52,0),MATCH('Food Data'!Y219,'Food Prices'!$B$2:$E$2,0))</f>
        <v>6.86</v>
      </c>
      <c r="AB219" s="70">
        <v>82.320000000000007</v>
      </c>
    </row>
    <row r="220" spans="1:28" x14ac:dyDescent="0.25">
      <c r="A220" s="71">
        <v>219</v>
      </c>
      <c r="B220" s="72" t="s">
        <v>112</v>
      </c>
      <c r="C220" s="73" t="s">
        <v>41</v>
      </c>
      <c r="D220" s="74" t="s">
        <v>53</v>
      </c>
      <c r="E220" s="75">
        <v>19</v>
      </c>
      <c r="F220" s="70">
        <f>INDEX('Food Prices'!$B$3:$E$52,MATCH('Food Data'!C220,'Food Prices'!$A$3:$A$52,0),MATCH('Food Data'!D220,'Food Prices'!$B$2:$E$2,0))</f>
        <v>9.4700000000000006</v>
      </c>
      <c r="G220" s="70">
        <v>179.93</v>
      </c>
      <c r="J220" s="71">
        <v>219</v>
      </c>
      <c r="K220" s="72" t="s">
        <v>112</v>
      </c>
      <c r="L220" s="73" t="s">
        <v>41</v>
      </c>
      <c r="M220" s="74" t="str">
        <v>Highland</v>
      </c>
      <c r="N220" s="75">
        <v>19</v>
      </c>
      <c r="O220" s="70">
        <f>INDEX('Food Prices'!$B$3:$E$52,MATCH('Food Data'!L220,'Food Prices'!$A$3:$A$52,0),MATCH('Food Data'!M220,'Food Prices'!$B$2:$E$2,0))</f>
        <v>9.4700000000000006</v>
      </c>
      <c r="P220" s="70">
        <v>179.93</v>
      </c>
      <c r="V220" s="71">
        <v>219</v>
      </c>
      <c r="W220" s="72" t="s">
        <v>112</v>
      </c>
      <c r="X220" s="73" t="s">
        <v>41</v>
      </c>
      <c r="Y220" s="74" t="str">
        <f t="shared" si="3"/>
        <v>Historic</v>
      </c>
      <c r="Z220" s="75">
        <v>19</v>
      </c>
      <c r="AA220" s="70">
        <f>INDEX('Food Prices'!$B$3:$E$52,MATCH('Food Data'!X220,'Food Prices'!$A$3:$A$52,0),MATCH('Food Data'!Y220,'Food Prices'!$B$2:$E$2,0))</f>
        <v>9.98</v>
      </c>
      <c r="AB220" s="70">
        <v>189.62</v>
      </c>
    </row>
    <row r="221" spans="1:28" x14ac:dyDescent="0.25">
      <c r="A221" s="71">
        <v>220</v>
      </c>
      <c r="B221" s="72" t="s">
        <v>108</v>
      </c>
      <c r="C221" s="73" t="s">
        <v>130</v>
      </c>
      <c r="D221" s="74" t="s">
        <v>60</v>
      </c>
      <c r="E221" s="75">
        <v>11</v>
      </c>
      <c r="F221" s="70">
        <f>INDEX('Food Prices'!$B$3:$E$52,MATCH('Food Data'!C221,'Food Prices'!$A$3:$A$52,0),MATCH('Food Data'!D221,'Food Prices'!$B$2:$E$2,0))</f>
        <v>3.02</v>
      </c>
      <c r="G221" s="70">
        <v>33.22</v>
      </c>
      <c r="J221" s="71">
        <v>220</v>
      </c>
      <c r="K221" s="72" t="s">
        <v>108</v>
      </c>
      <c r="L221" s="73" t="s">
        <v>130</v>
      </c>
      <c r="M221" s="74" t="str">
        <v>North</v>
      </c>
      <c r="N221" s="75">
        <v>11</v>
      </c>
      <c r="O221" s="70">
        <f>INDEX('Food Prices'!$B$3:$E$52,MATCH('Food Data'!L221,'Food Prices'!$A$3:$A$52,0),MATCH('Food Data'!M221,'Food Prices'!$B$2:$E$2,0))</f>
        <v>3.39</v>
      </c>
      <c r="P221" s="70">
        <v>37.29</v>
      </c>
      <c r="V221" s="71">
        <v>220</v>
      </c>
      <c r="W221" s="72" t="s">
        <v>108</v>
      </c>
      <c r="X221" s="73" t="s">
        <v>130</v>
      </c>
      <c r="Y221" s="74" t="str">
        <f t="shared" si="3"/>
        <v>Historic</v>
      </c>
      <c r="Z221" s="75">
        <v>11</v>
      </c>
      <c r="AA221" s="70">
        <f>INDEX('Food Prices'!$B$3:$E$52,MATCH('Food Data'!X221,'Food Prices'!$A$3:$A$52,0),MATCH('Food Data'!Y221,'Food Prices'!$B$2:$E$2,0))</f>
        <v>3.05</v>
      </c>
      <c r="AB221" s="70">
        <v>33.549999999999997</v>
      </c>
    </row>
    <row r="222" spans="1:28" x14ac:dyDescent="0.25">
      <c r="A222" s="71">
        <v>221</v>
      </c>
      <c r="B222" s="72" t="s">
        <v>110</v>
      </c>
      <c r="C222" s="73" t="s">
        <v>135</v>
      </c>
      <c r="D222" s="74" t="s">
        <v>57</v>
      </c>
      <c r="E222" s="75">
        <v>5</v>
      </c>
      <c r="F222" s="70">
        <f>INDEX('Food Prices'!$B$3:$E$52,MATCH('Food Data'!C222,'Food Prices'!$A$3:$A$52,0),MATCH('Food Data'!D222,'Food Prices'!$B$2:$E$2,0))</f>
        <v>8.58</v>
      </c>
      <c r="G222" s="70">
        <v>42.9</v>
      </c>
      <c r="J222" s="71">
        <v>221</v>
      </c>
      <c r="K222" s="72" t="s">
        <v>110</v>
      </c>
      <c r="L222" s="73" t="s">
        <v>135</v>
      </c>
      <c r="M222" s="74" t="str">
        <v>Historic</v>
      </c>
      <c r="N222" s="75">
        <v>5</v>
      </c>
      <c r="O222" s="70">
        <f>INDEX('Food Prices'!$B$3:$E$52,MATCH('Food Data'!L222,'Food Prices'!$A$3:$A$52,0),MATCH('Food Data'!M222,'Food Prices'!$B$2:$E$2,0))</f>
        <v>8.58</v>
      </c>
      <c r="P222" s="70">
        <v>42.9</v>
      </c>
      <c r="V222" s="71">
        <v>221</v>
      </c>
      <c r="W222" s="72" t="s">
        <v>110</v>
      </c>
      <c r="X222" s="73" t="s">
        <v>135</v>
      </c>
      <c r="Y222" s="74" t="str">
        <f t="shared" si="3"/>
        <v>Historic</v>
      </c>
      <c r="Z222" s="75">
        <v>5</v>
      </c>
      <c r="AA222" s="70">
        <f>INDEX('Food Prices'!$B$3:$E$52,MATCH('Food Data'!X222,'Food Prices'!$A$3:$A$52,0),MATCH('Food Data'!Y222,'Food Prices'!$B$2:$E$2,0))</f>
        <v>8.58</v>
      </c>
      <c r="AB222" s="70">
        <v>42.9</v>
      </c>
    </row>
    <row r="223" spans="1:28" x14ac:dyDescent="0.25">
      <c r="A223" s="71">
        <v>222</v>
      </c>
      <c r="B223" s="72" t="s">
        <v>111</v>
      </c>
      <c r="C223" s="73" t="s">
        <v>68</v>
      </c>
      <c r="D223" s="74" t="s">
        <v>53</v>
      </c>
      <c r="E223" s="75">
        <v>10</v>
      </c>
      <c r="F223" s="70">
        <f>INDEX('Food Prices'!$B$3:$E$52,MATCH('Food Data'!C223,'Food Prices'!$A$3:$A$52,0),MATCH('Food Data'!D223,'Food Prices'!$B$2:$E$2,0))</f>
        <v>9.84</v>
      </c>
      <c r="G223" s="70">
        <v>98.4</v>
      </c>
      <c r="J223" s="71">
        <v>222</v>
      </c>
      <c r="K223" s="72" t="s">
        <v>111</v>
      </c>
      <c r="L223" s="73" t="s">
        <v>68</v>
      </c>
      <c r="M223" s="74" t="str">
        <v>Historic</v>
      </c>
      <c r="N223" s="75">
        <v>10</v>
      </c>
      <c r="O223" s="70">
        <f>INDEX('Food Prices'!$B$3:$E$52,MATCH('Food Data'!L223,'Food Prices'!$A$3:$A$52,0),MATCH('Food Data'!M223,'Food Prices'!$B$2:$E$2,0))</f>
        <v>11.76</v>
      </c>
      <c r="P223" s="70">
        <v>117.6</v>
      </c>
      <c r="V223" s="71">
        <v>222</v>
      </c>
      <c r="W223" s="72" t="s">
        <v>111</v>
      </c>
      <c r="X223" s="73" t="s">
        <v>68</v>
      </c>
      <c r="Y223" s="74" t="str">
        <f t="shared" si="3"/>
        <v>Historic</v>
      </c>
      <c r="Z223" s="75">
        <v>10</v>
      </c>
      <c r="AA223" s="70">
        <f>INDEX('Food Prices'!$B$3:$E$52,MATCH('Food Data'!X223,'Food Prices'!$A$3:$A$52,0),MATCH('Food Data'!Y223,'Food Prices'!$B$2:$E$2,0))</f>
        <v>11.76</v>
      </c>
      <c r="AB223" s="70">
        <v>117.6</v>
      </c>
    </row>
    <row r="224" spans="1:28" x14ac:dyDescent="0.25">
      <c r="A224" s="71">
        <v>223</v>
      </c>
      <c r="B224" s="72" t="s">
        <v>108</v>
      </c>
      <c r="C224" s="73" t="s">
        <v>38</v>
      </c>
      <c r="D224" s="74" t="s">
        <v>53</v>
      </c>
      <c r="E224" s="75">
        <v>2</v>
      </c>
      <c r="F224" s="70">
        <f>INDEX('Food Prices'!$B$3:$E$52,MATCH('Food Data'!C224,'Food Prices'!$A$3:$A$52,0),MATCH('Food Data'!D224,'Food Prices'!$B$2:$E$2,0))</f>
        <v>5.73</v>
      </c>
      <c r="G224" s="70">
        <v>11.46</v>
      </c>
      <c r="J224" s="71">
        <v>223</v>
      </c>
      <c r="K224" s="72" t="s">
        <v>108</v>
      </c>
      <c r="L224" s="73" t="s">
        <v>38</v>
      </c>
      <c r="M224" s="74" t="str">
        <v>North</v>
      </c>
      <c r="N224" s="75">
        <v>2</v>
      </c>
      <c r="O224" s="70">
        <f>INDEX('Food Prices'!$B$3:$E$52,MATCH('Food Data'!L224,'Food Prices'!$A$3:$A$52,0),MATCH('Food Data'!M224,'Food Prices'!$B$2:$E$2,0))</f>
        <v>5.39</v>
      </c>
      <c r="P224" s="70">
        <v>10.78</v>
      </c>
      <c r="V224" s="71">
        <v>223</v>
      </c>
      <c r="W224" s="72" t="s">
        <v>108</v>
      </c>
      <c r="X224" s="73" t="s">
        <v>38</v>
      </c>
      <c r="Y224" s="74" t="str">
        <f t="shared" si="3"/>
        <v>Historic</v>
      </c>
      <c r="Z224" s="75">
        <v>2</v>
      </c>
      <c r="AA224" s="70">
        <f>INDEX('Food Prices'!$B$3:$E$52,MATCH('Food Data'!X224,'Food Prices'!$A$3:$A$52,0),MATCH('Food Data'!Y224,'Food Prices'!$B$2:$E$2,0))</f>
        <v>5.65</v>
      </c>
      <c r="AB224" s="70">
        <v>11.3</v>
      </c>
    </row>
    <row r="225" spans="1:28" x14ac:dyDescent="0.25">
      <c r="A225" s="71">
        <v>224</v>
      </c>
      <c r="B225" s="72" t="s">
        <v>98</v>
      </c>
      <c r="C225" s="73" t="s">
        <v>68</v>
      </c>
      <c r="D225" s="74" t="s">
        <v>60</v>
      </c>
      <c r="E225" s="75">
        <v>13</v>
      </c>
      <c r="F225" s="70">
        <f>INDEX('Food Prices'!$B$3:$E$52,MATCH('Food Data'!C225,'Food Prices'!$A$3:$A$52,0),MATCH('Food Data'!D225,'Food Prices'!$B$2:$E$2,0))</f>
        <v>10.7</v>
      </c>
      <c r="G225" s="70">
        <v>139.1</v>
      </c>
      <c r="J225" s="71">
        <v>224</v>
      </c>
      <c r="K225" s="72" t="s">
        <v>98</v>
      </c>
      <c r="L225" s="73" t="s">
        <v>68</v>
      </c>
      <c r="M225" s="74" t="str">
        <v>Global</v>
      </c>
      <c r="N225" s="75">
        <v>13</v>
      </c>
      <c r="O225" s="70">
        <f>INDEX('Food Prices'!$B$3:$E$52,MATCH('Food Data'!L225,'Food Prices'!$A$3:$A$52,0),MATCH('Food Data'!M225,'Food Prices'!$B$2:$E$2,0))</f>
        <v>10.7</v>
      </c>
      <c r="P225" s="70">
        <v>139.1</v>
      </c>
      <c r="V225" s="71">
        <v>224</v>
      </c>
      <c r="W225" s="72" t="s">
        <v>98</v>
      </c>
      <c r="X225" s="73" t="s">
        <v>68</v>
      </c>
      <c r="Y225" s="74" t="str">
        <f t="shared" si="3"/>
        <v>Historic</v>
      </c>
      <c r="Z225" s="75">
        <v>13</v>
      </c>
      <c r="AA225" s="70">
        <f>INDEX('Food Prices'!$B$3:$E$52,MATCH('Food Data'!X225,'Food Prices'!$A$3:$A$52,0),MATCH('Food Data'!Y225,'Food Prices'!$B$2:$E$2,0))</f>
        <v>11.76</v>
      </c>
      <c r="AB225" s="70">
        <v>152.88</v>
      </c>
    </row>
    <row r="226" spans="1:28" x14ac:dyDescent="0.25">
      <c r="A226" s="71">
        <v>225</v>
      </c>
      <c r="B226" s="72" t="s">
        <v>107</v>
      </c>
      <c r="C226" s="73" t="s">
        <v>37</v>
      </c>
      <c r="D226" s="74" t="s">
        <v>53</v>
      </c>
      <c r="E226" s="75">
        <v>12</v>
      </c>
      <c r="F226" s="70">
        <f>INDEX('Food Prices'!$B$3:$E$52,MATCH('Food Data'!C226,'Food Prices'!$A$3:$A$52,0),MATCH('Food Data'!D226,'Food Prices'!$B$2:$E$2,0))</f>
        <v>13.64</v>
      </c>
      <c r="G226" s="70">
        <v>163.68</v>
      </c>
      <c r="J226" s="71">
        <v>225</v>
      </c>
      <c r="K226" s="72" t="s">
        <v>107</v>
      </c>
      <c r="L226" s="73" t="s">
        <v>37</v>
      </c>
      <c r="M226" s="74" t="str">
        <v>Historic</v>
      </c>
      <c r="N226" s="75">
        <v>12</v>
      </c>
      <c r="O226" s="70">
        <f>INDEX('Food Prices'!$B$3:$E$52,MATCH('Food Data'!L226,'Food Prices'!$A$3:$A$52,0),MATCH('Food Data'!M226,'Food Prices'!$B$2:$E$2,0))</f>
        <v>12.26</v>
      </c>
      <c r="P226" s="70">
        <v>147.12</v>
      </c>
      <c r="V226" s="71">
        <v>225</v>
      </c>
      <c r="W226" s="72" t="s">
        <v>107</v>
      </c>
      <c r="X226" s="73" t="s">
        <v>37</v>
      </c>
      <c r="Y226" s="74" t="str">
        <f t="shared" si="3"/>
        <v>Historic</v>
      </c>
      <c r="Z226" s="75">
        <v>12</v>
      </c>
      <c r="AA226" s="70">
        <f>INDEX('Food Prices'!$B$3:$E$52,MATCH('Food Data'!X226,'Food Prices'!$A$3:$A$52,0),MATCH('Food Data'!Y226,'Food Prices'!$B$2:$E$2,0))</f>
        <v>12.26</v>
      </c>
      <c r="AB226" s="70">
        <v>147.12</v>
      </c>
    </row>
    <row r="227" spans="1:28" x14ac:dyDescent="0.25">
      <c r="A227" s="71">
        <v>226</v>
      </c>
      <c r="B227" s="72" t="s">
        <v>115</v>
      </c>
      <c r="C227" s="73" t="s">
        <v>72</v>
      </c>
      <c r="D227" s="74" t="s">
        <v>57</v>
      </c>
      <c r="E227" s="75">
        <v>1</v>
      </c>
      <c r="F227" s="70">
        <f>INDEX('Food Prices'!$B$3:$E$52,MATCH('Food Data'!C227,'Food Prices'!$A$3:$A$52,0),MATCH('Food Data'!D227,'Food Prices'!$B$2:$E$2,0))</f>
        <v>3.07</v>
      </c>
      <c r="G227" s="70">
        <v>3.07</v>
      </c>
      <c r="J227" s="71">
        <v>226</v>
      </c>
      <c r="K227" s="72" t="s">
        <v>115</v>
      </c>
      <c r="L227" s="73" t="s">
        <v>72</v>
      </c>
      <c r="M227" s="74" t="str">
        <v>Historic</v>
      </c>
      <c r="N227" s="75">
        <v>1</v>
      </c>
      <c r="O227" s="70">
        <f>INDEX('Food Prices'!$B$3:$E$52,MATCH('Food Data'!L227,'Food Prices'!$A$3:$A$52,0),MATCH('Food Data'!M227,'Food Prices'!$B$2:$E$2,0))</f>
        <v>3.07</v>
      </c>
      <c r="P227" s="70">
        <v>3.07</v>
      </c>
      <c r="V227" s="71">
        <v>226</v>
      </c>
      <c r="W227" s="72" t="s">
        <v>115</v>
      </c>
      <c r="X227" s="73" t="s">
        <v>72</v>
      </c>
      <c r="Y227" s="74" t="str">
        <f t="shared" si="3"/>
        <v>Historic</v>
      </c>
      <c r="Z227" s="75">
        <v>1</v>
      </c>
      <c r="AA227" s="70">
        <f>INDEX('Food Prices'!$B$3:$E$52,MATCH('Food Data'!X227,'Food Prices'!$A$3:$A$52,0),MATCH('Food Data'!Y227,'Food Prices'!$B$2:$E$2,0))</f>
        <v>3.07</v>
      </c>
      <c r="AB227" s="70">
        <v>3.07</v>
      </c>
    </row>
    <row r="228" spans="1:28" x14ac:dyDescent="0.25">
      <c r="A228" s="71">
        <v>227</v>
      </c>
      <c r="B228" s="72" t="s">
        <v>112</v>
      </c>
      <c r="C228" s="73" t="s">
        <v>46</v>
      </c>
      <c r="D228" s="74" t="s">
        <v>53</v>
      </c>
      <c r="E228" s="75">
        <v>5</v>
      </c>
      <c r="F228" s="70">
        <f>INDEX('Food Prices'!$B$3:$E$52,MATCH('Food Data'!C228,'Food Prices'!$A$3:$A$52,0),MATCH('Food Data'!D228,'Food Prices'!$B$2:$E$2,0))</f>
        <v>6.13</v>
      </c>
      <c r="G228" s="70">
        <v>30.65</v>
      </c>
      <c r="J228" s="71">
        <v>227</v>
      </c>
      <c r="K228" s="72" t="s">
        <v>112</v>
      </c>
      <c r="L228" s="73" t="s">
        <v>46</v>
      </c>
      <c r="M228" s="74" t="str">
        <v>Highland</v>
      </c>
      <c r="N228" s="75">
        <v>5</v>
      </c>
      <c r="O228" s="70">
        <f>INDEX('Food Prices'!$B$3:$E$52,MATCH('Food Data'!L228,'Food Prices'!$A$3:$A$52,0),MATCH('Food Data'!M228,'Food Prices'!$B$2:$E$2,0))</f>
        <v>6.13</v>
      </c>
      <c r="P228" s="70">
        <v>30.65</v>
      </c>
      <c r="V228" s="71">
        <v>227</v>
      </c>
      <c r="W228" s="72" t="s">
        <v>112</v>
      </c>
      <c r="X228" s="73" t="s">
        <v>46</v>
      </c>
      <c r="Y228" s="74" t="str">
        <f t="shared" si="3"/>
        <v>Historic</v>
      </c>
      <c r="Z228" s="75">
        <v>5</v>
      </c>
      <c r="AA228" s="70">
        <f>INDEX('Food Prices'!$B$3:$E$52,MATCH('Food Data'!X228,'Food Prices'!$A$3:$A$52,0),MATCH('Food Data'!Y228,'Food Prices'!$B$2:$E$2,0))</f>
        <v>5.3</v>
      </c>
      <c r="AB228" s="70">
        <v>26.5</v>
      </c>
    </row>
    <row r="229" spans="1:28" x14ac:dyDescent="0.25">
      <c r="A229" s="71">
        <v>228</v>
      </c>
      <c r="B229" s="72" t="s">
        <v>105</v>
      </c>
      <c r="C229" s="73" t="s">
        <v>128</v>
      </c>
      <c r="D229" s="74" t="s">
        <v>51</v>
      </c>
      <c r="E229" s="75">
        <v>2</v>
      </c>
      <c r="F229" s="70">
        <f>INDEX('Food Prices'!$B$3:$E$52,MATCH('Food Data'!C229,'Food Prices'!$A$3:$A$52,0),MATCH('Food Data'!D229,'Food Prices'!$B$2:$E$2,0))</f>
        <v>14.22</v>
      </c>
      <c r="G229" s="70">
        <v>28.44</v>
      </c>
      <c r="J229" s="71">
        <v>228</v>
      </c>
      <c r="K229" s="72" t="s">
        <v>105</v>
      </c>
      <c r="L229" s="73" t="s">
        <v>128</v>
      </c>
      <c r="M229" s="74" t="str">
        <v>Highland</v>
      </c>
      <c r="N229" s="75">
        <v>2</v>
      </c>
      <c r="O229" s="70">
        <f>INDEX('Food Prices'!$B$3:$E$52,MATCH('Food Data'!L229,'Food Prices'!$A$3:$A$52,0),MATCH('Food Data'!M229,'Food Prices'!$B$2:$E$2,0))</f>
        <v>14.51</v>
      </c>
      <c r="P229" s="70">
        <v>29.02</v>
      </c>
      <c r="V229" s="71">
        <v>228</v>
      </c>
      <c r="W229" s="72" t="s">
        <v>105</v>
      </c>
      <c r="X229" s="73" t="s">
        <v>128</v>
      </c>
      <c r="Y229" s="74" t="str">
        <f t="shared" si="3"/>
        <v>Historic</v>
      </c>
      <c r="Z229" s="75">
        <v>2</v>
      </c>
      <c r="AA229" s="70">
        <f>INDEX('Food Prices'!$B$3:$E$52,MATCH('Food Data'!X229,'Food Prices'!$A$3:$A$52,0),MATCH('Food Data'!Y229,'Food Prices'!$B$2:$E$2,0))</f>
        <v>15.32</v>
      </c>
      <c r="AB229" s="70">
        <v>30.64</v>
      </c>
    </row>
    <row r="230" spans="1:28" x14ac:dyDescent="0.25">
      <c r="A230" s="71">
        <v>229</v>
      </c>
      <c r="B230" s="72" t="s">
        <v>105</v>
      </c>
      <c r="C230" s="73" t="s">
        <v>38</v>
      </c>
      <c r="D230" s="74" t="s">
        <v>60</v>
      </c>
      <c r="E230" s="75">
        <v>19</v>
      </c>
      <c r="F230" s="70">
        <f>INDEX('Food Prices'!$B$3:$E$52,MATCH('Food Data'!C230,'Food Prices'!$A$3:$A$52,0),MATCH('Food Data'!D230,'Food Prices'!$B$2:$E$2,0))</f>
        <v>6.16</v>
      </c>
      <c r="G230" s="70">
        <v>117.04</v>
      </c>
      <c r="J230" s="71">
        <v>229</v>
      </c>
      <c r="K230" s="72" t="s">
        <v>105</v>
      </c>
      <c r="L230" s="73" t="s">
        <v>38</v>
      </c>
      <c r="M230" s="74" t="str">
        <v>Highland</v>
      </c>
      <c r="N230" s="75">
        <v>19</v>
      </c>
      <c r="O230" s="70">
        <f>INDEX('Food Prices'!$B$3:$E$52,MATCH('Food Data'!L230,'Food Prices'!$A$3:$A$52,0),MATCH('Food Data'!M230,'Food Prices'!$B$2:$E$2,0))</f>
        <v>5.73</v>
      </c>
      <c r="P230" s="70">
        <v>108.87</v>
      </c>
      <c r="V230" s="71">
        <v>229</v>
      </c>
      <c r="W230" s="72" t="s">
        <v>105</v>
      </c>
      <c r="X230" s="73" t="s">
        <v>38</v>
      </c>
      <c r="Y230" s="74" t="str">
        <f t="shared" si="3"/>
        <v>Historic</v>
      </c>
      <c r="Z230" s="75">
        <v>19</v>
      </c>
      <c r="AA230" s="70">
        <f>INDEX('Food Prices'!$B$3:$E$52,MATCH('Food Data'!X230,'Food Prices'!$A$3:$A$52,0),MATCH('Food Data'!Y230,'Food Prices'!$B$2:$E$2,0))</f>
        <v>5.65</v>
      </c>
      <c r="AB230" s="70">
        <v>107.35000000000001</v>
      </c>
    </row>
    <row r="231" spans="1:28" x14ac:dyDescent="0.25">
      <c r="A231" s="71">
        <v>230</v>
      </c>
      <c r="B231" s="72" t="s">
        <v>115</v>
      </c>
      <c r="C231" s="73" t="s">
        <v>47</v>
      </c>
      <c r="D231" s="74" t="s">
        <v>53</v>
      </c>
      <c r="E231" s="75">
        <v>13</v>
      </c>
      <c r="F231" s="70">
        <f>INDEX('Food Prices'!$B$3:$E$52,MATCH('Food Data'!C231,'Food Prices'!$A$3:$A$52,0),MATCH('Food Data'!D231,'Food Prices'!$B$2:$E$2,0))</f>
        <v>8.2200000000000006</v>
      </c>
      <c r="G231" s="70">
        <v>106.86000000000001</v>
      </c>
      <c r="J231" s="71">
        <v>230</v>
      </c>
      <c r="K231" s="72" t="s">
        <v>115</v>
      </c>
      <c r="L231" s="73" t="s">
        <v>47</v>
      </c>
      <c r="M231" s="74" t="str">
        <v>Historic</v>
      </c>
      <c r="N231" s="75">
        <v>13</v>
      </c>
      <c r="O231" s="70">
        <f>INDEX('Food Prices'!$B$3:$E$52,MATCH('Food Data'!L231,'Food Prices'!$A$3:$A$52,0),MATCH('Food Data'!M231,'Food Prices'!$B$2:$E$2,0))</f>
        <v>7.24</v>
      </c>
      <c r="P231" s="70">
        <v>94.12</v>
      </c>
      <c r="V231" s="71">
        <v>230</v>
      </c>
      <c r="W231" s="72" t="s">
        <v>115</v>
      </c>
      <c r="X231" s="73" t="s">
        <v>47</v>
      </c>
      <c r="Y231" s="74" t="str">
        <f t="shared" si="3"/>
        <v>Historic</v>
      </c>
      <c r="Z231" s="75">
        <v>13</v>
      </c>
      <c r="AA231" s="70">
        <f>INDEX('Food Prices'!$B$3:$E$52,MATCH('Food Data'!X231,'Food Prices'!$A$3:$A$52,0),MATCH('Food Data'!Y231,'Food Prices'!$B$2:$E$2,0))</f>
        <v>7.24</v>
      </c>
      <c r="AB231" s="70">
        <v>94.12</v>
      </c>
    </row>
    <row r="232" spans="1:28" x14ac:dyDescent="0.25">
      <c r="A232" s="71">
        <v>231</v>
      </c>
      <c r="B232" s="72" t="s">
        <v>101</v>
      </c>
      <c r="C232" s="73" t="s">
        <v>63</v>
      </c>
      <c r="D232" s="74" t="s">
        <v>51</v>
      </c>
      <c r="E232" s="75">
        <v>20</v>
      </c>
      <c r="F232" s="70">
        <f>INDEX('Food Prices'!$B$3:$E$52,MATCH('Food Data'!C232,'Food Prices'!$A$3:$A$52,0),MATCH('Food Data'!D232,'Food Prices'!$B$2:$E$2,0))</f>
        <v>5.38</v>
      </c>
      <c r="G232" s="70">
        <v>107.6</v>
      </c>
      <c r="J232" s="71">
        <v>231</v>
      </c>
      <c r="K232" s="72" t="s">
        <v>101</v>
      </c>
      <c r="L232" s="73" t="s">
        <v>63</v>
      </c>
      <c r="M232" s="74" t="str">
        <v>Global</v>
      </c>
      <c r="N232" s="75">
        <v>20</v>
      </c>
      <c r="O232" s="70">
        <f>INDEX('Food Prices'!$B$3:$E$52,MATCH('Food Data'!L232,'Food Prices'!$A$3:$A$52,0),MATCH('Food Data'!M232,'Food Prices'!$B$2:$E$2,0))</f>
        <v>5.4</v>
      </c>
      <c r="P232" s="70">
        <v>108</v>
      </c>
      <c r="V232" s="71">
        <v>231</v>
      </c>
      <c r="W232" s="72" t="s">
        <v>101</v>
      </c>
      <c r="X232" s="73" t="s">
        <v>63</v>
      </c>
      <c r="Y232" s="74" t="str">
        <f t="shared" si="3"/>
        <v>Historic</v>
      </c>
      <c r="Z232" s="75">
        <v>20</v>
      </c>
      <c r="AA232" s="70">
        <f>INDEX('Food Prices'!$B$3:$E$52,MATCH('Food Data'!X232,'Food Prices'!$A$3:$A$52,0),MATCH('Food Data'!Y232,'Food Prices'!$B$2:$E$2,0))</f>
        <v>5.35</v>
      </c>
      <c r="AB232" s="70">
        <v>107</v>
      </c>
    </row>
    <row r="233" spans="1:28" x14ac:dyDescent="0.25">
      <c r="A233" s="71">
        <v>232</v>
      </c>
      <c r="B233" s="72" t="s">
        <v>99</v>
      </c>
      <c r="C233" s="73" t="s">
        <v>46</v>
      </c>
      <c r="D233" s="74" t="s">
        <v>60</v>
      </c>
      <c r="E233" s="75">
        <v>5</v>
      </c>
      <c r="F233" s="70">
        <f>INDEX('Food Prices'!$B$3:$E$52,MATCH('Food Data'!C233,'Food Prices'!$A$3:$A$52,0),MATCH('Food Data'!D233,'Food Prices'!$B$2:$E$2,0))</f>
        <v>5.78</v>
      </c>
      <c r="G233" s="70">
        <v>28.900000000000002</v>
      </c>
      <c r="J233" s="71">
        <v>232</v>
      </c>
      <c r="K233" s="72" t="s">
        <v>99</v>
      </c>
      <c r="L233" s="73" t="s">
        <v>46</v>
      </c>
      <c r="M233" s="74" t="str">
        <v>Global</v>
      </c>
      <c r="N233" s="75">
        <v>5</v>
      </c>
      <c r="O233" s="70">
        <f>INDEX('Food Prices'!$B$3:$E$52,MATCH('Food Data'!L233,'Food Prices'!$A$3:$A$52,0),MATCH('Food Data'!M233,'Food Prices'!$B$2:$E$2,0))</f>
        <v>5.78</v>
      </c>
      <c r="P233" s="70">
        <v>28.900000000000002</v>
      </c>
      <c r="V233" s="71">
        <v>232</v>
      </c>
      <c r="W233" s="72" t="s">
        <v>99</v>
      </c>
      <c r="X233" s="73" t="s">
        <v>46</v>
      </c>
      <c r="Y233" s="74" t="str">
        <f t="shared" si="3"/>
        <v>Historic</v>
      </c>
      <c r="Z233" s="75">
        <v>5</v>
      </c>
      <c r="AA233" s="70">
        <f>INDEX('Food Prices'!$B$3:$E$52,MATCH('Food Data'!X233,'Food Prices'!$A$3:$A$52,0),MATCH('Food Data'!Y233,'Food Prices'!$B$2:$E$2,0))</f>
        <v>5.3</v>
      </c>
      <c r="AB233" s="70">
        <v>26.5</v>
      </c>
    </row>
    <row r="234" spans="1:28" x14ac:dyDescent="0.25">
      <c r="A234" s="71">
        <v>233</v>
      </c>
      <c r="B234" s="72" t="s">
        <v>101</v>
      </c>
      <c r="C234" s="73" t="s">
        <v>74</v>
      </c>
      <c r="D234" s="74" t="s">
        <v>51</v>
      </c>
      <c r="E234" s="75">
        <v>14</v>
      </c>
      <c r="F234" s="70">
        <f>INDEX('Food Prices'!$B$3:$E$52,MATCH('Food Data'!C234,'Food Prices'!$A$3:$A$52,0),MATCH('Food Data'!D234,'Food Prices'!$B$2:$E$2,0))</f>
        <v>7.38</v>
      </c>
      <c r="G234" s="70">
        <v>103.32</v>
      </c>
      <c r="J234" s="71">
        <v>233</v>
      </c>
      <c r="K234" s="72" t="s">
        <v>101</v>
      </c>
      <c r="L234" s="73" t="s">
        <v>74</v>
      </c>
      <c r="M234" s="74" t="str">
        <v>Global</v>
      </c>
      <c r="N234" s="75">
        <v>14</v>
      </c>
      <c r="O234" s="70">
        <f>INDEX('Food Prices'!$B$3:$E$52,MATCH('Food Data'!L234,'Food Prices'!$A$3:$A$52,0),MATCH('Food Data'!M234,'Food Prices'!$B$2:$E$2,0))</f>
        <v>7.38</v>
      </c>
      <c r="P234" s="70">
        <v>103.32</v>
      </c>
      <c r="V234" s="71">
        <v>233</v>
      </c>
      <c r="W234" s="72" t="s">
        <v>101</v>
      </c>
      <c r="X234" s="73" t="s">
        <v>74</v>
      </c>
      <c r="Y234" s="74" t="str">
        <f t="shared" si="3"/>
        <v>Historic</v>
      </c>
      <c r="Z234" s="75">
        <v>14</v>
      </c>
      <c r="AA234" s="70">
        <f>INDEX('Food Prices'!$B$3:$E$52,MATCH('Food Data'!X234,'Food Prices'!$A$3:$A$52,0),MATCH('Food Data'!Y234,'Food Prices'!$B$2:$E$2,0))</f>
        <v>7.1</v>
      </c>
      <c r="AB234" s="70">
        <v>99.399999999999991</v>
      </c>
    </row>
    <row r="235" spans="1:28" x14ac:dyDescent="0.25">
      <c r="A235" s="71">
        <v>234</v>
      </c>
      <c r="B235" s="72" t="s">
        <v>123</v>
      </c>
      <c r="C235" s="73" t="s">
        <v>40</v>
      </c>
      <c r="D235" s="74" t="s">
        <v>57</v>
      </c>
      <c r="E235" s="75">
        <v>10</v>
      </c>
      <c r="F235" s="70">
        <f>INDEX('Food Prices'!$B$3:$E$52,MATCH('Food Data'!C235,'Food Prices'!$A$3:$A$52,0),MATCH('Food Data'!D235,'Food Prices'!$B$2:$E$2,0))</f>
        <v>7.8</v>
      </c>
      <c r="G235" s="70">
        <v>78</v>
      </c>
      <c r="J235" s="71">
        <v>234</v>
      </c>
      <c r="K235" s="72" t="s">
        <v>123</v>
      </c>
      <c r="L235" s="73" t="s">
        <v>40</v>
      </c>
      <c r="M235" s="74" t="str">
        <v>Global</v>
      </c>
      <c r="N235" s="75">
        <v>10</v>
      </c>
      <c r="O235" s="70">
        <f>INDEX('Food Prices'!$B$3:$E$52,MATCH('Food Data'!L235,'Food Prices'!$A$3:$A$52,0),MATCH('Food Data'!M235,'Food Prices'!$B$2:$E$2,0))</f>
        <v>8.5</v>
      </c>
      <c r="P235" s="70">
        <v>85</v>
      </c>
      <c r="V235" s="71">
        <v>234</v>
      </c>
      <c r="W235" s="72" t="s">
        <v>123</v>
      </c>
      <c r="X235" s="73" t="s">
        <v>40</v>
      </c>
      <c r="Y235" s="74" t="str">
        <f t="shared" si="3"/>
        <v>Historic</v>
      </c>
      <c r="Z235" s="75">
        <v>10</v>
      </c>
      <c r="AA235" s="70">
        <f>INDEX('Food Prices'!$B$3:$E$52,MATCH('Food Data'!X235,'Food Prices'!$A$3:$A$52,0),MATCH('Food Data'!Y235,'Food Prices'!$B$2:$E$2,0))</f>
        <v>7.8</v>
      </c>
      <c r="AB235" s="70">
        <v>78</v>
      </c>
    </row>
    <row r="236" spans="1:28" x14ac:dyDescent="0.25">
      <c r="A236" s="71">
        <v>235</v>
      </c>
      <c r="B236" s="72" t="s">
        <v>125</v>
      </c>
      <c r="C236" s="73" t="s">
        <v>46</v>
      </c>
      <c r="D236" s="74" t="s">
        <v>57</v>
      </c>
      <c r="E236" s="75">
        <v>5</v>
      </c>
      <c r="F236" s="70">
        <f>INDEX('Food Prices'!$B$3:$E$52,MATCH('Food Data'!C236,'Food Prices'!$A$3:$A$52,0),MATCH('Food Data'!D236,'Food Prices'!$B$2:$E$2,0))</f>
        <v>5.3</v>
      </c>
      <c r="G236" s="70">
        <v>26.5</v>
      </c>
      <c r="J236" s="71">
        <v>235</v>
      </c>
      <c r="K236" s="72" t="s">
        <v>125</v>
      </c>
      <c r="L236" s="73" t="s">
        <v>46</v>
      </c>
      <c r="M236" s="74" t="str">
        <v>Global</v>
      </c>
      <c r="N236" s="75">
        <v>5</v>
      </c>
      <c r="O236" s="70">
        <f>INDEX('Food Prices'!$B$3:$E$52,MATCH('Food Data'!L236,'Food Prices'!$A$3:$A$52,0),MATCH('Food Data'!M236,'Food Prices'!$B$2:$E$2,0))</f>
        <v>5.78</v>
      </c>
      <c r="P236" s="70">
        <v>28.900000000000002</v>
      </c>
      <c r="V236" s="71">
        <v>235</v>
      </c>
      <c r="W236" s="72" t="s">
        <v>125</v>
      </c>
      <c r="X236" s="73" t="s">
        <v>46</v>
      </c>
      <c r="Y236" s="74" t="str">
        <f t="shared" si="3"/>
        <v>Historic</v>
      </c>
      <c r="Z236" s="75">
        <v>5</v>
      </c>
      <c r="AA236" s="70">
        <f>INDEX('Food Prices'!$B$3:$E$52,MATCH('Food Data'!X236,'Food Prices'!$A$3:$A$52,0),MATCH('Food Data'!Y236,'Food Prices'!$B$2:$E$2,0))</f>
        <v>5.3</v>
      </c>
      <c r="AB236" s="70">
        <v>26.5</v>
      </c>
    </row>
    <row r="237" spans="1:28" x14ac:dyDescent="0.25">
      <c r="A237" s="71">
        <v>236</v>
      </c>
      <c r="B237" s="72" t="s">
        <v>123</v>
      </c>
      <c r="C237" s="73" t="s">
        <v>52</v>
      </c>
      <c r="D237" s="74" t="s">
        <v>57</v>
      </c>
      <c r="E237" s="75">
        <v>6</v>
      </c>
      <c r="F237" s="70">
        <f>INDEX('Food Prices'!$B$3:$E$52,MATCH('Food Data'!C237,'Food Prices'!$A$3:$A$52,0),MATCH('Food Data'!D237,'Food Prices'!$B$2:$E$2,0))</f>
        <v>5.82</v>
      </c>
      <c r="G237" s="70">
        <v>34.92</v>
      </c>
      <c r="J237" s="71">
        <v>236</v>
      </c>
      <c r="K237" s="72" t="s">
        <v>123</v>
      </c>
      <c r="L237" s="73" t="s">
        <v>52</v>
      </c>
      <c r="M237" s="74" t="str">
        <v>Global</v>
      </c>
      <c r="N237" s="75">
        <v>6</v>
      </c>
      <c r="O237" s="70">
        <f>INDEX('Food Prices'!$B$3:$E$52,MATCH('Food Data'!L237,'Food Prices'!$A$3:$A$52,0),MATCH('Food Data'!M237,'Food Prices'!$B$2:$E$2,0))</f>
        <v>5.88</v>
      </c>
      <c r="P237" s="70">
        <v>35.28</v>
      </c>
      <c r="V237" s="71">
        <v>236</v>
      </c>
      <c r="W237" s="72" t="s">
        <v>123</v>
      </c>
      <c r="X237" s="73" t="s">
        <v>52</v>
      </c>
      <c r="Y237" s="74" t="str">
        <f t="shared" si="3"/>
        <v>Historic</v>
      </c>
      <c r="Z237" s="75">
        <v>6</v>
      </c>
      <c r="AA237" s="70">
        <f>INDEX('Food Prices'!$B$3:$E$52,MATCH('Food Data'!X237,'Food Prices'!$A$3:$A$52,0),MATCH('Food Data'!Y237,'Food Prices'!$B$2:$E$2,0))</f>
        <v>5.82</v>
      </c>
      <c r="AB237" s="70">
        <v>34.92</v>
      </c>
    </row>
    <row r="238" spans="1:28" x14ac:dyDescent="0.25">
      <c r="A238" s="71">
        <v>237</v>
      </c>
      <c r="B238" s="72" t="s">
        <v>107</v>
      </c>
      <c r="C238" s="73" t="s">
        <v>84</v>
      </c>
      <c r="D238" s="74" t="s">
        <v>60</v>
      </c>
      <c r="E238" s="75">
        <v>18</v>
      </c>
      <c r="F238" s="70">
        <f>INDEX('Food Prices'!$B$3:$E$52,MATCH('Food Data'!C238,'Food Prices'!$A$3:$A$52,0),MATCH('Food Data'!D238,'Food Prices'!$B$2:$E$2,0))</f>
        <v>11.49</v>
      </c>
      <c r="G238" s="70">
        <v>206.82</v>
      </c>
      <c r="J238" s="71">
        <v>237</v>
      </c>
      <c r="K238" s="72" t="s">
        <v>107</v>
      </c>
      <c r="L238" s="73" t="s">
        <v>84</v>
      </c>
      <c r="M238" s="74" t="str">
        <v>Historic</v>
      </c>
      <c r="N238" s="75">
        <v>18</v>
      </c>
      <c r="O238" s="70">
        <f>INDEX('Food Prices'!$B$3:$E$52,MATCH('Food Data'!L238,'Food Prices'!$A$3:$A$52,0),MATCH('Food Data'!M238,'Food Prices'!$B$2:$E$2,0))</f>
        <v>10.84</v>
      </c>
      <c r="P238" s="70">
        <v>195.12</v>
      </c>
      <c r="V238" s="71">
        <v>237</v>
      </c>
      <c r="W238" s="72" t="s">
        <v>107</v>
      </c>
      <c r="X238" s="73" t="s">
        <v>84</v>
      </c>
      <c r="Y238" s="74" t="str">
        <f t="shared" si="3"/>
        <v>Historic</v>
      </c>
      <c r="Z238" s="75">
        <v>18</v>
      </c>
      <c r="AA238" s="70">
        <f>INDEX('Food Prices'!$B$3:$E$52,MATCH('Food Data'!X238,'Food Prices'!$A$3:$A$52,0),MATCH('Food Data'!Y238,'Food Prices'!$B$2:$E$2,0))</f>
        <v>10.84</v>
      </c>
      <c r="AB238" s="70">
        <v>195.12</v>
      </c>
    </row>
    <row r="239" spans="1:28" x14ac:dyDescent="0.25">
      <c r="A239" s="71">
        <v>238</v>
      </c>
      <c r="B239" s="72" t="s">
        <v>124</v>
      </c>
      <c r="C239" s="73" t="s">
        <v>62</v>
      </c>
      <c r="D239" s="74" t="s">
        <v>51</v>
      </c>
      <c r="E239" s="75">
        <v>5</v>
      </c>
      <c r="F239" s="70">
        <f>INDEX('Food Prices'!$B$3:$E$52,MATCH('Food Data'!C239,'Food Prices'!$A$3:$A$52,0),MATCH('Food Data'!D239,'Food Prices'!$B$2:$E$2,0))</f>
        <v>9.19</v>
      </c>
      <c r="G239" s="70">
        <v>45.949999999999996</v>
      </c>
      <c r="J239" s="71">
        <v>238</v>
      </c>
      <c r="K239" s="72" t="s">
        <v>124</v>
      </c>
      <c r="L239" s="73" t="s">
        <v>62</v>
      </c>
      <c r="M239" s="74" t="str">
        <v>Highland</v>
      </c>
      <c r="N239" s="75">
        <v>5</v>
      </c>
      <c r="O239" s="70">
        <f>INDEX('Food Prices'!$B$3:$E$52,MATCH('Food Data'!L239,'Food Prices'!$A$3:$A$52,0),MATCH('Food Data'!M239,'Food Prices'!$B$2:$E$2,0))</f>
        <v>9.99</v>
      </c>
      <c r="P239" s="70">
        <v>49.95</v>
      </c>
      <c r="V239" s="71">
        <v>238</v>
      </c>
      <c r="W239" s="72" t="s">
        <v>124</v>
      </c>
      <c r="X239" s="73" t="s">
        <v>62</v>
      </c>
      <c r="Y239" s="74" t="str">
        <f t="shared" si="3"/>
        <v>Historic</v>
      </c>
      <c r="Z239" s="75">
        <v>5</v>
      </c>
      <c r="AA239" s="70">
        <f>INDEX('Food Prices'!$B$3:$E$52,MATCH('Food Data'!X239,'Food Prices'!$A$3:$A$52,0),MATCH('Food Data'!Y239,'Food Prices'!$B$2:$E$2,0))</f>
        <v>10.31</v>
      </c>
      <c r="AB239" s="70">
        <v>51.550000000000004</v>
      </c>
    </row>
    <row r="240" spans="1:28" x14ac:dyDescent="0.25">
      <c r="A240" s="71">
        <v>239</v>
      </c>
      <c r="B240" s="72" t="s">
        <v>104</v>
      </c>
      <c r="C240" s="73" t="s">
        <v>46</v>
      </c>
      <c r="D240" s="74" t="s">
        <v>53</v>
      </c>
      <c r="E240" s="75">
        <v>11</v>
      </c>
      <c r="F240" s="70">
        <f>INDEX('Food Prices'!$B$3:$E$52,MATCH('Food Data'!C240,'Food Prices'!$A$3:$A$52,0),MATCH('Food Data'!D240,'Food Prices'!$B$2:$E$2,0))</f>
        <v>6.13</v>
      </c>
      <c r="G240" s="70">
        <v>67.429999999999993</v>
      </c>
      <c r="J240" s="71">
        <v>239</v>
      </c>
      <c r="K240" s="72" t="s">
        <v>104</v>
      </c>
      <c r="L240" s="73" t="s">
        <v>46</v>
      </c>
      <c r="M240" s="74" t="str">
        <v>Global</v>
      </c>
      <c r="N240" s="75">
        <v>11</v>
      </c>
      <c r="O240" s="70">
        <f>INDEX('Food Prices'!$B$3:$E$52,MATCH('Food Data'!L240,'Food Prices'!$A$3:$A$52,0),MATCH('Food Data'!M240,'Food Prices'!$B$2:$E$2,0))</f>
        <v>5.78</v>
      </c>
      <c r="P240" s="70">
        <v>63.580000000000005</v>
      </c>
      <c r="V240" s="71">
        <v>239</v>
      </c>
      <c r="W240" s="72" t="s">
        <v>104</v>
      </c>
      <c r="X240" s="73" t="s">
        <v>46</v>
      </c>
      <c r="Y240" s="74" t="str">
        <f t="shared" si="3"/>
        <v>Historic</v>
      </c>
      <c r="Z240" s="75">
        <v>11</v>
      </c>
      <c r="AA240" s="70">
        <f>INDEX('Food Prices'!$B$3:$E$52,MATCH('Food Data'!X240,'Food Prices'!$A$3:$A$52,0),MATCH('Food Data'!Y240,'Food Prices'!$B$2:$E$2,0))</f>
        <v>5.3</v>
      </c>
      <c r="AB240" s="70">
        <v>58.3</v>
      </c>
    </row>
    <row r="241" spans="1:28" x14ac:dyDescent="0.25">
      <c r="A241" s="71">
        <v>240</v>
      </c>
      <c r="B241" s="72" t="s">
        <v>113</v>
      </c>
      <c r="C241" s="73" t="s">
        <v>80</v>
      </c>
      <c r="D241" s="74" t="s">
        <v>53</v>
      </c>
      <c r="E241" s="75">
        <v>13</v>
      </c>
      <c r="F241" s="70">
        <f>INDEX('Food Prices'!$B$3:$E$52,MATCH('Food Data'!C241,'Food Prices'!$A$3:$A$52,0),MATCH('Food Data'!D241,'Food Prices'!$B$2:$E$2,0))</f>
        <v>7.49</v>
      </c>
      <c r="G241" s="70">
        <v>97.37</v>
      </c>
      <c r="J241" s="71">
        <v>240</v>
      </c>
      <c r="K241" s="72" t="s">
        <v>113</v>
      </c>
      <c r="L241" s="73" t="s">
        <v>80</v>
      </c>
      <c r="M241" s="74" t="str">
        <v>North</v>
      </c>
      <c r="N241" s="75">
        <v>13</v>
      </c>
      <c r="O241" s="70">
        <f>INDEX('Food Prices'!$B$3:$E$52,MATCH('Food Data'!L241,'Food Prices'!$A$3:$A$52,0),MATCH('Food Data'!M241,'Food Prices'!$B$2:$E$2,0))</f>
        <v>6.82</v>
      </c>
      <c r="P241" s="70">
        <v>88.66</v>
      </c>
      <c r="V241" s="71">
        <v>240</v>
      </c>
      <c r="W241" s="72" t="s">
        <v>113</v>
      </c>
      <c r="X241" s="73" t="s">
        <v>80</v>
      </c>
      <c r="Y241" s="74" t="str">
        <f t="shared" si="3"/>
        <v>Historic</v>
      </c>
      <c r="Z241" s="75">
        <v>13</v>
      </c>
      <c r="AA241" s="70">
        <f>INDEX('Food Prices'!$B$3:$E$52,MATCH('Food Data'!X241,'Food Prices'!$A$3:$A$52,0),MATCH('Food Data'!Y241,'Food Prices'!$B$2:$E$2,0))</f>
        <v>6.86</v>
      </c>
      <c r="AB241" s="70">
        <v>89.18</v>
      </c>
    </row>
    <row r="242" spans="1:28" x14ac:dyDescent="0.25">
      <c r="A242" s="71">
        <v>241</v>
      </c>
      <c r="B242" s="72" t="s">
        <v>123</v>
      </c>
      <c r="C242" s="73" t="s">
        <v>55</v>
      </c>
      <c r="D242" s="74" t="s">
        <v>57</v>
      </c>
      <c r="E242" s="75">
        <v>9</v>
      </c>
      <c r="F242" s="70">
        <f>INDEX('Food Prices'!$B$3:$E$52,MATCH('Food Data'!C242,'Food Prices'!$A$3:$A$52,0),MATCH('Food Data'!D242,'Food Prices'!$B$2:$E$2,0))</f>
        <v>11.75</v>
      </c>
      <c r="G242" s="70">
        <v>105.75</v>
      </c>
      <c r="J242" s="71">
        <v>241</v>
      </c>
      <c r="K242" s="72" t="s">
        <v>123</v>
      </c>
      <c r="L242" s="73" t="s">
        <v>55</v>
      </c>
      <c r="M242" s="74" t="str">
        <v>Global</v>
      </c>
      <c r="N242" s="75">
        <v>9</v>
      </c>
      <c r="O242" s="70">
        <f>INDEX('Food Prices'!$B$3:$E$52,MATCH('Food Data'!L242,'Food Prices'!$A$3:$A$52,0),MATCH('Food Data'!M242,'Food Prices'!$B$2:$E$2,0))</f>
        <v>11.99</v>
      </c>
      <c r="P242" s="70">
        <v>107.91</v>
      </c>
      <c r="V242" s="71">
        <v>241</v>
      </c>
      <c r="W242" s="72" t="s">
        <v>123</v>
      </c>
      <c r="X242" s="73" t="s">
        <v>55</v>
      </c>
      <c r="Y242" s="74" t="str">
        <f t="shared" si="3"/>
        <v>Historic</v>
      </c>
      <c r="Z242" s="75">
        <v>9</v>
      </c>
      <c r="AA242" s="70">
        <f>INDEX('Food Prices'!$B$3:$E$52,MATCH('Food Data'!X242,'Food Prices'!$A$3:$A$52,0),MATCH('Food Data'!Y242,'Food Prices'!$B$2:$E$2,0))</f>
        <v>11.75</v>
      </c>
      <c r="AB242" s="70">
        <v>105.75</v>
      </c>
    </row>
    <row r="243" spans="1:28" x14ac:dyDescent="0.25">
      <c r="A243" s="71">
        <v>242</v>
      </c>
      <c r="B243" s="72" t="s">
        <v>124</v>
      </c>
      <c r="C243" s="73" t="s">
        <v>69</v>
      </c>
      <c r="D243" s="74" t="s">
        <v>57</v>
      </c>
      <c r="E243" s="75">
        <v>7</v>
      </c>
      <c r="F243" s="70">
        <f>INDEX('Food Prices'!$B$3:$E$52,MATCH('Food Data'!C243,'Food Prices'!$A$3:$A$52,0),MATCH('Food Data'!D243,'Food Prices'!$B$2:$E$2,0))</f>
        <v>5.41</v>
      </c>
      <c r="G243" s="70">
        <v>37.870000000000005</v>
      </c>
      <c r="J243" s="71">
        <v>242</v>
      </c>
      <c r="K243" s="72" t="s">
        <v>124</v>
      </c>
      <c r="L243" s="73" t="s">
        <v>69</v>
      </c>
      <c r="M243" s="74" t="str">
        <v>Highland</v>
      </c>
      <c r="N243" s="75">
        <v>7</v>
      </c>
      <c r="O243" s="70">
        <f>INDEX('Food Prices'!$B$3:$E$52,MATCH('Food Data'!L243,'Food Prices'!$A$3:$A$52,0),MATCH('Food Data'!M243,'Food Prices'!$B$2:$E$2,0))</f>
        <v>5.21</v>
      </c>
      <c r="P243" s="70">
        <v>36.47</v>
      </c>
      <c r="V243" s="71">
        <v>242</v>
      </c>
      <c r="W243" s="72" t="s">
        <v>124</v>
      </c>
      <c r="X243" s="73" t="s">
        <v>69</v>
      </c>
      <c r="Y243" s="74" t="str">
        <f t="shared" si="3"/>
        <v>Historic</v>
      </c>
      <c r="Z243" s="75">
        <v>7</v>
      </c>
      <c r="AA243" s="70">
        <f>INDEX('Food Prices'!$B$3:$E$52,MATCH('Food Data'!X243,'Food Prices'!$A$3:$A$52,0),MATCH('Food Data'!Y243,'Food Prices'!$B$2:$E$2,0))</f>
        <v>5.41</v>
      </c>
      <c r="AB243" s="70">
        <v>37.870000000000005</v>
      </c>
    </row>
    <row r="244" spans="1:28" x14ac:dyDescent="0.25">
      <c r="A244" s="71">
        <v>243</v>
      </c>
      <c r="B244" s="72" t="s">
        <v>115</v>
      </c>
      <c r="C244" s="73" t="s">
        <v>38</v>
      </c>
      <c r="D244" s="74" t="s">
        <v>51</v>
      </c>
      <c r="E244" s="75">
        <v>7</v>
      </c>
      <c r="F244" s="70">
        <f>INDEX('Food Prices'!$B$3:$E$52,MATCH('Food Data'!C244,'Food Prices'!$A$3:$A$52,0),MATCH('Food Data'!D244,'Food Prices'!$B$2:$E$2,0))</f>
        <v>5.39</v>
      </c>
      <c r="G244" s="70">
        <v>37.729999999999997</v>
      </c>
      <c r="J244" s="71">
        <v>243</v>
      </c>
      <c r="K244" s="72" t="s">
        <v>115</v>
      </c>
      <c r="L244" s="73" t="s">
        <v>38</v>
      </c>
      <c r="M244" s="74" t="str">
        <v>Historic</v>
      </c>
      <c r="N244" s="75">
        <v>7</v>
      </c>
      <c r="O244" s="70">
        <f>INDEX('Food Prices'!$B$3:$E$52,MATCH('Food Data'!L244,'Food Prices'!$A$3:$A$52,0),MATCH('Food Data'!M244,'Food Prices'!$B$2:$E$2,0))</f>
        <v>5.65</v>
      </c>
      <c r="P244" s="70">
        <v>39.550000000000004</v>
      </c>
      <c r="V244" s="71">
        <v>243</v>
      </c>
      <c r="W244" s="72" t="s">
        <v>115</v>
      </c>
      <c r="X244" s="73" t="s">
        <v>38</v>
      </c>
      <c r="Y244" s="74" t="str">
        <f t="shared" si="3"/>
        <v>Historic</v>
      </c>
      <c r="Z244" s="75">
        <v>7</v>
      </c>
      <c r="AA244" s="70">
        <f>INDEX('Food Prices'!$B$3:$E$52,MATCH('Food Data'!X244,'Food Prices'!$A$3:$A$52,0),MATCH('Food Data'!Y244,'Food Prices'!$B$2:$E$2,0))</f>
        <v>5.65</v>
      </c>
      <c r="AB244" s="70">
        <v>39.550000000000004</v>
      </c>
    </row>
    <row r="245" spans="1:28" x14ac:dyDescent="0.25">
      <c r="A245" s="71">
        <v>244</v>
      </c>
      <c r="B245" s="72" t="s">
        <v>104</v>
      </c>
      <c r="C245" s="73" t="s">
        <v>54</v>
      </c>
      <c r="D245" s="74" t="s">
        <v>60</v>
      </c>
      <c r="E245" s="75">
        <v>19</v>
      </c>
      <c r="F245" s="70">
        <f>INDEX('Food Prices'!$B$3:$E$52,MATCH('Food Data'!C245,'Food Prices'!$A$3:$A$52,0),MATCH('Food Data'!D245,'Food Prices'!$B$2:$E$2,0))</f>
        <v>10.16</v>
      </c>
      <c r="G245" s="70">
        <v>193.04</v>
      </c>
      <c r="J245" s="71">
        <v>244</v>
      </c>
      <c r="K245" s="72" t="s">
        <v>104</v>
      </c>
      <c r="L245" s="73" t="s">
        <v>54</v>
      </c>
      <c r="M245" s="74" t="str">
        <v>Global</v>
      </c>
      <c r="N245" s="75">
        <v>19</v>
      </c>
      <c r="O245" s="70">
        <f>INDEX('Food Prices'!$B$3:$E$52,MATCH('Food Data'!L245,'Food Prices'!$A$3:$A$52,0),MATCH('Food Data'!M245,'Food Prices'!$B$2:$E$2,0))</f>
        <v>10.16</v>
      </c>
      <c r="P245" s="70">
        <v>193.04</v>
      </c>
      <c r="V245" s="71">
        <v>244</v>
      </c>
      <c r="W245" s="72" t="s">
        <v>104</v>
      </c>
      <c r="X245" s="73" t="s">
        <v>54</v>
      </c>
      <c r="Y245" s="74" t="str">
        <f t="shared" si="3"/>
        <v>Historic</v>
      </c>
      <c r="Z245" s="75">
        <v>19</v>
      </c>
      <c r="AA245" s="70">
        <f>INDEX('Food Prices'!$B$3:$E$52,MATCH('Food Data'!X245,'Food Prices'!$A$3:$A$52,0),MATCH('Food Data'!Y245,'Food Prices'!$B$2:$E$2,0))</f>
        <v>11.71</v>
      </c>
      <c r="AB245" s="70">
        <v>222.49</v>
      </c>
    </row>
    <row r="246" spans="1:28" x14ac:dyDescent="0.25">
      <c r="A246" s="71">
        <v>245</v>
      </c>
      <c r="B246" s="72" t="s">
        <v>113</v>
      </c>
      <c r="C246" s="73" t="s">
        <v>64</v>
      </c>
      <c r="D246" s="74" t="s">
        <v>57</v>
      </c>
      <c r="E246" s="75">
        <v>9</v>
      </c>
      <c r="F246" s="70">
        <f>INDEX('Food Prices'!$B$3:$E$52,MATCH('Food Data'!C246,'Food Prices'!$A$3:$A$52,0),MATCH('Food Data'!D246,'Food Prices'!$B$2:$E$2,0))</f>
        <v>3.38</v>
      </c>
      <c r="G246" s="70">
        <v>30.419999999999998</v>
      </c>
      <c r="J246" s="71">
        <v>245</v>
      </c>
      <c r="K246" s="72" t="s">
        <v>113</v>
      </c>
      <c r="L246" s="73" t="s">
        <v>64</v>
      </c>
      <c r="M246" s="74" t="str">
        <v>North</v>
      </c>
      <c r="N246" s="75">
        <v>9</v>
      </c>
      <c r="O246" s="70">
        <f>INDEX('Food Prices'!$B$3:$E$52,MATCH('Food Data'!L246,'Food Prices'!$A$3:$A$52,0),MATCH('Food Data'!M246,'Food Prices'!$B$2:$E$2,0))</f>
        <v>3.2</v>
      </c>
      <c r="P246" s="70">
        <v>28.8</v>
      </c>
      <c r="V246" s="71">
        <v>245</v>
      </c>
      <c r="W246" s="72" t="s">
        <v>113</v>
      </c>
      <c r="X246" s="73" t="s">
        <v>64</v>
      </c>
      <c r="Y246" s="74" t="str">
        <f t="shared" si="3"/>
        <v>Historic</v>
      </c>
      <c r="Z246" s="75">
        <v>9</v>
      </c>
      <c r="AA246" s="70">
        <f>INDEX('Food Prices'!$B$3:$E$52,MATCH('Food Data'!X246,'Food Prices'!$A$3:$A$52,0),MATCH('Food Data'!Y246,'Food Prices'!$B$2:$E$2,0))</f>
        <v>3.38</v>
      </c>
      <c r="AB246" s="70">
        <v>30.419999999999998</v>
      </c>
    </row>
    <row r="247" spans="1:28" x14ac:dyDescent="0.25">
      <c r="A247" s="71">
        <v>246</v>
      </c>
      <c r="B247" s="72" t="s">
        <v>125</v>
      </c>
      <c r="C247" s="73" t="s">
        <v>44</v>
      </c>
      <c r="D247" s="74" t="s">
        <v>60</v>
      </c>
      <c r="E247" s="75">
        <v>15</v>
      </c>
      <c r="F247" s="70">
        <f>INDEX('Food Prices'!$B$3:$E$52,MATCH('Food Data'!C247,'Food Prices'!$A$3:$A$52,0),MATCH('Food Data'!D247,'Food Prices'!$B$2:$E$2,0))</f>
        <v>7.28</v>
      </c>
      <c r="G247" s="70">
        <v>109.2</v>
      </c>
      <c r="J247" s="71">
        <v>246</v>
      </c>
      <c r="K247" s="72" t="s">
        <v>125</v>
      </c>
      <c r="L247" s="73" t="s">
        <v>44</v>
      </c>
      <c r="M247" s="74" t="str">
        <v>Global</v>
      </c>
      <c r="N247" s="75">
        <v>15</v>
      </c>
      <c r="O247" s="70">
        <f>INDEX('Food Prices'!$B$3:$E$52,MATCH('Food Data'!L247,'Food Prices'!$A$3:$A$52,0),MATCH('Food Data'!M247,'Food Prices'!$B$2:$E$2,0))</f>
        <v>7.28</v>
      </c>
      <c r="P247" s="70">
        <v>109.2</v>
      </c>
      <c r="V247" s="71">
        <v>246</v>
      </c>
      <c r="W247" s="72" t="s">
        <v>125</v>
      </c>
      <c r="X247" s="73" t="s">
        <v>44</v>
      </c>
      <c r="Y247" s="74" t="str">
        <f t="shared" si="3"/>
        <v>Historic</v>
      </c>
      <c r="Z247" s="75">
        <v>15</v>
      </c>
      <c r="AA247" s="70">
        <f>INDEX('Food Prices'!$B$3:$E$52,MATCH('Food Data'!X247,'Food Prices'!$A$3:$A$52,0),MATCH('Food Data'!Y247,'Food Prices'!$B$2:$E$2,0))</f>
        <v>7.91</v>
      </c>
      <c r="AB247" s="70">
        <v>118.65</v>
      </c>
    </row>
    <row r="248" spans="1:28" x14ac:dyDescent="0.25">
      <c r="A248" s="71">
        <v>247</v>
      </c>
      <c r="B248" s="72" t="s">
        <v>111</v>
      </c>
      <c r="C248" s="73" t="s">
        <v>130</v>
      </c>
      <c r="D248" s="74" t="s">
        <v>53</v>
      </c>
      <c r="E248" s="75">
        <v>17</v>
      </c>
      <c r="F248" s="70">
        <f>INDEX('Food Prices'!$B$3:$E$52,MATCH('Food Data'!C248,'Food Prices'!$A$3:$A$52,0),MATCH('Food Data'!D248,'Food Prices'!$B$2:$E$2,0))</f>
        <v>3.11</v>
      </c>
      <c r="G248" s="70">
        <v>52.87</v>
      </c>
      <c r="J248" s="71">
        <v>247</v>
      </c>
      <c r="K248" s="72" t="s">
        <v>111</v>
      </c>
      <c r="L248" s="73" t="s">
        <v>130</v>
      </c>
      <c r="M248" s="74" t="str">
        <v>Historic</v>
      </c>
      <c r="N248" s="75">
        <v>17</v>
      </c>
      <c r="O248" s="70">
        <f>INDEX('Food Prices'!$B$3:$E$52,MATCH('Food Data'!L248,'Food Prices'!$A$3:$A$52,0),MATCH('Food Data'!M248,'Food Prices'!$B$2:$E$2,0))</f>
        <v>3.05</v>
      </c>
      <c r="P248" s="70">
        <v>51.849999999999994</v>
      </c>
      <c r="V248" s="71">
        <v>247</v>
      </c>
      <c r="W248" s="72" t="s">
        <v>111</v>
      </c>
      <c r="X248" s="73" t="s">
        <v>130</v>
      </c>
      <c r="Y248" s="74" t="str">
        <f t="shared" si="3"/>
        <v>Historic</v>
      </c>
      <c r="Z248" s="75">
        <v>17</v>
      </c>
      <c r="AA248" s="70">
        <f>INDEX('Food Prices'!$B$3:$E$52,MATCH('Food Data'!X248,'Food Prices'!$A$3:$A$52,0),MATCH('Food Data'!Y248,'Food Prices'!$B$2:$E$2,0))</f>
        <v>3.05</v>
      </c>
      <c r="AB248" s="70">
        <v>51.849999999999994</v>
      </c>
    </row>
    <row r="249" spans="1:28" x14ac:dyDescent="0.25">
      <c r="A249" s="71">
        <v>248</v>
      </c>
      <c r="B249" s="72" t="s">
        <v>117</v>
      </c>
      <c r="C249" s="73" t="s">
        <v>82</v>
      </c>
      <c r="D249" s="74" t="s">
        <v>53</v>
      </c>
      <c r="E249" s="75">
        <v>4</v>
      </c>
      <c r="F249" s="70">
        <f>INDEX('Food Prices'!$B$3:$E$52,MATCH('Food Data'!C249,'Food Prices'!$A$3:$A$52,0),MATCH('Food Data'!D249,'Food Prices'!$B$2:$E$2,0))</f>
        <v>16.22</v>
      </c>
      <c r="G249" s="70">
        <v>64.88</v>
      </c>
      <c r="J249" s="71">
        <v>248</v>
      </c>
      <c r="K249" s="72" t="s">
        <v>117</v>
      </c>
      <c r="L249" s="73" t="s">
        <v>82</v>
      </c>
      <c r="M249" s="74" t="str">
        <v>Global</v>
      </c>
      <c r="N249" s="75">
        <v>4</v>
      </c>
      <c r="O249" s="70">
        <f>INDEX('Food Prices'!$B$3:$E$52,MATCH('Food Data'!L249,'Food Prices'!$A$3:$A$52,0),MATCH('Food Data'!M249,'Food Prices'!$B$2:$E$2,0))</f>
        <v>15.16</v>
      </c>
      <c r="P249" s="70">
        <v>60.64</v>
      </c>
      <c r="V249" s="71">
        <v>248</v>
      </c>
      <c r="W249" s="72" t="s">
        <v>117</v>
      </c>
      <c r="X249" s="73" t="s">
        <v>82</v>
      </c>
      <c r="Y249" s="74" t="str">
        <f t="shared" si="3"/>
        <v>Historic</v>
      </c>
      <c r="Z249" s="75">
        <v>4</v>
      </c>
      <c r="AA249" s="70">
        <f>INDEX('Food Prices'!$B$3:$E$52,MATCH('Food Data'!X249,'Food Prices'!$A$3:$A$52,0),MATCH('Food Data'!Y249,'Food Prices'!$B$2:$E$2,0))</f>
        <v>14.3</v>
      </c>
      <c r="AB249" s="70">
        <v>57.2</v>
      </c>
    </row>
    <row r="250" spans="1:28" x14ac:dyDescent="0.25">
      <c r="A250" s="71">
        <v>249</v>
      </c>
      <c r="B250" s="72" t="s">
        <v>110</v>
      </c>
      <c r="C250" s="73" t="s">
        <v>71</v>
      </c>
      <c r="D250" s="74" t="s">
        <v>53</v>
      </c>
      <c r="E250" s="75">
        <v>17</v>
      </c>
      <c r="F250" s="70">
        <f>INDEX('Food Prices'!$B$3:$E$52,MATCH('Food Data'!C250,'Food Prices'!$A$3:$A$52,0),MATCH('Food Data'!D250,'Food Prices'!$B$2:$E$2,0))</f>
        <v>13.67</v>
      </c>
      <c r="G250" s="70">
        <v>232.39</v>
      </c>
      <c r="J250" s="71">
        <v>249</v>
      </c>
      <c r="K250" s="72" t="s">
        <v>110</v>
      </c>
      <c r="L250" s="73" t="s">
        <v>71</v>
      </c>
      <c r="M250" s="74" t="str">
        <v>Historic</v>
      </c>
      <c r="N250" s="75">
        <v>17</v>
      </c>
      <c r="O250" s="70">
        <f>INDEX('Food Prices'!$B$3:$E$52,MATCH('Food Data'!L250,'Food Prices'!$A$3:$A$52,0),MATCH('Food Data'!M250,'Food Prices'!$B$2:$E$2,0))</f>
        <v>12.9</v>
      </c>
      <c r="P250" s="70">
        <v>219.3</v>
      </c>
      <c r="V250" s="71">
        <v>249</v>
      </c>
      <c r="W250" s="72" t="s">
        <v>110</v>
      </c>
      <c r="X250" s="73" t="s">
        <v>71</v>
      </c>
      <c r="Y250" s="74" t="str">
        <f t="shared" si="3"/>
        <v>Historic</v>
      </c>
      <c r="Z250" s="75">
        <v>17</v>
      </c>
      <c r="AA250" s="70">
        <f>INDEX('Food Prices'!$B$3:$E$52,MATCH('Food Data'!X250,'Food Prices'!$A$3:$A$52,0),MATCH('Food Data'!Y250,'Food Prices'!$B$2:$E$2,0))</f>
        <v>12.9</v>
      </c>
      <c r="AB250" s="70">
        <v>219.3</v>
      </c>
    </row>
    <row r="251" spans="1:28" x14ac:dyDescent="0.25">
      <c r="A251" s="71">
        <v>250</v>
      </c>
      <c r="B251" s="72" t="s">
        <v>109</v>
      </c>
      <c r="C251" s="73" t="s">
        <v>135</v>
      </c>
      <c r="D251" s="74" t="s">
        <v>60</v>
      </c>
      <c r="E251" s="75">
        <v>8</v>
      </c>
      <c r="F251" s="70">
        <f>INDEX('Food Prices'!$B$3:$E$52,MATCH('Food Data'!C251,'Food Prices'!$A$3:$A$52,0),MATCH('Food Data'!D251,'Food Prices'!$B$2:$E$2,0))</f>
        <v>7.72</v>
      </c>
      <c r="G251" s="70">
        <v>61.76</v>
      </c>
      <c r="J251" s="71">
        <v>250</v>
      </c>
      <c r="K251" s="72" t="s">
        <v>109</v>
      </c>
      <c r="L251" s="73" t="s">
        <v>135</v>
      </c>
      <c r="M251" s="74" t="str">
        <v>Global</v>
      </c>
      <c r="N251" s="75">
        <v>8</v>
      </c>
      <c r="O251" s="70">
        <f>INDEX('Food Prices'!$B$3:$E$52,MATCH('Food Data'!L251,'Food Prices'!$A$3:$A$52,0),MATCH('Food Data'!M251,'Food Prices'!$B$2:$E$2,0))</f>
        <v>7.72</v>
      </c>
      <c r="P251" s="70">
        <v>61.76</v>
      </c>
      <c r="V251" s="71">
        <v>250</v>
      </c>
      <c r="W251" s="72" t="s">
        <v>109</v>
      </c>
      <c r="X251" s="73" t="s">
        <v>135</v>
      </c>
      <c r="Y251" s="74" t="str">
        <f t="shared" si="3"/>
        <v>Historic</v>
      </c>
      <c r="Z251" s="75">
        <v>8</v>
      </c>
      <c r="AA251" s="70">
        <f>INDEX('Food Prices'!$B$3:$E$52,MATCH('Food Data'!X251,'Food Prices'!$A$3:$A$52,0),MATCH('Food Data'!Y251,'Food Prices'!$B$2:$E$2,0))</f>
        <v>8.58</v>
      </c>
      <c r="AB251" s="70">
        <v>68.64</v>
      </c>
    </row>
    <row r="252" spans="1:28" x14ac:dyDescent="0.25">
      <c r="A252" s="71">
        <v>251</v>
      </c>
      <c r="B252" s="72" t="s">
        <v>113</v>
      </c>
      <c r="C252" s="73" t="s">
        <v>61</v>
      </c>
      <c r="D252" s="74" t="s">
        <v>57</v>
      </c>
      <c r="E252" s="75">
        <v>13</v>
      </c>
      <c r="F252" s="70">
        <f>INDEX('Food Prices'!$B$3:$E$52,MATCH('Food Data'!C252,'Food Prices'!$A$3:$A$52,0),MATCH('Food Data'!D252,'Food Prices'!$B$2:$E$2,0))</f>
        <v>10.02</v>
      </c>
      <c r="G252" s="70">
        <v>130.26</v>
      </c>
      <c r="J252" s="71">
        <v>251</v>
      </c>
      <c r="K252" s="72" t="s">
        <v>113</v>
      </c>
      <c r="L252" s="73" t="s">
        <v>61</v>
      </c>
      <c r="M252" s="74" t="str">
        <v>North</v>
      </c>
      <c r="N252" s="75">
        <v>13</v>
      </c>
      <c r="O252" s="70">
        <f>INDEX('Food Prices'!$B$3:$E$52,MATCH('Food Data'!L252,'Food Prices'!$A$3:$A$52,0),MATCH('Food Data'!M252,'Food Prices'!$B$2:$E$2,0))</f>
        <v>9.43</v>
      </c>
      <c r="P252" s="70">
        <v>122.59</v>
      </c>
      <c r="V252" s="71">
        <v>251</v>
      </c>
      <c r="W252" s="72" t="s">
        <v>113</v>
      </c>
      <c r="X252" s="73" t="s">
        <v>61</v>
      </c>
      <c r="Y252" s="74" t="str">
        <f t="shared" si="3"/>
        <v>Historic</v>
      </c>
      <c r="Z252" s="75">
        <v>13</v>
      </c>
      <c r="AA252" s="70">
        <f>INDEX('Food Prices'!$B$3:$E$52,MATCH('Food Data'!X252,'Food Prices'!$A$3:$A$52,0),MATCH('Food Data'!Y252,'Food Prices'!$B$2:$E$2,0))</f>
        <v>10.02</v>
      </c>
      <c r="AB252" s="70">
        <v>130.26</v>
      </c>
    </row>
    <row r="253" spans="1:28" x14ac:dyDescent="0.25">
      <c r="A253" s="71">
        <v>252</v>
      </c>
      <c r="B253" s="72" t="s">
        <v>109</v>
      </c>
      <c r="C253" s="73" t="s">
        <v>44</v>
      </c>
      <c r="D253" s="74" t="s">
        <v>57</v>
      </c>
      <c r="E253" s="75">
        <v>14</v>
      </c>
      <c r="F253" s="70">
        <f>INDEX('Food Prices'!$B$3:$E$52,MATCH('Food Data'!C253,'Food Prices'!$A$3:$A$52,0),MATCH('Food Data'!D253,'Food Prices'!$B$2:$E$2,0))</f>
        <v>7.91</v>
      </c>
      <c r="G253" s="70">
        <v>110.74000000000001</v>
      </c>
      <c r="J253" s="71">
        <v>252</v>
      </c>
      <c r="K253" s="72" t="s">
        <v>109</v>
      </c>
      <c r="L253" s="73" t="s">
        <v>44</v>
      </c>
      <c r="M253" s="74" t="str">
        <v>Global</v>
      </c>
      <c r="N253" s="75">
        <v>14</v>
      </c>
      <c r="O253" s="70">
        <f>INDEX('Food Prices'!$B$3:$E$52,MATCH('Food Data'!L253,'Food Prices'!$A$3:$A$52,0),MATCH('Food Data'!M253,'Food Prices'!$B$2:$E$2,0))</f>
        <v>7.28</v>
      </c>
      <c r="P253" s="70">
        <v>101.92</v>
      </c>
      <c r="V253" s="71">
        <v>252</v>
      </c>
      <c r="W253" s="72" t="s">
        <v>109</v>
      </c>
      <c r="X253" s="73" t="s">
        <v>44</v>
      </c>
      <c r="Y253" s="74" t="str">
        <f t="shared" si="3"/>
        <v>Historic</v>
      </c>
      <c r="Z253" s="75">
        <v>14</v>
      </c>
      <c r="AA253" s="70">
        <f>INDEX('Food Prices'!$B$3:$E$52,MATCH('Food Data'!X253,'Food Prices'!$A$3:$A$52,0),MATCH('Food Data'!Y253,'Food Prices'!$B$2:$E$2,0))</f>
        <v>7.91</v>
      </c>
      <c r="AB253" s="70">
        <v>110.74000000000001</v>
      </c>
    </row>
    <row r="254" spans="1:28" x14ac:dyDescent="0.25">
      <c r="A254" s="71">
        <v>253</v>
      </c>
      <c r="B254" s="72" t="s">
        <v>124</v>
      </c>
      <c r="C254" s="73" t="s">
        <v>56</v>
      </c>
      <c r="D254" s="74" t="s">
        <v>53</v>
      </c>
      <c r="E254" s="75">
        <v>3</v>
      </c>
      <c r="F254" s="70">
        <f>INDEX('Food Prices'!$B$3:$E$52,MATCH('Food Data'!C254,'Food Prices'!$A$3:$A$52,0),MATCH('Food Data'!D254,'Food Prices'!$B$2:$E$2,0))</f>
        <v>8.8800000000000008</v>
      </c>
      <c r="G254" s="70">
        <v>26.64</v>
      </c>
      <c r="J254" s="71">
        <v>253</v>
      </c>
      <c r="K254" s="72" t="s">
        <v>124</v>
      </c>
      <c r="L254" s="73" t="s">
        <v>56</v>
      </c>
      <c r="M254" s="74" t="str">
        <v>Highland</v>
      </c>
      <c r="N254" s="75">
        <v>3</v>
      </c>
      <c r="O254" s="70">
        <f>INDEX('Food Prices'!$B$3:$E$52,MATCH('Food Data'!L254,'Food Prices'!$A$3:$A$52,0),MATCH('Food Data'!M254,'Food Prices'!$B$2:$E$2,0))</f>
        <v>8.8800000000000008</v>
      </c>
      <c r="P254" s="70">
        <v>26.64</v>
      </c>
      <c r="V254" s="71">
        <v>253</v>
      </c>
      <c r="W254" s="72" t="s">
        <v>124</v>
      </c>
      <c r="X254" s="73" t="s">
        <v>56</v>
      </c>
      <c r="Y254" s="74" t="str">
        <f t="shared" si="3"/>
        <v>Historic</v>
      </c>
      <c r="Z254" s="75">
        <v>3</v>
      </c>
      <c r="AA254" s="70">
        <f>INDEX('Food Prices'!$B$3:$E$52,MATCH('Food Data'!X254,'Food Prices'!$A$3:$A$52,0),MATCH('Food Data'!Y254,'Food Prices'!$B$2:$E$2,0))</f>
        <v>8.4600000000000009</v>
      </c>
      <c r="AB254" s="70">
        <v>25.380000000000003</v>
      </c>
    </row>
    <row r="255" spans="1:28" x14ac:dyDescent="0.25">
      <c r="A255" s="71">
        <v>254</v>
      </c>
      <c r="B255" s="72" t="s">
        <v>112</v>
      </c>
      <c r="C255" s="73" t="s">
        <v>61</v>
      </c>
      <c r="D255" s="74" t="s">
        <v>53</v>
      </c>
      <c r="E255" s="75">
        <v>4</v>
      </c>
      <c r="F255" s="70">
        <f>INDEX('Food Prices'!$B$3:$E$52,MATCH('Food Data'!C255,'Food Prices'!$A$3:$A$52,0),MATCH('Food Data'!D255,'Food Prices'!$B$2:$E$2,0))</f>
        <v>8.57</v>
      </c>
      <c r="G255" s="70">
        <v>34.28</v>
      </c>
      <c r="J255" s="71">
        <v>254</v>
      </c>
      <c r="K255" s="72" t="s">
        <v>112</v>
      </c>
      <c r="L255" s="73" t="s">
        <v>61</v>
      </c>
      <c r="M255" s="74" t="str">
        <v>Highland</v>
      </c>
      <c r="N255" s="75">
        <v>4</v>
      </c>
      <c r="O255" s="70">
        <f>INDEX('Food Prices'!$B$3:$E$52,MATCH('Food Data'!L255,'Food Prices'!$A$3:$A$52,0),MATCH('Food Data'!M255,'Food Prices'!$B$2:$E$2,0))</f>
        <v>8.57</v>
      </c>
      <c r="P255" s="70">
        <v>34.28</v>
      </c>
      <c r="V255" s="71">
        <v>254</v>
      </c>
      <c r="W255" s="72" t="s">
        <v>112</v>
      </c>
      <c r="X255" s="73" t="s">
        <v>61</v>
      </c>
      <c r="Y255" s="74" t="str">
        <f t="shared" si="3"/>
        <v>Historic</v>
      </c>
      <c r="Z255" s="75">
        <v>4</v>
      </c>
      <c r="AA255" s="70">
        <f>INDEX('Food Prices'!$B$3:$E$52,MATCH('Food Data'!X255,'Food Prices'!$A$3:$A$52,0),MATCH('Food Data'!Y255,'Food Prices'!$B$2:$E$2,0))</f>
        <v>10.02</v>
      </c>
      <c r="AB255" s="70">
        <v>40.08</v>
      </c>
    </row>
    <row r="256" spans="1:28" x14ac:dyDescent="0.25">
      <c r="A256" s="71">
        <v>255</v>
      </c>
      <c r="B256" s="72" t="s">
        <v>113</v>
      </c>
      <c r="C256" s="73" t="s">
        <v>134</v>
      </c>
      <c r="D256" s="74" t="s">
        <v>57</v>
      </c>
      <c r="E256" s="75">
        <v>1</v>
      </c>
      <c r="F256" s="70">
        <f>INDEX('Food Prices'!$B$3:$E$52,MATCH('Food Data'!C256,'Food Prices'!$A$3:$A$52,0),MATCH('Food Data'!D256,'Food Prices'!$B$2:$E$2,0))</f>
        <v>7.32</v>
      </c>
      <c r="G256" s="70">
        <v>7.32</v>
      </c>
      <c r="J256" s="71">
        <v>255</v>
      </c>
      <c r="K256" s="72" t="s">
        <v>113</v>
      </c>
      <c r="L256" s="73" t="s">
        <v>134</v>
      </c>
      <c r="M256" s="74" t="str">
        <v>North</v>
      </c>
      <c r="N256" s="75">
        <v>1</v>
      </c>
      <c r="O256" s="70">
        <f>INDEX('Food Prices'!$B$3:$E$52,MATCH('Food Data'!L256,'Food Prices'!$A$3:$A$52,0),MATCH('Food Data'!M256,'Food Prices'!$B$2:$E$2,0))</f>
        <v>7.2</v>
      </c>
      <c r="P256" s="70">
        <v>7.2</v>
      </c>
      <c r="V256" s="71">
        <v>255</v>
      </c>
      <c r="W256" s="72" t="s">
        <v>113</v>
      </c>
      <c r="X256" s="73" t="s">
        <v>134</v>
      </c>
      <c r="Y256" s="74" t="str">
        <f t="shared" si="3"/>
        <v>Historic</v>
      </c>
      <c r="Z256" s="75">
        <v>1</v>
      </c>
      <c r="AA256" s="70">
        <f>INDEX('Food Prices'!$B$3:$E$52,MATCH('Food Data'!X256,'Food Prices'!$A$3:$A$52,0),MATCH('Food Data'!Y256,'Food Prices'!$B$2:$E$2,0))</f>
        <v>7.32</v>
      </c>
      <c r="AB256" s="70">
        <v>7.32</v>
      </c>
    </row>
    <row r="257" spans="1:28" x14ac:dyDescent="0.25">
      <c r="A257" s="71">
        <v>256</v>
      </c>
      <c r="B257" s="72" t="s">
        <v>100</v>
      </c>
      <c r="C257" s="73" t="s">
        <v>92</v>
      </c>
      <c r="D257" s="74" t="s">
        <v>51</v>
      </c>
      <c r="E257" s="75">
        <v>18</v>
      </c>
      <c r="F257" s="70">
        <f>INDEX('Food Prices'!$B$3:$E$52,MATCH('Food Data'!C257,'Food Prices'!$A$3:$A$52,0),MATCH('Food Data'!D257,'Food Prices'!$B$2:$E$2,0))</f>
        <v>4.45</v>
      </c>
      <c r="G257" s="70">
        <v>80.100000000000009</v>
      </c>
      <c r="J257" s="71">
        <v>256</v>
      </c>
      <c r="K257" s="72" t="s">
        <v>100</v>
      </c>
      <c r="L257" s="73" t="s">
        <v>92</v>
      </c>
      <c r="M257" s="74" t="str">
        <v>Historic</v>
      </c>
      <c r="N257" s="75">
        <v>18</v>
      </c>
      <c r="O257" s="70">
        <f>INDEX('Food Prices'!$B$3:$E$52,MATCH('Food Data'!L257,'Food Prices'!$A$3:$A$52,0),MATCH('Food Data'!M257,'Food Prices'!$B$2:$E$2,0))</f>
        <v>4.99</v>
      </c>
      <c r="P257" s="70">
        <v>89.820000000000007</v>
      </c>
      <c r="V257" s="71">
        <v>256</v>
      </c>
      <c r="W257" s="72" t="s">
        <v>100</v>
      </c>
      <c r="X257" s="73" t="s">
        <v>92</v>
      </c>
      <c r="Y257" s="74" t="str">
        <f t="shared" si="3"/>
        <v>Historic</v>
      </c>
      <c r="Z257" s="75">
        <v>18</v>
      </c>
      <c r="AA257" s="70">
        <f>INDEX('Food Prices'!$B$3:$E$52,MATCH('Food Data'!X257,'Food Prices'!$A$3:$A$52,0),MATCH('Food Data'!Y257,'Food Prices'!$B$2:$E$2,0))</f>
        <v>4.99</v>
      </c>
      <c r="AB257" s="70">
        <v>89.820000000000007</v>
      </c>
    </row>
    <row r="258" spans="1:28" x14ac:dyDescent="0.25">
      <c r="A258" s="71">
        <v>257</v>
      </c>
      <c r="B258" s="72" t="s">
        <v>116</v>
      </c>
      <c r="C258" s="73" t="s">
        <v>68</v>
      </c>
      <c r="D258" s="74" t="s">
        <v>60</v>
      </c>
      <c r="E258" s="75">
        <v>9</v>
      </c>
      <c r="F258" s="70">
        <f>INDEX('Food Prices'!$B$3:$E$52,MATCH('Food Data'!C258,'Food Prices'!$A$3:$A$52,0),MATCH('Food Data'!D258,'Food Prices'!$B$2:$E$2,0))</f>
        <v>10.7</v>
      </c>
      <c r="G258" s="70">
        <v>96.3</v>
      </c>
      <c r="J258" s="71">
        <v>257</v>
      </c>
      <c r="K258" s="72" t="s">
        <v>116</v>
      </c>
      <c r="L258" s="73" t="s">
        <v>68</v>
      </c>
      <c r="M258" s="74" t="str">
        <v>Highland</v>
      </c>
      <c r="N258" s="75">
        <v>9</v>
      </c>
      <c r="O258" s="70">
        <f>INDEX('Food Prices'!$B$3:$E$52,MATCH('Food Data'!L258,'Food Prices'!$A$3:$A$52,0),MATCH('Food Data'!M258,'Food Prices'!$B$2:$E$2,0))</f>
        <v>9.84</v>
      </c>
      <c r="P258" s="70">
        <v>88.56</v>
      </c>
      <c r="V258" s="71">
        <v>257</v>
      </c>
      <c r="W258" s="72" t="s">
        <v>116</v>
      </c>
      <c r="X258" s="73" t="s">
        <v>68</v>
      </c>
      <c r="Y258" s="74" t="str">
        <f t="shared" si="3"/>
        <v>Historic</v>
      </c>
      <c r="Z258" s="75">
        <v>9</v>
      </c>
      <c r="AA258" s="70">
        <f>INDEX('Food Prices'!$B$3:$E$52,MATCH('Food Data'!X258,'Food Prices'!$A$3:$A$52,0),MATCH('Food Data'!Y258,'Food Prices'!$B$2:$E$2,0))</f>
        <v>11.76</v>
      </c>
      <c r="AB258" s="70">
        <v>105.84</v>
      </c>
    </row>
    <row r="259" spans="1:28" x14ac:dyDescent="0.25">
      <c r="A259" s="71">
        <v>258</v>
      </c>
      <c r="B259" s="72" t="s">
        <v>109</v>
      </c>
      <c r="C259" s="73" t="s">
        <v>68</v>
      </c>
      <c r="D259" s="74" t="s">
        <v>53</v>
      </c>
      <c r="E259" s="75">
        <v>17</v>
      </c>
      <c r="F259" s="70">
        <f>INDEX('Food Prices'!$B$3:$E$52,MATCH('Food Data'!C259,'Food Prices'!$A$3:$A$52,0),MATCH('Food Data'!D259,'Food Prices'!$B$2:$E$2,0))</f>
        <v>9.84</v>
      </c>
      <c r="G259" s="70">
        <v>167.28</v>
      </c>
      <c r="J259" s="71">
        <v>258</v>
      </c>
      <c r="K259" s="72" t="s">
        <v>109</v>
      </c>
      <c r="L259" s="73" t="s">
        <v>68</v>
      </c>
      <c r="M259" s="74" t="str">
        <v>Global</v>
      </c>
      <c r="N259" s="75">
        <v>17</v>
      </c>
      <c r="O259" s="70">
        <f>INDEX('Food Prices'!$B$3:$E$52,MATCH('Food Data'!L259,'Food Prices'!$A$3:$A$52,0),MATCH('Food Data'!M259,'Food Prices'!$B$2:$E$2,0))</f>
        <v>10.7</v>
      </c>
      <c r="P259" s="70">
        <v>181.89999999999998</v>
      </c>
      <c r="V259" s="71">
        <v>258</v>
      </c>
      <c r="W259" s="72" t="s">
        <v>109</v>
      </c>
      <c r="X259" s="73" t="s">
        <v>68</v>
      </c>
      <c r="Y259" s="74" t="str">
        <f t="shared" ref="Y259:Y322" si="4">$D$4</f>
        <v>Historic</v>
      </c>
      <c r="Z259" s="75">
        <v>17</v>
      </c>
      <c r="AA259" s="70">
        <f>INDEX('Food Prices'!$B$3:$E$52,MATCH('Food Data'!X259,'Food Prices'!$A$3:$A$52,0),MATCH('Food Data'!Y259,'Food Prices'!$B$2:$E$2,0))</f>
        <v>11.76</v>
      </c>
      <c r="AB259" s="70">
        <v>199.92</v>
      </c>
    </row>
    <row r="260" spans="1:28" x14ac:dyDescent="0.25">
      <c r="A260" s="71">
        <v>259</v>
      </c>
      <c r="B260" s="72" t="s">
        <v>114</v>
      </c>
      <c r="C260" s="73" t="s">
        <v>67</v>
      </c>
      <c r="D260" s="74" t="s">
        <v>53</v>
      </c>
      <c r="E260" s="75">
        <v>9</v>
      </c>
      <c r="F260" s="70">
        <f>INDEX('Food Prices'!$B$3:$E$52,MATCH('Food Data'!C260,'Food Prices'!$A$3:$A$52,0),MATCH('Food Data'!D260,'Food Prices'!$B$2:$E$2,0))</f>
        <v>15.27</v>
      </c>
      <c r="G260" s="70">
        <v>137.43</v>
      </c>
      <c r="J260" s="71">
        <v>259</v>
      </c>
      <c r="K260" s="72" t="s">
        <v>114</v>
      </c>
      <c r="L260" s="73" t="s">
        <v>67</v>
      </c>
      <c r="M260" s="74" t="str">
        <v>Global</v>
      </c>
      <c r="N260" s="75">
        <v>9</v>
      </c>
      <c r="O260" s="70">
        <f>INDEX('Food Prices'!$B$3:$E$52,MATCH('Food Data'!L260,'Food Prices'!$A$3:$A$52,0),MATCH('Food Data'!M260,'Food Prices'!$B$2:$E$2,0))</f>
        <v>14.83</v>
      </c>
      <c r="P260" s="70">
        <v>133.47</v>
      </c>
      <c r="V260" s="71">
        <v>259</v>
      </c>
      <c r="W260" s="72" t="s">
        <v>114</v>
      </c>
      <c r="X260" s="73" t="s">
        <v>67</v>
      </c>
      <c r="Y260" s="74" t="str">
        <f t="shared" si="4"/>
        <v>Historic</v>
      </c>
      <c r="Z260" s="75">
        <v>9</v>
      </c>
      <c r="AA260" s="70">
        <f>INDEX('Food Prices'!$B$3:$E$52,MATCH('Food Data'!X260,'Food Prices'!$A$3:$A$52,0),MATCH('Food Data'!Y260,'Food Prices'!$B$2:$E$2,0))</f>
        <v>14.54</v>
      </c>
      <c r="AB260" s="70">
        <v>130.85999999999999</v>
      </c>
    </row>
    <row r="261" spans="1:28" x14ac:dyDescent="0.25">
      <c r="A261" s="71">
        <v>260</v>
      </c>
      <c r="B261" s="72" t="s">
        <v>117</v>
      </c>
      <c r="C261" s="73" t="s">
        <v>45</v>
      </c>
      <c r="D261" s="74" t="s">
        <v>60</v>
      </c>
      <c r="E261" s="75">
        <v>11</v>
      </c>
      <c r="F261" s="70">
        <f>INDEX('Food Prices'!$B$3:$E$52,MATCH('Food Data'!C261,'Food Prices'!$A$3:$A$52,0),MATCH('Food Data'!D261,'Food Prices'!$B$2:$E$2,0))</f>
        <v>13.76</v>
      </c>
      <c r="G261" s="70">
        <v>151.35999999999999</v>
      </c>
      <c r="J261" s="71">
        <v>260</v>
      </c>
      <c r="K261" s="72" t="s">
        <v>117</v>
      </c>
      <c r="L261" s="73" t="s">
        <v>45</v>
      </c>
      <c r="M261" s="74" t="str">
        <v>Global</v>
      </c>
      <c r="N261" s="75">
        <v>11</v>
      </c>
      <c r="O261" s="70">
        <f>INDEX('Food Prices'!$B$3:$E$52,MATCH('Food Data'!L261,'Food Prices'!$A$3:$A$52,0),MATCH('Food Data'!M261,'Food Prices'!$B$2:$E$2,0))</f>
        <v>13.76</v>
      </c>
      <c r="P261" s="70">
        <v>151.35999999999999</v>
      </c>
      <c r="V261" s="71">
        <v>260</v>
      </c>
      <c r="W261" s="72" t="s">
        <v>117</v>
      </c>
      <c r="X261" s="73" t="s">
        <v>45</v>
      </c>
      <c r="Y261" s="74" t="str">
        <f t="shared" si="4"/>
        <v>Historic</v>
      </c>
      <c r="Z261" s="75">
        <v>11</v>
      </c>
      <c r="AA261" s="70">
        <f>INDEX('Food Prices'!$B$3:$E$52,MATCH('Food Data'!X261,'Food Prices'!$A$3:$A$52,0),MATCH('Food Data'!Y261,'Food Prices'!$B$2:$E$2,0))</f>
        <v>14.64</v>
      </c>
      <c r="AB261" s="70">
        <v>161.04000000000002</v>
      </c>
    </row>
    <row r="262" spans="1:28" x14ac:dyDescent="0.25">
      <c r="A262" s="71">
        <v>261</v>
      </c>
      <c r="B262" s="72" t="s">
        <v>110</v>
      </c>
      <c r="C262" s="73" t="s">
        <v>78</v>
      </c>
      <c r="D262" s="74" t="s">
        <v>60</v>
      </c>
      <c r="E262" s="75">
        <v>17</v>
      </c>
      <c r="F262" s="70">
        <f>INDEX('Food Prices'!$B$3:$E$52,MATCH('Food Data'!C262,'Food Prices'!$A$3:$A$52,0),MATCH('Food Data'!D262,'Food Prices'!$B$2:$E$2,0))</f>
        <v>12.37</v>
      </c>
      <c r="G262" s="70">
        <v>210.29</v>
      </c>
      <c r="J262" s="71">
        <v>261</v>
      </c>
      <c r="K262" s="72" t="s">
        <v>110</v>
      </c>
      <c r="L262" s="73" t="s">
        <v>78</v>
      </c>
      <c r="M262" s="74" t="str">
        <v>Historic</v>
      </c>
      <c r="N262" s="75">
        <v>17</v>
      </c>
      <c r="O262" s="70">
        <f>INDEX('Food Prices'!$B$3:$E$52,MATCH('Food Data'!L262,'Food Prices'!$A$3:$A$52,0),MATCH('Food Data'!M262,'Food Prices'!$B$2:$E$2,0))</f>
        <v>13.02</v>
      </c>
      <c r="P262" s="70">
        <v>221.34</v>
      </c>
      <c r="V262" s="71">
        <v>261</v>
      </c>
      <c r="W262" s="72" t="s">
        <v>110</v>
      </c>
      <c r="X262" s="73" t="s">
        <v>78</v>
      </c>
      <c r="Y262" s="74" t="str">
        <f t="shared" si="4"/>
        <v>Historic</v>
      </c>
      <c r="Z262" s="75">
        <v>17</v>
      </c>
      <c r="AA262" s="70">
        <f>INDEX('Food Prices'!$B$3:$E$52,MATCH('Food Data'!X262,'Food Prices'!$A$3:$A$52,0),MATCH('Food Data'!Y262,'Food Prices'!$B$2:$E$2,0))</f>
        <v>13.02</v>
      </c>
      <c r="AB262" s="70">
        <v>221.34</v>
      </c>
    </row>
    <row r="263" spans="1:28" x14ac:dyDescent="0.25">
      <c r="A263" s="71">
        <v>262</v>
      </c>
      <c r="B263" s="72" t="s">
        <v>123</v>
      </c>
      <c r="C263" s="73" t="s">
        <v>72</v>
      </c>
      <c r="D263" s="74" t="s">
        <v>51</v>
      </c>
      <c r="E263" s="75">
        <v>17</v>
      </c>
      <c r="F263" s="70">
        <f>INDEX('Food Prices'!$B$3:$E$52,MATCH('Food Data'!C263,'Food Prices'!$A$3:$A$52,0),MATCH('Food Data'!D263,'Food Prices'!$B$2:$E$2,0))</f>
        <v>2.7</v>
      </c>
      <c r="G263" s="70">
        <v>45.900000000000006</v>
      </c>
      <c r="J263" s="71">
        <v>262</v>
      </c>
      <c r="K263" s="72" t="s">
        <v>123</v>
      </c>
      <c r="L263" s="73" t="s">
        <v>72</v>
      </c>
      <c r="M263" s="74" t="str">
        <v>Global</v>
      </c>
      <c r="N263" s="75">
        <v>17</v>
      </c>
      <c r="O263" s="70">
        <f>INDEX('Food Prices'!$B$3:$E$52,MATCH('Food Data'!L263,'Food Prices'!$A$3:$A$52,0),MATCH('Food Data'!M263,'Food Prices'!$B$2:$E$2,0))</f>
        <v>2.79</v>
      </c>
      <c r="P263" s="70">
        <v>47.43</v>
      </c>
      <c r="V263" s="71">
        <v>262</v>
      </c>
      <c r="W263" s="72" t="s">
        <v>123</v>
      </c>
      <c r="X263" s="73" t="s">
        <v>72</v>
      </c>
      <c r="Y263" s="74" t="str">
        <f t="shared" si="4"/>
        <v>Historic</v>
      </c>
      <c r="Z263" s="75">
        <v>17</v>
      </c>
      <c r="AA263" s="70">
        <f>INDEX('Food Prices'!$B$3:$E$52,MATCH('Food Data'!X263,'Food Prices'!$A$3:$A$52,0),MATCH('Food Data'!Y263,'Food Prices'!$B$2:$E$2,0))</f>
        <v>3.07</v>
      </c>
      <c r="AB263" s="70">
        <v>52.19</v>
      </c>
    </row>
    <row r="264" spans="1:28" x14ac:dyDescent="0.25">
      <c r="A264" s="71">
        <v>263</v>
      </c>
      <c r="B264" s="72" t="s">
        <v>125</v>
      </c>
      <c r="C264" s="73" t="s">
        <v>91</v>
      </c>
      <c r="D264" s="74" t="s">
        <v>51</v>
      </c>
      <c r="E264" s="75">
        <v>8</v>
      </c>
      <c r="F264" s="70">
        <f>INDEX('Food Prices'!$B$3:$E$52,MATCH('Food Data'!C264,'Food Prices'!$A$3:$A$52,0),MATCH('Food Data'!D264,'Food Prices'!$B$2:$E$2,0))</f>
        <v>3.9</v>
      </c>
      <c r="G264" s="70">
        <v>31.2</v>
      </c>
      <c r="J264" s="71">
        <v>263</v>
      </c>
      <c r="K264" s="72" t="s">
        <v>125</v>
      </c>
      <c r="L264" s="73" t="s">
        <v>91</v>
      </c>
      <c r="M264" s="74" t="str">
        <v>Global</v>
      </c>
      <c r="N264" s="75">
        <v>8</v>
      </c>
      <c r="O264" s="70">
        <f>INDEX('Food Prices'!$B$3:$E$52,MATCH('Food Data'!L264,'Food Prices'!$A$3:$A$52,0),MATCH('Food Data'!M264,'Food Prices'!$B$2:$E$2,0))</f>
        <v>4.2300000000000004</v>
      </c>
      <c r="P264" s="70">
        <v>33.840000000000003</v>
      </c>
      <c r="V264" s="71">
        <v>263</v>
      </c>
      <c r="W264" s="72" t="s">
        <v>125</v>
      </c>
      <c r="X264" s="73" t="s">
        <v>91</v>
      </c>
      <c r="Y264" s="74" t="str">
        <f t="shared" si="4"/>
        <v>Historic</v>
      </c>
      <c r="Z264" s="75">
        <v>8</v>
      </c>
      <c r="AA264" s="70">
        <f>INDEX('Food Prices'!$B$3:$E$52,MATCH('Food Data'!X264,'Food Prices'!$A$3:$A$52,0),MATCH('Food Data'!Y264,'Food Prices'!$B$2:$E$2,0))</f>
        <v>4.45</v>
      </c>
      <c r="AB264" s="70">
        <v>35.6</v>
      </c>
    </row>
    <row r="265" spans="1:28" x14ac:dyDescent="0.25">
      <c r="A265" s="71">
        <v>264</v>
      </c>
      <c r="B265" s="72" t="s">
        <v>102</v>
      </c>
      <c r="C265" s="73" t="s">
        <v>66</v>
      </c>
      <c r="D265" s="74" t="s">
        <v>60</v>
      </c>
      <c r="E265" s="75">
        <v>16</v>
      </c>
      <c r="F265" s="70">
        <f>INDEX('Food Prices'!$B$3:$E$52,MATCH('Food Data'!C265,'Food Prices'!$A$3:$A$52,0),MATCH('Food Data'!D265,'Food Prices'!$B$2:$E$2,0))</f>
        <v>10.47</v>
      </c>
      <c r="G265" s="70">
        <v>167.52</v>
      </c>
      <c r="J265" s="71">
        <v>264</v>
      </c>
      <c r="K265" s="72" t="s">
        <v>102</v>
      </c>
      <c r="L265" s="73" t="s">
        <v>66</v>
      </c>
      <c r="M265" s="74" t="str">
        <v>North</v>
      </c>
      <c r="N265" s="75">
        <v>16</v>
      </c>
      <c r="O265" s="70">
        <f>INDEX('Food Prices'!$B$3:$E$52,MATCH('Food Data'!L265,'Food Prices'!$A$3:$A$52,0),MATCH('Food Data'!M265,'Food Prices'!$B$2:$E$2,0))</f>
        <v>12.21</v>
      </c>
      <c r="P265" s="70">
        <v>195.36</v>
      </c>
      <c r="V265" s="71">
        <v>264</v>
      </c>
      <c r="W265" s="72" t="s">
        <v>102</v>
      </c>
      <c r="X265" s="73" t="s">
        <v>66</v>
      </c>
      <c r="Y265" s="74" t="str">
        <f t="shared" si="4"/>
        <v>Historic</v>
      </c>
      <c r="Z265" s="75">
        <v>16</v>
      </c>
      <c r="AA265" s="70">
        <f>INDEX('Food Prices'!$B$3:$E$52,MATCH('Food Data'!X265,'Food Prices'!$A$3:$A$52,0),MATCH('Food Data'!Y265,'Food Prices'!$B$2:$E$2,0))</f>
        <v>9.8800000000000008</v>
      </c>
      <c r="AB265" s="70">
        <v>158.08000000000001</v>
      </c>
    </row>
    <row r="266" spans="1:28" x14ac:dyDescent="0.25">
      <c r="A266" s="71">
        <v>265</v>
      </c>
      <c r="B266" s="72" t="s">
        <v>112</v>
      </c>
      <c r="C266" s="73" t="s">
        <v>83</v>
      </c>
      <c r="D266" s="74" t="s">
        <v>57</v>
      </c>
      <c r="E266" s="75">
        <v>9</v>
      </c>
      <c r="F266" s="70">
        <f>INDEX('Food Prices'!$B$3:$E$52,MATCH('Food Data'!C266,'Food Prices'!$A$3:$A$52,0),MATCH('Food Data'!D266,'Food Prices'!$B$2:$E$2,0))</f>
        <v>12.2</v>
      </c>
      <c r="G266" s="70">
        <v>109.8</v>
      </c>
      <c r="J266" s="71">
        <v>265</v>
      </c>
      <c r="K266" s="72" t="s">
        <v>112</v>
      </c>
      <c r="L266" s="73" t="s">
        <v>83</v>
      </c>
      <c r="M266" s="74" t="str">
        <v>Highland</v>
      </c>
      <c r="N266" s="75">
        <v>9</v>
      </c>
      <c r="O266" s="70">
        <f>INDEX('Food Prices'!$B$3:$E$52,MATCH('Food Data'!L266,'Food Prices'!$A$3:$A$52,0),MATCH('Food Data'!M266,'Food Prices'!$B$2:$E$2,0))</f>
        <v>12.48</v>
      </c>
      <c r="P266" s="70">
        <v>112.32000000000001</v>
      </c>
      <c r="V266" s="71">
        <v>265</v>
      </c>
      <c r="W266" s="72" t="s">
        <v>112</v>
      </c>
      <c r="X266" s="73" t="s">
        <v>83</v>
      </c>
      <c r="Y266" s="74" t="str">
        <f t="shared" si="4"/>
        <v>Historic</v>
      </c>
      <c r="Z266" s="75">
        <v>9</v>
      </c>
      <c r="AA266" s="70">
        <f>INDEX('Food Prices'!$B$3:$E$52,MATCH('Food Data'!X266,'Food Prices'!$A$3:$A$52,0),MATCH('Food Data'!Y266,'Food Prices'!$B$2:$E$2,0))</f>
        <v>12.2</v>
      </c>
      <c r="AB266" s="70">
        <v>109.8</v>
      </c>
    </row>
    <row r="267" spans="1:28" x14ac:dyDescent="0.25">
      <c r="A267" s="71">
        <v>266</v>
      </c>
      <c r="B267" s="72" t="s">
        <v>111</v>
      </c>
      <c r="C267" s="73" t="s">
        <v>78</v>
      </c>
      <c r="D267" s="74" t="s">
        <v>57</v>
      </c>
      <c r="E267" s="75">
        <v>5</v>
      </c>
      <c r="F267" s="70">
        <f>INDEX('Food Prices'!$B$3:$E$52,MATCH('Food Data'!C267,'Food Prices'!$A$3:$A$52,0),MATCH('Food Data'!D267,'Food Prices'!$B$2:$E$2,0))</f>
        <v>13.02</v>
      </c>
      <c r="G267" s="70">
        <v>65.099999999999994</v>
      </c>
      <c r="J267" s="71">
        <v>266</v>
      </c>
      <c r="K267" s="72" t="s">
        <v>111</v>
      </c>
      <c r="L267" s="73" t="s">
        <v>78</v>
      </c>
      <c r="M267" s="74" t="str">
        <v>Historic</v>
      </c>
      <c r="N267" s="75">
        <v>5</v>
      </c>
      <c r="O267" s="70">
        <f>INDEX('Food Prices'!$B$3:$E$52,MATCH('Food Data'!L267,'Food Prices'!$A$3:$A$52,0),MATCH('Food Data'!M267,'Food Prices'!$B$2:$E$2,0))</f>
        <v>13.02</v>
      </c>
      <c r="P267" s="70">
        <v>65.099999999999994</v>
      </c>
      <c r="V267" s="71">
        <v>266</v>
      </c>
      <c r="W267" s="72" t="s">
        <v>111</v>
      </c>
      <c r="X267" s="73" t="s">
        <v>78</v>
      </c>
      <c r="Y267" s="74" t="str">
        <f t="shared" si="4"/>
        <v>Historic</v>
      </c>
      <c r="Z267" s="75">
        <v>5</v>
      </c>
      <c r="AA267" s="70">
        <f>INDEX('Food Prices'!$B$3:$E$52,MATCH('Food Data'!X267,'Food Prices'!$A$3:$A$52,0),MATCH('Food Data'!Y267,'Food Prices'!$B$2:$E$2,0))</f>
        <v>13.02</v>
      </c>
      <c r="AB267" s="70">
        <v>65.099999999999994</v>
      </c>
    </row>
    <row r="268" spans="1:28" x14ac:dyDescent="0.25">
      <c r="A268" s="71">
        <v>267</v>
      </c>
      <c r="B268" s="72" t="s">
        <v>107</v>
      </c>
      <c r="C268" s="73" t="s">
        <v>130</v>
      </c>
      <c r="D268" s="74" t="s">
        <v>51</v>
      </c>
      <c r="E268" s="75">
        <v>7</v>
      </c>
      <c r="F268" s="70">
        <f>INDEX('Food Prices'!$B$3:$E$52,MATCH('Food Data'!C268,'Food Prices'!$A$3:$A$52,0),MATCH('Food Data'!D268,'Food Prices'!$B$2:$E$2,0))</f>
        <v>3.39</v>
      </c>
      <c r="G268" s="70">
        <v>23.73</v>
      </c>
      <c r="J268" s="71">
        <v>267</v>
      </c>
      <c r="K268" s="72" t="s">
        <v>107</v>
      </c>
      <c r="L268" s="73" t="s">
        <v>130</v>
      </c>
      <c r="M268" s="74" t="str">
        <v>Historic</v>
      </c>
      <c r="N268" s="75">
        <v>7</v>
      </c>
      <c r="O268" s="70">
        <f>INDEX('Food Prices'!$B$3:$E$52,MATCH('Food Data'!L268,'Food Prices'!$A$3:$A$52,0),MATCH('Food Data'!M268,'Food Prices'!$B$2:$E$2,0))</f>
        <v>3.05</v>
      </c>
      <c r="P268" s="70">
        <v>21.349999999999998</v>
      </c>
      <c r="V268" s="71">
        <v>267</v>
      </c>
      <c r="W268" s="72" t="s">
        <v>107</v>
      </c>
      <c r="X268" s="73" t="s">
        <v>130</v>
      </c>
      <c r="Y268" s="74" t="str">
        <f t="shared" si="4"/>
        <v>Historic</v>
      </c>
      <c r="Z268" s="75">
        <v>7</v>
      </c>
      <c r="AA268" s="70">
        <f>INDEX('Food Prices'!$B$3:$E$52,MATCH('Food Data'!X268,'Food Prices'!$A$3:$A$52,0),MATCH('Food Data'!Y268,'Food Prices'!$B$2:$E$2,0))</f>
        <v>3.05</v>
      </c>
      <c r="AB268" s="70">
        <v>21.349999999999998</v>
      </c>
    </row>
    <row r="269" spans="1:28" x14ac:dyDescent="0.25">
      <c r="A269" s="71">
        <v>268</v>
      </c>
      <c r="B269" s="72" t="s">
        <v>112</v>
      </c>
      <c r="C269" s="73" t="s">
        <v>83</v>
      </c>
      <c r="D269" s="74" t="s">
        <v>51</v>
      </c>
      <c r="E269" s="75">
        <v>4</v>
      </c>
      <c r="F269" s="70">
        <f>INDEX('Food Prices'!$B$3:$E$52,MATCH('Food Data'!C269,'Food Prices'!$A$3:$A$52,0),MATCH('Food Data'!D269,'Food Prices'!$B$2:$E$2,0))</f>
        <v>11.48</v>
      </c>
      <c r="G269" s="70">
        <v>45.92</v>
      </c>
      <c r="J269" s="71">
        <v>268</v>
      </c>
      <c r="K269" s="72" t="s">
        <v>112</v>
      </c>
      <c r="L269" s="73" t="s">
        <v>83</v>
      </c>
      <c r="M269" s="74" t="str">
        <v>Highland</v>
      </c>
      <c r="N269" s="75">
        <v>4</v>
      </c>
      <c r="O269" s="70">
        <f>INDEX('Food Prices'!$B$3:$E$52,MATCH('Food Data'!L269,'Food Prices'!$A$3:$A$52,0),MATCH('Food Data'!M269,'Food Prices'!$B$2:$E$2,0))</f>
        <v>12.48</v>
      </c>
      <c r="P269" s="70">
        <v>49.92</v>
      </c>
      <c r="V269" s="71">
        <v>268</v>
      </c>
      <c r="W269" s="72" t="s">
        <v>112</v>
      </c>
      <c r="X269" s="73" t="s">
        <v>83</v>
      </c>
      <c r="Y269" s="74" t="str">
        <f t="shared" si="4"/>
        <v>Historic</v>
      </c>
      <c r="Z269" s="75">
        <v>4</v>
      </c>
      <c r="AA269" s="70">
        <f>INDEX('Food Prices'!$B$3:$E$52,MATCH('Food Data'!X269,'Food Prices'!$A$3:$A$52,0),MATCH('Food Data'!Y269,'Food Prices'!$B$2:$E$2,0))</f>
        <v>12.2</v>
      </c>
      <c r="AB269" s="70">
        <v>48.8</v>
      </c>
    </row>
    <row r="270" spans="1:28" x14ac:dyDescent="0.25">
      <c r="A270" s="71">
        <v>269</v>
      </c>
      <c r="B270" s="72" t="s">
        <v>123</v>
      </c>
      <c r="C270" s="73" t="s">
        <v>84</v>
      </c>
      <c r="D270" s="74" t="s">
        <v>60</v>
      </c>
      <c r="E270" s="75">
        <v>4</v>
      </c>
      <c r="F270" s="70">
        <f>INDEX('Food Prices'!$B$3:$E$52,MATCH('Food Data'!C270,'Food Prices'!$A$3:$A$52,0),MATCH('Food Data'!D270,'Food Prices'!$B$2:$E$2,0))</f>
        <v>11.49</v>
      </c>
      <c r="G270" s="70">
        <v>45.96</v>
      </c>
      <c r="J270" s="71">
        <v>269</v>
      </c>
      <c r="K270" s="72" t="s">
        <v>123</v>
      </c>
      <c r="L270" s="73" t="s">
        <v>84</v>
      </c>
      <c r="M270" s="74" t="str">
        <v>Global</v>
      </c>
      <c r="N270" s="75">
        <v>4</v>
      </c>
      <c r="O270" s="70">
        <f>INDEX('Food Prices'!$B$3:$E$52,MATCH('Food Data'!L270,'Food Prices'!$A$3:$A$52,0),MATCH('Food Data'!M270,'Food Prices'!$B$2:$E$2,0))</f>
        <v>11.49</v>
      </c>
      <c r="P270" s="70">
        <v>45.96</v>
      </c>
      <c r="V270" s="71">
        <v>269</v>
      </c>
      <c r="W270" s="72" t="s">
        <v>123</v>
      </c>
      <c r="X270" s="73" t="s">
        <v>84</v>
      </c>
      <c r="Y270" s="74" t="str">
        <f t="shared" si="4"/>
        <v>Historic</v>
      </c>
      <c r="Z270" s="75">
        <v>4</v>
      </c>
      <c r="AA270" s="70">
        <f>INDEX('Food Prices'!$B$3:$E$52,MATCH('Food Data'!X270,'Food Prices'!$A$3:$A$52,0),MATCH('Food Data'!Y270,'Food Prices'!$B$2:$E$2,0))</f>
        <v>10.84</v>
      </c>
      <c r="AB270" s="70">
        <v>43.36</v>
      </c>
    </row>
    <row r="271" spans="1:28" x14ac:dyDescent="0.25">
      <c r="A271" s="71">
        <v>270</v>
      </c>
      <c r="B271" s="72" t="s">
        <v>108</v>
      </c>
      <c r="C271" s="73" t="s">
        <v>69</v>
      </c>
      <c r="D271" s="74" t="s">
        <v>53</v>
      </c>
      <c r="E271" s="75">
        <v>4</v>
      </c>
      <c r="F271" s="70">
        <f>INDEX('Food Prices'!$B$3:$E$52,MATCH('Food Data'!C271,'Food Prices'!$A$3:$A$52,0),MATCH('Food Data'!D271,'Food Prices'!$B$2:$E$2,0))</f>
        <v>5.21</v>
      </c>
      <c r="G271" s="70">
        <v>20.84</v>
      </c>
      <c r="J271" s="71">
        <v>270</v>
      </c>
      <c r="K271" s="72" t="s">
        <v>108</v>
      </c>
      <c r="L271" s="73" t="s">
        <v>69</v>
      </c>
      <c r="M271" s="74" t="str">
        <v>North</v>
      </c>
      <c r="N271" s="75">
        <v>4</v>
      </c>
      <c r="O271" s="70">
        <f>INDEX('Food Prices'!$B$3:$E$52,MATCH('Food Data'!L271,'Food Prices'!$A$3:$A$52,0),MATCH('Food Data'!M271,'Food Prices'!$B$2:$E$2,0))</f>
        <v>5.31</v>
      </c>
      <c r="P271" s="70">
        <v>21.24</v>
      </c>
      <c r="V271" s="71">
        <v>270</v>
      </c>
      <c r="W271" s="72" t="s">
        <v>108</v>
      </c>
      <c r="X271" s="73" t="s">
        <v>69</v>
      </c>
      <c r="Y271" s="74" t="str">
        <f t="shared" si="4"/>
        <v>Historic</v>
      </c>
      <c r="Z271" s="75">
        <v>4</v>
      </c>
      <c r="AA271" s="70">
        <f>INDEX('Food Prices'!$B$3:$E$52,MATCH('Food Data'!X271,'Food Prices'!$A$3:$A$52,0),MATCH('Food Data'!Y271,'Food Prices'!$B$2:$E$2,0))</f>
        <v>5.41</v>
      </c>
      <c r="AB271" s="70">
        <v>21.64</v>
      </c>
    </row>
    <row r="272" spans="1:28" x14ac:dyDescent="0.25">
      <c r="A272" s="71">
        <v>271</v>
      </c>
      <c r="B272" s="72" t="s">
        <v>105</v>
      </c>
      <c r="C272" s="73" t="s">
        <v>80</v>
      </c>
      <c r="D272" s="74" t="s">
        <v>60</v>
      </c>
      <c r="E272" s="75">
        <v>1</v>
      </c>
      <c r="F272" s="70">
        <f>INDEX('Food Prices'!$B$3:$E$52,MATCH('Food Data'!C272,'Food Prices'!$A$3:$A$52,0),MATCH('Food Data'!D272,'Food Prices'!$B$2:$E$2,0))</f>
        <v>7</v>
      </c>
      <c r="G272" s="70">
        <v>7</v>
      </c>
      <c r="J272" s="71">
        <v>271</v>
      </c>
      <c r="K272" s="72" t="s">
        <v>105</v>
      </c>
      <c r="L272" s="73" t="s">
        <v>80</v>
      </c>
      <c r="M272" s="74" t="str">
        <v>Highland</v>
      </c>
      <c r="N272" s="75">
        <v>1</v>
      </c>
      <c r="O272" s="70">
        <f>INDEX('Food Prices'!$B$3:$E$52,MATCH('Food Data'!L272,'Food Prices'!$A$3:$A$52,0),MATCH('Food Data'!M272,'Food Prices'!$B$2:$E$2,0))</f>
        <v>7.49</v>
      </c>
      <c r="P272" s="70">
        <v>7.49</v>
      </c>
      <c r="V272" s="71">
        <v>271</v>
      </c>
      <c r="W272" s="72" t="s">
        <v>105</v>
      </c>
      <c r="X272" s="73" t="s">
        <v>80</v>
      </c>
      <c r="Y272" s="74" t="str">
        <f t="shared" si="4"/>
        <v>Historic</v>
      </c>
      <c r="Z272" s="75">
        <v>1</v>
      </c>
      <c r="AA272" s="70">
        <f>INDEX('Food Prices'!$B$3:$E$52,MATCH('Food Data'!X272,'Food Prices'!$A$3:$A$52,0),MATCH('Food Data'!Y272,'Food Prices'!$B$2:$E$2,0))</f>
        <v>6.86</v>
      </c>
      <c r="AB272" s="70">
        <v>6.86</v>
      </c>
    </row>
    <row r="273" spans="1:28" x14ac:dyDescent="0.25">
      <c r="A273" s="71">
        <v>272</v>
      </c>
      <c r="B273" s="72" t="s">
        <v>99</v>
      </c>
      <c r="C273" s="73" t="s">
        <v>78</v>
      </c>
      <c r="D273" s="74" t="s">
        <v>53</v>
      </c>
      <c r="E273" s="75">
        <v>2</v>
      </c>
      <c r="F273" s="70">
        <f>INDEX('Food Prices'!$B$3:$E$52,MATCH('Food Data'!C273,'Food Prices'!$A$3:$A$52,0),MATCH('Food Data'!D273,'Food Prices'!$B$2:$E$2,0))</f>
        <v>11.5</v>
      </c>
      <c r="G273" s="70">
        <v>23</v>
      </c>
      <c r="J273" s="71">
        <v>272</v>
      </c>
      <c r="K273" s="72" t="s">
        <v>99</v>
      </c>
      <c r="L273" s="73" t="s">
        <v>78</v>
      </c>
      <c r="M273" s="74" t="str">
        <v>Global</v>
      </c>
      <c r="N273" s="75">
        <v>2</v>
      </c>
      <c r="O273" s="70">
        <f>INDEX('Food Prices'!$B$3:$E$52,MATCH('Food Data'!L273,'Food Prices'!$A$3:$A$52,0),MATCH('Food Data'!M273,'Food Prices'!$B$2:$E$2,0))</f>
        <v>12.37</v>
      </c>
      <c r="P273" s="70">
        <v>24.74</v>
      </c>
      <c r="V273" s="71">
        <v>272</v>
      </c>
      <c r="W273" s="72" t="s">
        <v>99</v>
      </c>
      <c r="X273" s="73" t="s">
        <v>78</v>
      </c>
      <c r="Y273" s="74" t="str">
        <f t="shared" si="4"/>
        <v>Historic</v>
      </c>
      <c r="Z273" s="75">
        <v>2</v>
      </c>
      <c r="AA273" s="70">
        <f>INDEX('Food Prices'!$B$3:$E$52,MATCH('Food Data'!X273,'Food Prices'!$A$3:$A$52,0),MATCH('Food Data'!Y273,'Food Prices'!$B$2:$E$2,0))</f>
        <v>13.02</v>
      </c>
      <c r="AB273" s="70">
        <v>26.04</v>
      </c>
    </row>
    <row r="274" spans="1:28" x14ac:dyDescent="0.25">
      <c r="A274" s="71">
        <v>273</v>
      </c>
      <c r="B274" s="72" t="s">
        <v>124</v>
      </c>
      <c r="C274" s="73" t="s">
        <v>44</v>
      </c>
      <c r="D274" s="74" t="s">
        <v>53</v>
      </c>
      <c r="E274" s="75">
        <v>15</v>
      </c>
      <c r="F274" s="70">
        <f>INDEX('Food Prices'!$B$3:$E$52,MATCH('Food Data'!C274,'Food Prices'!$A$3:$A$52,0),MATCH('Food Data'!D274,'Food Prices'!$B$2:$E$2,0))</f>
        <v>6.84</v>
      </c>
      <c r="G274" s="70">
        <v>102.6</v>
      </c>
      <c r="J274" s="71">
        <v>273</v>
      </c>
      <c r="K274" s="72" t="s">
        <v>124</v>
      </c>
      <c r="L274" s="73" t="s">
        <v>44</v>
      </c>
      <c r="M274" s="74" t="str">
        <v>Highland</v>
      </c>
      <c r="N274" s="75">
        <v>15</v>
      </c>
      <c r="O274" s="70">
        <f>INDEX('Food Prices'!$B$3:$E$52,MATCH('Food Data'!L274,'Food Prices'!$A$3:$A$52,0),MATCH('Food Data'!M274,'Food Prices'!$B$2:$E$2,0))</f>
        <v>6.84</v>
      </c>
      <c r="P274" s="70">
        <v>102.6</v>
      </c>
      <c r="V274" s="71">
        <v>273</v>
      </c>
      <c r="W274" s="72" t="s">
        <v>124</v>
      </c>
      <c r="X274" s="73" t="s">
        <v>44</v>
      </c>
      <c r="Y274" s="74" t="str">
        <f t="shared" si="4"/>
        <v>Historic</v>
      </c>
      <c r="Z274" s="75">
        <v>15</v>
      </c>
      <c r="AA274" s="70">
        <f>INDEX('Food Prices'!$B$3:$E$52,MATCH('Food Data'!X274,'Food Prices'!$A$3:$A$52,0),MATCH('Food Data'!Y274,'Food Prices'!$B$2:$E$2,0))</f>
        <v>7.91</v>
      </c>
      <c r="AB274" s="70">
        <v>118.65</v>
      </c>
    </row>
    <row r="275" spans="1:28" x14ac:dyDescent="0.25">
      <c r="A275" s="71">
        <v>274</v>
      </c>
      <c r="B275" s="72" t="s">
        <v>105</v>
      </c>
      <c r="C275" s="73" t="s">
        <v>42</v>
      </c>
      <c r="D275" s="74" t="s">
        <v>53</v>
      </c>
      <c r="E275" s="75">
        <v>2</v>
      </c>
      <c r="F275" s="70">
        <f>INDEX('Food Prices'!$B$3:$E$52,MATCH('Food Data'!C275,'Food Prices'!$A$3:$A$52,0),MATCH('Food Data'!D275,'Food Prices'!$B$2:$E$2,0))</f>
        <v>15.68</v>
      </c>
      <c r="G275" s="70">
        <v>31.36</v>
      </c>
      <c r="J275" s="71">
        <v>274</v>
      </c>
      <c r="K275" s="72" t="s">
        <v>105</v>
      </c>
      <c r="L275" s="73" t="s">
        <v>42</v>
      </c>
      <c r="M275" s="74" t="str">
        <v>Highland</v>
      </c>
      <c r="N275" s="75">
        <v>2</v>
      </c>
      <c r="O275" s="70">
        <f>INDEX('Food Prices'!$B$3:$E$52,MATCH('Food Data'!L275,'Food Prices'!$A$3:$A$52,0),MATCH('Food Data'!M275,'Food Prices'!$B$2:$E$2,0))</f>
        <v>15.68</v>
      </c>
      <c r="P275" s="70">
        <v>31.36</v>
      </c>
      <c r="V275" s="71">
        <v>274</v>
      </c>
      <c r="W275" s="72" t="s">
        <v>105</v>
      </c>
      <c r="X275" s="73" t="s">
        <v>42</v>
      </c>
      <c r="Y275" s="74" t="str">
        <f t="shared" si="4"/>
        <v>Historic</v>
      </c>
      <c r="Z275" s="75">
        <v>2</v>
      </c>
      <c r="AA275" s="70">
        <f>INDEX('Food Prices'!$B$3:$E$52,MATCH('Food Data'!X275,'Food Prices'!$A$3:$A$52,0),MATCH('Food Data'!Y275,'Food Prices'!$B$2:$E$2,0))</f>
        <v>14.36</v>
      </c>
      <c r="AB275" s="70">
        <v>28.72</v>
      </c>
    </row>
    <row r="276" spans="1:28" x14ac:dyDescent="0.25">
      <c r="A276" s="71">
        <v>275</v>
      </c>
      <c r="B276" s="72" t="s">
        <v>112</v>
      </c>
      <c r="C276" s="73" t="s">
        <v>133</v>
      </c>
      <c r="D276" s="74" t="s">
        <v>57</v>
      </c>
      <c r="E276" s="75">
        <v>3</v>
      </c>
      <c r="F276" s="70">
        <f>INDEX('Food Prices'!$B$3:$E$52,MATCH('Food Data'!C276,'Food Prices'!$A$3:$A$52,0),MATCH('Food Data'!D276,'Food Prices'!$B$2:$E$2,0))</f>
        <v>5.32</v>
      </c>
      <c r="G276" s="70">
        <v>15.96</v>
      </c>
      <c r="J276" s="71">
        <v>275</v>
      </c>
      <c r="K276" s="72" t="s">
        <v>112</v>
      </c>
      <c r="L276" s="73" t="s">
        <v>133</v>
      </c>
      <c r="M276" s="74" t="str">
        <v>Highland</v>
      </c>
      <c r="N276" s="75">
        <v>3</v>
      </c>
      <c r="O276" s="70">
        <f>INDEX('Food Prices'!$B$3:$E$52,MATCH('Food Data'!L276,'Food Prices'!$A$3:$A$52,0),MATCH('Food Data'!M276,'Food Prices'!$B$2:$E$2,0))</f>
        <v>5.05</v>
      </c>
      <c r="P276" s="70">
        <v>15.149999999999999</v>
      </c>
      <c r="V276" s="71">
        <v>275</v>
      </c>
      <c r="W276" s="72" t="s">
        <v>112</v>
      </c>
      <c r="X276" s="73" t="s">
        <v>133</v>
      </c>
      <c r="Y276" s="74" t="str">
        <f t="shared" si="4"/>
        <v>Historic</v>
      </c>
      <c r="Z276" s="75">
        <v>3</v>
      </c>
      <c r="AA276" s="70">
        <f>INDEX('Food Prices'!$B$3:$E$52,MATCH('Food Data'!X276,'Food Prices'!$A$3:$A$52,0),MATCH('Food Data'!Y276,'Food Prices'!$B$2:$E$2,0))</f>
        <v>5.32</v>
      </c>
      <c r="AB276" s="70">
        <v>15.96</v>
      </c>
    </row>
    <row r="277" spans="1:28" x14ac:dyDescent="0.25">
      <c r="A277" s="71">
        <v>276</v>
      </c>
      <c r="B277" s="72" t="s">
        <v>101</v>
      </c>
      <c r="C277" s="73" t="s">
        <v>131</v>
      </c>
      <c r="D277" s="74" t="s">
        <v>57</v>
      </c>
      <c r="E277" s="75">
        <v>15</v>
      </c>
      <c r="F277" s="70">
        <f>INDEX('Food Prices'!$B$3:$E$52,MATCH('Food Data'!C277,'Food Prices'!$A$3:$A$52,0),MATCH('Food Data'!D277,'Food Prices'!$B$2:$E$2,0))</f>
        <v>3.28</v>
      </c>
      <c r="G277" s="70">
        <v>49.199999999999996</v>
      </c>
      <c r="J277" s="71">
        <v>276</v>
      </c>
      <c r="K277" s="72" t="s">
        <v>101</v>
      </c>
      <c r="L277" s="73" t="s">
        <v>131</v>
      </c>
      <c r="M277" s="74" t="str">
        <v>Global</v>
      </c>
      <c r="N277" s="75">
        <v>15</v>
      </c>
      <c r="O277" s="70">
        <f>INDEX('Food Prices'!$B$3:$E$52,MATCH('Food Data'!L277,'Food Prices'!$A$3:$A$52,0),MATCH('Food Data'!M277,'Food Prices'!$B$2:$E$2,0))</f>
        <v>3.25</v>
      </c>
      <c r="P277" s="70">
        <v>48.75</v>
      </c>
      <c r="V277" s="71">
        <v>276</v>
      </c>
      <c r="W277" s="72" t="s">
        <v>101</v>
      </c>
      <c r="X277" s="73" t="s">
        <v>131</v>
      </c>
      <c r="Y277" s="74" t="str">
        <f t="shared" si="4"/>
        <v>Historic</v>
      </c>
      <c r="Z277" s="75">
        <v>15</v>
      </c>
      <c r="AA277" s="70">
        <f>INDEX('Food Prices'!$B$3:$E$52,MATCH('Food Data'!X277,'Food Prices'!$A$3:$A$52,0),MATCH('Food Data'!Y277,'Food Prices'!$B$2:$E$2,0))</f>
        <v>3.28</v>
      </c>
      <c r="AB277" s="70">
        <v>49.199999999999996</v>
      </c>
    </row>
    <row r="278" spans="1:28" x14ac:dyDescent="0.25">
      <c r="A278" s="71">
        <v>277</v>
      </c>
      <c r="B278" s="72" t="s">
        <v>101</v>
      </c>
      <c r="C278" s="73" t="s">
        <v>46</v>
      </c>
      <c r="D278" s="74" t="s">
        <v>60</v>
      </c>
      <c r="E278" s="75">
        <v>4</v>
      </c>
      <c r="F278" s="70">
        <f>INDEX('Food Prices'!$B$3:$E$52,MATCH('Food Data'!C278,'Food Prices'!$A$3:$A$52,0),MATCH('Food Data'!D278,'Food Prices'!$B$2:$E$2,0))</f>
        <v>5.78</v>
      </c>
      <c r="G278" s="70">
        <v>23.12</v>
      </c>
      <c r="J278" s="71">
        <v>277</v>
      </c>
      <c r="K278" s="72" t="s">
        <v>101</v>
      </c>
      <c r="L278" s="73" t="s">
        <v>46</v>
      </c>
      <c r="M278" s="74" t="str">
        <v>Global</v>
      </c>
      <c r="N278" s="75">
        <v>4</v>
      </c>
      <c r="O278" s="70">
        <f>INDEX('Food Prices'!$B$3:$E$52,MATCH('Food Data'!L278,'Food Prices'!$A$3:$A$52,0),MATCH('Food Data'!M278,'Food Prices'!$B$2:$E$2,0))</f>
        <v>5.78</v>
      </c>
      <c r="P278" s="70">
        <v>23.12</v>
      </c>
      <c r="V278" s="71">
        <v>277</v>
      </c>
      <c r="W278" s="72" t="s">
        <v>101</v>
      </c>
      <c r="X278" s="73" t="s">
        <v>46</v>
      </c>
      <c r="Y278" s="74" t="str">
        <f t="shared" si="4"/>
        <v>Historic</v>
      </c>
      <c r="Z278" s="75">
        <v>4</v>
      </c>
      <c r="AA278" s="70">
        <f>INDEX('Food Prices'!$B$3:$E$52,MATCH('Food Data'!X278,'Food Prices'!$A$3:$A$52,0),MATCH('Food Data'!Y278,'Food Prices'!$B$2:$E$2,0))</f>
        <v>5.3</v>
      </c>
      <c r="AB278" s="70">
        <v>21.2</v>
      </c>
    </row>
    <row r="279" spans="1:28" x14ac:dyDescent="0.25">
      <c r="A279" s="71">
        <v>278</v>
      </c>
      <c r="B279" s="72" t="s">
        <v>100</v>
      </c>
      <c r="C279" s="73" t="s">
        <v>131</v>
      </c>
      <c r="D279" s="74" t="s">
        <v>60</v>
      </c>
      <c r="E279" s="75">
        <v>5</v>
      </c>
      <c r="F279" s="70">
        <f>INDEX('Food Prices'!$B$3:$E$52,MATCH('Food Data'!C279,'Food Prices'!$A$3:$A$52,0),MATCH('Food Data'!D279,'Food Prices'!$B$2:$E$2,0))</f>
        <v>3.25</v>
      </c>
      <c r="G279" s="70">
        <v>16.25</v>
      </c>
      <c r="J279" s="71">
        <v>278</v>
      </c>
      <c r="K279" s="72" t="s">
        <v>100</v>
      </c>
      <c r="L279" s="73" t="s">
        <v>131</v>
      </c>
      <c r="M279" s="74" t="str">
        <v>Historic</v>
      </c>
      <c r="N279" s="75">
        <v>5</v>
      </c>
      <c r="O279" s="70">
        <f>INDEX('Food Prices'!$B$3:$E$52,MATCH('Food Data'!L279,'Food Prices'!$A$3:$A$52,0),MATCH('Food Data'!M279,'Food Prices'!$B$2:$E$2,0))</f>
        <v>3.28</v>
      </c>
      <c r="P279" s="70">
        <v>16.399999999999999</v>
      </c>
      <c r="V279" s="71">
        <v>278</v>
      </c>
      <c r="W279" s="72" t="s">
        <v>100</v>
      </c>
      <c r="X279" s="73" t="s">
        <v>131</v>
      </c>
      <c r="Y279" s="74" t="str">
        <f t="shared" si="4"/>
        <v>Historic</v>
      </c>
      <c r="Z279" s="75">
        <v>5</v>
      </c>
      <c r="AA279" s="70">
        <f>INDEX('Food Prices'!$B$3:$E$52,MATCH('Food Data'!X279,'Food Prices'!$A$3:$A$52,0),MATCH('Food Data'!Y279,'Food Prices'!$B$2:$E$2,0))</f>
        <v>3.28</v>
      </c>
      <c r="AB279" s="70">
        <v>16.399999999999999</v>
      </c>
    </row>
    <row r="280" spans="1:28" x14ac:dyDescent="0.25">
      <c r="A280" s="71">
        <v>279</v>
      </c>
      <c r="B280" s="72" t="s">
        <v>98</v>
      </c>
      <c r="C280" s="73" t="s">
        <v>39</v>
      </c>
      <c r="D280" s="74" t="s">
        <v>60</v>
      </c>
      <c r="E280" s="75">
        <v>12</v>
      </c>
      <c r="F280" s="70">
        <f>INDEX('Food Prices'!$B$3:$E$52,MATCH('Food Data'!C280,'Food Prices'!$A$3:$A$52,0),MATCH('Food Data'!D280,'Food Prices'!$B$2:$E$2,0))</f>
        <v>10.77</v>
      </c>
      <c r="G280" s="70">
        <v>129.24</v>
      </c>
      <c r="J280" s="71">
        <v>279</v>
      </c>
      <c r="K280" s="72" t="s">
        <v>98</v>
      </c>
      <c r="L280" s="73" t="s">
        <v>39</v>
      </c>
      <c r="M280" s="74" t="str">
        <v>Global</v>
      </c>
      <c r="N280" s="75">
        <v>12</v>
      </c>
      <c r="O280" s="70">
        <f>INDEX('Food Prices'!$B$3:$E$52,MATCH('Food Data'!L280,'Food Prices'!$A$3:$A$52,0),MATCH('Food Data'!M280,'Food Prices'!$B$2:$E$2,0))</f>
        <v>10.77</v>
      </c>
      <c r="P280" s="70">
        <v>129.24</v>
      </c>
      <c r="V280" s="71">
        <v>279</v>
      </c>
      <c r="W280" s="72" t="s">
        <v>98</v>
      </c>
      <c r="X280" s="73" t="s">
        <v>39</v>
      </c>
      <c r="Y280" s="74" t="str">
        <f t="shared" si="4"/>
        <v>Historic</v>
      </c>
      <c r="Z280" s="75">
        <v>12</v>
      </c>
      <c r="AA280" s="70">
        <f>INDEX('Food Prices'!$B$3:$E$52,MATCH('Food Data'!X280,'Food Prices'!$A$3:$A$52,0),MATCH('Food Data'!Y280,'Food Prices'!$B$2:$E$2,0))</f>
        <v>10.07</v>
      </c>
      <c r="AB280" s="70">
        <v>120.84</v>
      </c>
    </row>
    <row r="281" spans="1:28" x14ac:dyDescent="0.25">
      <c r="A281" s="71">
        <v>280</v>
      </c>
      <c r="B281" s="72" t="s">
        <v>106</v>
      </c>
      <c r="C281" s="73" t="s">
        <v>81</v>
      </c>
      <c r="D281" s="74" t="s">
        <v>60</v>
      </c>
      <c r="E281" s="75">
        <v>19</v>
      </c>
      <c r="F281" s="70">
        <f>INDEX('Food Prices'!$B$3:$E$52,MATCH('Food Data'!C281,'Food Prices'!$A$3:$A$52,0),MATCH('Food Data'!D281,'Food Prices'!$B$2:$E$2,0))</f>
        <v>14.13</v>
      </c>
      <c r="G281" s="70">
        <v>268.47000000000003</v>
      </c>
      <c r="J281" s="71">
        <v>280</v>
      </c>
      <c r="K281" s="72" t="s">
        <v>106</v>
      </c>
      <c r="L281" s="73" t="s">
        <v>81</v>
      </c>
      <c r="M281" s="74" t="str">
        <v>Global</v>
      </c>
      <c r="N281" s="75">
        <v>19</v>
      </c>
      <c r="O281" s="70">
        <f>INDEX('Food Prices'!$B$3:$E$52,MATCH('Food Data'!L281,'Food Prices'!$A$3:$A$52,0),MATCH('Food Data'!M281,'Food Prices'!$B$2:$E$2,0))</f>
        <v>14.13</v>
      </c>
      <c r="P281" s="70">
        <v>268.47000000000003</v>
      </c>
      <c r="V281" s="71">
        <v>280</v>
      </c>
      <c r="W281" s="72" t="s">
        <v>106</v>
      </c>
      <c r="X281" s="73" t="s">
        <v>81</v>
      </c>
      <c r="Y281" s="74" t="str">
        <f t="shared" si="4"/>
        <v>Historic</v>
      </c>
      <c r="Z281" s="75">
        <v>19</v>
      </c>
      <c r="AA281" s="70">
        <f>INDEX('Food Prices'!$B$3:$E$52,MATCH('Food Data'!X281,'Food Prices'!$A$3:$A$52,0),MATCH('Food Data'!Y281,'Food Prices'!$B$2:$E$2,0))</f>
        <v>13.85</v>
      </c>
      <c r="AB281" s="70">
        <v>263.14999999999998</v>
      </c>
    </row>
    <row r="282" spans="1:28" x14ac:dyDescent="0.25">
      <c r="A282" s="71">
        <v>281</v>
      </c>
      <c r="B282" s="72" t="s">
        <v>106</v>
      </c>
      <c r="C282" s="73" t="s">
        <v>41</v>
      </c>
      <c r="D282" s="74" t="s">
        <v>51</v>
      </c>
      <c r="E282" s="75">
        <v>19</v>
      </c>
      <c r="F282" s="70">
        <f>INDEX('Food Prices'!$B$3:$E$52,MATCH('Food Data'!C282,'Food Prices'!$A$3:$A$52,0),MATCH('Food Data'!D282,'Food Prices'!$B$2:$E$2,0))</f>
        <v>9.56</v>
      </c>
      <c r="G282" s="70">
        <v>181.64000000000001</v>
      </c>
      <c r="J282" s="71">
        <v>281</v>
      </c>
      <c r="K282" s="72" t="s">
        <v>106</v>
      </c>
      <c r="L282" s="73" t="s">
        <v>41</v>
      </c>
      <c r="M282" s="74" t="str">
        <v>Global</v>
      </c>
      <c r="N282" s="75">
        <v>19</v>
      </c>
      <c r="O282" s="70">
        <f>INDEX('Food Prices'!$B$3:$E$52,MATCH('Food Data'!L282,'Food Prices'!$A$3:$A$52,0),MATCH('Food Data'!M282,'Food Prices'!$B$2:$E$2,0))</f>
        <v>10.18</v>
      </c>
      <c r="P282" s="70">
        <v>193.42</v>
      </c>
      <c r="V282" s="71">
        <v>281</v>
      </c>
      <c r="W282" s="72" t="s">
        <v>106</v>
      </c>
      <c r="X282" s="73" t="s">
        <v>41</v>
      </c>
      <c r="Y282" s="74" t="str">
        <f t="shared" si="4"/>
        <v>Historic</v>
      </c>
      <c r="Z282" s="75">
        <v>19</v>
      </c>
      <c r="AA282" s="70">
        <f>INDEX('Food Prices'!$B$3:$E$52,MATCH('Food Data'!X282,'Food Prices'!$A$3:$A$52,0),MATCH('Food Data'!Y282,'Food Prices'!$B$2:$E$2,0))</f>
        <v>9.98</v>
      </c>
      <c r="AB282" s="70">
        <v>189.62</v>
      </c>
    </row>
    <row r="283" spans="1:28" x14ac:dyDescent="0.25">
      <c r="A283" s="71">
        <v>282</v>
      </c>
      <c r="B283" s="72" t="s">
        <v>100</v>
      </c>
      <c r="C283" s="73" t="s">
        <v>81</v>
      </c>
      <c r="D283" s="74" t="s">
        <v>60</v>
      </c>
      <c r="E283" s="75">
        <v>5</v>
      </c>
      <c r="F283" s="70">
        <f>INDEX('Food Prices'!$B$3:$E$52,MATCH('Food Data'!C283,'Food Prices'!$A$3:$A$52,0),MATCH('Food Data'!D283,'Food Prices'!$B$2:$E$2,0))</f>
        <v>14.13</v>
      </c>
      <c r="G283" s="70">
        <v>70.650000000000006</v>
      </c>
      <c r="J283" s="71">
        <v>282</v>
      </c>
      <c r="K283" s="72" t="s">
        <v>100</v>
      </c>
      <c r="L283" s="73" t="s">
        <v>81</v>
      </c>
      <c r="M283" s="74" t="str">
        <v>Historic</v>
      </c>
      <c r="N283" s="75">
        <v>5</v>
      </c>
      <c r="O283" s="70">
        <f>INDEX('Food Prices'!$B$3:$E$52,MATCH('Food Data'!L283,'Food Prices'!$A$3:$A$52,0),MATCH('Food Data'!M283,'Food Prices'!$B$2:$E$2,0))</f>
        <v>13.85</v>
      </c>
      <c r="P283" s="70">
        <v>69.25</v>
      </c>
      <c r="V283" s="71">
        <v>282</v>
      </c>
      <c r="W283" s="72" t="s">
        <v>100</v>
      </c>
      <c r="X283" s="73" t="s">
        <v>81</v>
      </c>
      <c r="Y283" s="74" t="str">
        <f t="shared" si="4"/>
        <v>Historic</v>
      </c>
      <c r="Z283" s="75">
        <v>5</v>
      </c>
      <c r="AA283" s="70">
        <f>INDEX('Food Prices'!$B$3:$E$52,MATCH('Food Data'!X283,'Food Prices'!$A$3:$A$52,0),MATCH('Food Data'!Y283,'Food Prices'!$B$2:$E$2,0))</f>
        <v>13.85</v>
      </c>
      <c r="AB283" s="70">
        <v>69.25</v>
      </c>
    </row>
    <row r="284" spans="1:28" x14ac:dyDescent="0.25">
      <c r="A284" s="71">
        <v>283</v>
      </c>
      <c r="B284" s="72" t="s">
        <v>112</v>
      </c>
      <c r="C284" s="73" t="s">
        <v>56</v>
      </c>
      <c r="D284" s="74" t="s">
        <v>57</v>
      </c>
      <c r="E284" s="75">
        <v>13</v>
      </c>
      <c r="F284" s="70">
        <f>INDEX('Food Prices'!$B$3:$E$52,MATCH('Food Data'!C284,'Food Prices'!$A$3:$A$52,0),MATCH('Food Data'!D284,'Food Prices'!$B$2:$E$2,0))</f>
        <v>8.4600000000000009</v>
      </c>
      <c r="G284" s="70">
        <v>109.98000000000002</v>
      </c>
      <c r="J284" s="71">
        <v>283</v>
      </c>
      <c r="K284" s="72" t="s">
        <v>112</v>
      </c>
      <c r="L284" s="73" t="s">
        <v>56</v>
      </c>
      <c r="M284" s="74" t="str">
        <v>Highland</v>
      </c>
      <c r="N284" s="75">
        <v>13</v>
      </c>
      <c r="O284" s="70">
        <f>INDEX('Food Prices'!$B$3:$E$52,MATCH('Food Data'!L284,'Food Prices'!$A$3:$A$52,0),MATCH('Food Data'!M284,'Food Prices'!$B$2:$E$2,0))</f>
        <v>8.8800000000000008</v>
      </c>
      <c r="P284" s="70">
        <v>115.44000000000001</v>
      </c>
      <c r="V284" s="71">
        <v>283</v>
      </c>
      <c r="W284" s="72" t="s">
        <v>112</v>
      </c>
      <c r="X284" s="73" t="s">
        <v>56</v>
      </c>
      <c r="Y284" s="74" t="str">
        <f t="shared" si="4"/>
        <v>Historic</v>
      </c>
      <c r="Z284" s="75">
        <v>13</v>
      </c>
      <c r="AA284" s="70">
        <f>INDEX('Food Prices'!$B$3:$E$52,MATCH('Food Data'!X284,'Food Prices'!$A$3:$A$52,0),MATCH('Food Data'!Y284,'Food Prices'!$B$2:$E$2,0))</f>
        <v>8.4600000000000009</v>
      </c>
      <c r="AB284" s="70">
        <v>109.98000000000002</v>
      </c>
    </row>
    <row r="285" spans="1:28" x14ac:dyDescent="0.25">
      <c r="A285" s="71">
        <v>284</v>
      </c>
      <c r="B285" s="72" t="s">
        <v>111</v>
      </c>
      <c r="C285" s="73" t="s">
        <v>128</v>
      </c>
      <c r="D285" s="74" t="s">
        <v>57</v>
      </c>
      <c r="E285" s="75">
        <v>9</v>
      </c>
      <c r="F285" s="70">
        <f>INDEX('Food Prices'!$B$3:$E$52,MATCH('Food Data'!C285,'Food Prices'!$A$3:$A$52,0),MATCH('Food Data'!D285,'Food Prices'!$B$2:$E$2,0))</f>
        <v>15.32</v>
      </c>
      <c r="G285" s="70">
        <v>137.88</v>
      </c>
      <c r="J285" s="71">
        <v>284</v>
      </c>
      <c r="K285" s="72" t="s">
        <v>111</v>
      </c>
      <c r="L285" s="73" t="s">
        <v>128</v>
      </c>
      <c r="M285" s="74" t="str">
        <v>Historic</v>
      </c>
      <c r="N285" s="75">
        <v>9</v>
      </c>
      <c r="O285" s="70">
        <f>INDEX('Food Prices'!$B$3:$E$52,MATCH('Food Data'!L285,'Food Prices'!$A$3:$A$52,0),MATCH('Food Data'!M285,'Food Prices'!$B$2:$E$2,0))</f>
        <v>15.32</v>
      </c>
      <c r="P285" s="70">
        <v>137.88</v>
      </c>
      <c r="V285" s="71">
        <v>284</v>
      </c>
      <c r="W285" s="72" t="s">
        <v>111</v>
      </c>
      <c r="X285" s="73" t="s">
        <v>128</v>
      </c>
      <c r="Y285" s="74" t="str">
        <f t="shared" si="4"/>
        <v>Historic</v>
      </c>
      <c r="Z285" s="75">
        <v>9</v>
      </c>
      <c r="AA285" s="70">
        <f>INDEX('Food Prices'!$B$3:$E$52,MATCH('Food Data'!X285,'Food Prices'!$A$3:$A$52,0),MATCH('Food Data'!Y285,'Food Prices'!$B$2:$E$2,0))</f>
        <v>15.32</v>
      </c>
      <c r="AB285" s="70">
        <v>137.88</v>
      </c>
    </row>
    <row r="286" spans="1:28" x14ac:dyDescent="0.25">
      <c r="A286" s="71">
        <v>285</v>
      </c>
      <c r="B286" s="72" t="s">
        <v>118</v>
      </c>
      <c r="C286" s="73" t="s">
        <v>67</v>
      </c>
      <c r="D286" s="74" t="s">
        <v>57</v>
      </c>
      <c r="E286" s="75">
        <v>20</v>
      </c>
      <c r="F286" s="70">
        <f>INDEX('Food Prices'!$B$3:$E$52,MATCH('Food Data'!C286,'Food Prices'!$A$3:$A$52,0),MATCH('Food Data'!D286,'Food Prices'!$B$2:$E$2,0))</f>
        <v>14.54</v>
      </c>
      <c r="G286" s="70">
        <v>290.79999999999995</v>
      </c>
      <c r="J286" s="71">
        <v>285</v>
      </c>
      <c r="K286" s="72" t="s">
        <v>118</v>
      </c>
      <c r="L286" s="73" t="s">
        <v>67</v>
      </c>
      <c r="M286" s="74" t="str">
        <v>North</v>
      </c>
      <c r="N286" s="75">
        <v>20</v>
      </c>
      <c r="O286" s="70">
        <f>INDEX('Food Prices'!$B$3:$E$52,MATCH('Food Data'!L286,'Food Prices'!$A$3:$A$52,0),MATCH('Food Data'!M286,'Food Prices'!$B$2:$E$2,0))</f>
        <v>15.12</v>
      </c>
      <c r="P286" s="70">
        <v>302.39999999999998</v>
      </c>
      <c r="V286" s="71">
        <v>285</v>
      </c>
      <c r="W286" s="72" t="s">
        <v>118</v>
      </c>
      <c r="X286" s="73" t="s">
        <v>67</v>
      </c>
      <c r="Y286" s="74" t="str">
        <f t="shared" si="4"/>
        <v>Historic</v>
      </c>
      <c r="Z286" s="75">
        <v>20</v>
      </c>
      <c r="AA286" s="70">
        <f>INDEX('Food Prices'!$B$3:$E$52,MATCH('Food Data'!X286,'Food Prices'!$A$3:$A$52,0),MATCH('Food Data'!Y286,'Food Prices'!$B$2:$E$2,0))</f>
        <v>14.54</v>
      </c>
      <c r="AB286" s="70">
        <v>290.79999999999995</v>
      </c>
    </row>
    <row r="287" spans="1:28" x14ac:dyDescent="0.25">
      <c r="A287" s="71">
        <v>286</v>
      </c>
      <c r="B287" s="72" t="s">
        <v>116</v>
      </c>
      <c r="C287" s="73" t="s">
        <v>84</v>
      </c>
      <c r="D287" s="74" t="s">
        <v>60</v>
      </c>
      <c r="E287" s="75">
        <v>15</v>
      </c>
      <c r="F287" s="70">
        <f>INDEX('Food Prices'!$B$3:$E$52,MATCH('Food Data'!C287,'Food Prices'!$A$3:$A$52,0),MATCH('Food Data'!D287,'Food Prices'!$B$2:$E$2,0))</f>
        <v>11.49</v>
      </c>
      <c r="G287" s="70">
        <v>172.35</v>
      </c>
      <c r="J287" s="71">
        <v>286</v>
      </c>
      <c r="K287" s="72" t="s">
        <v>116</v>
      </c>
      <c r="L287" s="73" t="s">
        <v>84</v>
      </c>
      <c r="M287" s="74" t="str">
        <v>Highland</v>
      </c>
      <c r="N287" s="75">
        <v>15</v>
      </c>
      <c r="O287" s="70">
        <f>INDEX('Food Prices'!$B$3:$E$52,MATCH('Food Data'!L287,'Food Prices'!$A$3:$A$52,0),MATCH('Food Data'!M287,'Food Prices'!$B$2:$E$2,0))</f>
        <v>12.41</v>
      </c>
      <c r="P287" s="70">
        <v>186.15</v>
      </c>
      <c r="V287" s="71">
        <v>286</v>
      </c>
      <c r="W287" s="72" t="s">
        <v>116</v>
      </c>
      <c r="X287" s="73" t="s">
        <v>84</v>
      </c>
      <c r="Y287" s="74" t="str">
        <f t="shared" si="4"/>
        <v>Historic</v>
      </c>
      <c r="Z287" s="75">
        <v>15</v>
      </c>
      <c r="AA287" s="70">
        <f>INDEX('Food Prices'!$B$3:$E$52,MATCH('Food Data'!X287,'Food Prices'!$A$3:$A$52,0),MATCH('Food Data'!Y287,'Food Prices'!$B$2:$E$2,0))</f>
        <v>10.84</v>
      </c>
      <c r="AB287" s="70">
        <v>162.6</v>
      </c>
    </row>
    <row r="288" spans="1:28" x14ac:dyDescent="0.25">
      <c r="A288" s="71">
        <v>287</v>
      </c>
      <c r="B288" s="72" t="s">
        <v>117</v>
      </c>
      <c r="C288" s="73" t="s">
        <v>66</v>
      </c>
      <c r="D288" s="74" t="s">
        <v>60</v>
      </c>
      <c r="E288" s="75">
        <v>14</v>
      </c>
      <c r="F288" s="70">
        <f>INDEX('Food Prices'!$B$3:$E$52,MATCH('Food Data'!C288,'Food Prices'!$A$3:$A$52,0),MATCH('Food Data'!D288,'Food Prices'!$B$2:$E$2,0))</f>
        <v>10.47</v>
      </c>
      <c r="G288" s="70">
        <v>146.58000000000001</v>
      </c>
      <c r="J288" s="71">
        <v>287</v>
      </c>
      <c r="K288" s="72" t="s">
        <v>117</v>
      </c>
      <c r="L288" s="73" t="s">
        <v>66</v>
      </c>
      <c r="M288" s="74" t="str">
        <v>Global</v>
      </c>
      <c r="N288" s="75">
        <v>14</v>
      </c>
      <c r="O288" s="70">
        <f>INDEX('Food Prices'!$B$3:$E$52,MATCH('Food Data'!L288,'Food Prices'!$A$3:$A$52,0),MATCH('Food Data'!M288,'Food Prices'!$B$2:$E$2,0))</f>
        <v>10.47</v>
      </c>
      <c r="P288" s="70">
        <v>146.58000000000001</v>
      </c>
      <c r="V288" s="71">
        <v>287</v>
      </c>
      <c r="W288" s="72" t="s">
        <v>117</v>
      </c>
      <c r="X288" s="73" t="s">
        <v>66</v>
      </c>
      <c r="Y288" s="74" t="str">
        <f t="shared" si="4"/>
        <v>Historic</v>
      </c>
      <c r="Z288" s="75">
        <v>14</v>
      </c>
      <c r="AA288" s="70">
        <f>INDEX('Food Prices'!$B$3:$E$52,MATCH('Food Data'!X288,'Food Prices'!$A$3:$A$52,0),MATCH('Food Data'!Y288,'Food Prices'!$B$2:$E$2,0))</f>
        <v>9.8800000000000008</v>
      </c>
      <c r="AB288" s="70">
        <v>138.32000000000002</v>
      </c>
    </row>
    <row r="289" spans="1:28" x14ac:dyDescent="0.25">
      <c r="A289" s="71">
        <v>288</v>
      </c>
      <c r="B289" s="72" t="s">
        <v>124</v>
      </c>
      <c r="C289" s="73" t="s">
        <v>56</v>
      </c>
      <c r="D289" s="74" t="s">
        <v>57</v>
      </c>
      <c r="E289" s="75">
        <v>1</v>
      </c>
      <c r="F289" s="70">
        <f>INDEX('Food Prices'!$B$3:$E$52,MATCH('Food Data'!C289,'Food Prices'!$A$3:$A$52,0),MATCH('Food Data'!D289,'Food Prices'!$B$2:$E$2,0))</f>
        <v>8.4600000000000009</v>
      </c>
      <c r="G289" s="70">
        <v>8.4600000000000009</v>
      </c>
      <c r="J289" s="71">
        <v>288</v>
      </c>
      <c r="K289" s="72" t="s">
        <v>124</v>
      </c>
      <c r="L289" s="73" t="s">
        <v>56</v>
      </c>
      <c r="M289" s="74" t="str">
        <v>Highland</v>
      </c>
      <c r="N289" s="75">
        <v>1</v>
      </c>
      <c r="O289" s="70">
        <f>INDEX('Food Prices'!$B$3:$E$52,MATCH('Food Data'!L289,'Food Prices'!$A$3:$A$52,0),MATCH('Food Data'!M289,'Food Prices'!$B$2:$E$2,0))</f>
        <v>8.8800000000000008</v>
      </c>
      <c r="P289" s="70">
        <v>8.8800000000000008</v>
      </c>
      <c r="V289" s="71">
        <v>288</v>
      </c>
      <c r="W289" s="72" t="s">
        <v>124</v>
      </c>
      <c r="X289" s="73" t="s">
        <v>56</v>
      </c>
      <c r="Y289" s="74" t="str">
        <f t="shared" si="4"/>
        <v>Historic</v>
      </c>
      <c r="Z289" s="75">
        <v>1</v>
      </c>
      <c r="AA289" s="70">
        <f>INDEX('Food Prices'!$B$3:$E$52,MATCH('Food Data'!X289,'Food Prices'!$A$3:$A$52,0),MATCH('Food Data'!Y289,'Food Prices'!$B$2:$E$2,0))</f>
        <v>8.4600000000000009</v>
      </c>
      <c r="AB289" s="70">
        <v>8.4600000000000009</v>
      </c>
    </row>
    <row r="290" spans="1:28" x14ac:dyDescent="0.25">
      <c r="A290" s="71">
        <v>289</v>
      </c>
      <c r="B290" s="72" t="s">
        <v>113</v>
      </c>
      <c r="C290" s="73" t="s">
        <v>81</v>
      </c>
      <c r="D290" s="74" t="s">
        <v>57</v>
      </c>
      <c r="E290" s="75">
        <v>12</v>
      </c>
      <c r="F290" s="70">
        <f>INDEX('Food Prices'!$B$3:$E$52,MATCH('Food Data'!C290,'Food Prices'!$A$3:$A$52,0),MATCH('Food Data'!D290,'Food Prices'!$B$2:$E$2,0))</f>
        <v>13.85</v>
      </c>
      <c r="G290" s="70">
        <v>166.2</v>
      </c>
      <c r="J290" s="71">
        <v>289</v>
      </c>
      <c r="K290" s="72" t="s">
        <v>113</v>
      </c>
      <c r="L290" s="73" t="s">
        <v>81</v>
      </c>
      <c r="M290" s="74" t="str">
        <v>North</v>
      </c>
      <c r="N290" s="75">
        <v>12</v>
      </c>
      <c r="O290" s="70">
        <f>INDEX('Food Prices'!$B$3:$E$52,MATCH('Food Data'!L290,'Food Prices'!$A$3:$A$52,0),MATCH('Food Data'!M290,'Food Prices'!$B$2:$E$2,0))</f>
        <v>13.65</v>
      </c>
      <c r="P290" s="70">
        <v>163.80000000000001</v>
      </c>
      <c r="V290" s="71">
        <v>289</v>
      </c>
      <c r="W290" s="72" t="s">
        <v>113</v>
      </c>
      <c r="X290" s="73" t="s">
        <v>81</v>
      </c>
      <c r="Y290" s="74" t="str">
        <f t="shared" si="4"/>
        <v>Historic</v>
      </c>
      <c r="Z290" s="75">
        <v>12</v>
      </c>
      <c r="AA290" s="70">
        <f>INDEX('Food Prices'!$B$3:$E$52,MATCH('Food Data'!X290,'Food Prices'!$A$3:$A$52,0),MATCH('Food Data'!Y290,'Food Prices'!$B$2:$E$2,0))</f>
        <v>13.85</v>
      </c>
      <c r="AB290" s="70">
        <v>166.2</v>
      </c>
    </row>
    <row r="291" spans="1:28" x14ac:dyDescent="0.25">
      <c r="A291" s="71">
        <v>290</v>
      </c>
      <c r="B291" s="72" t="s">
        <v>112</v>
      </c>
      <c r="C291" s="73" t="s">
        <v>69</v>
      </c>
      <c r="D291" s="74" t="s">
        <v>51</v>
      </c>
      <c r="E291" s="75">
        <v>2</v>
      </c>
      <c r="F291" s="70">
        <f>INDEX('Food Prices'!$B$3:$E$52,MATCH('Food Data'!C291,'Food Prices'!$A$3:$A$52,0),MATCH('Food Data'!D291,'Food Prices'!$B$2:$E$2,0))</f>
        <v>5.31</v>
      </c>
      <c r="G291" s="70">
        <v>10.62</v>
      </c>
      <c r="J291" s="71">
        <v>290</v>
      </c>
      <c r="K291" s="72" t="s">
        <v>112</v>
      </c>
      <c r="L291" s="73" t="s">
        <v>69</v>
      </c>
      <c r="M291" s="74" t="str">
        <v>Highland</v>
      </c>
      <c r="N291" s="75">
        <v>2</v>
      </c>
      <c r="O291" s="70">
        <f>INDEX('Food Prices'!$B$3:$E$52,MATCH('Food Data'!L291,'Food Prices'!$A$3:$A$52,0),MATCH('Food Data'!M291,'Food Prices'!$B$2:$E$2,0))</f>
        <v>5.21</v>
      </c>
      <c r="P291" s="70">
        <v>10.42</v>
      </c>
      <c r="V291" s="71">
        <v>290</v>
      </c>
      <c r="W291" s="72" t="s">
        <v>112</v>
      </c>
      <c r="X291" s="73" t="s">
        <v>69</v>
      </c>
      <c r="Y291" s="74" t="str">
        <f t="shared" si="4"/>
        <v>Historic</v>
      </c>
      <c r="Z291" s="75">
        <v>2</v>
      </c>
      <c r="AA291" s="70">
        <f>INDEX('Food Prices'!$B$3:$E$52,MATCH('Food Data'!X291,'Food Prices'!$A$3:$A$52,0),MATCH('Food Data'!Y291,'Food Prices'!$B$2:$E$2,0))</f>
        <v>5.41</v>
      </c>
      <c r="AB291" s="70">
        <v>10.82</v>
      </c>
    </row>
    <row r="292" spans="1:28" x14ac:dyDescent="0.25">
      <c r="A292" s="71">
        <v>291</v>
      </c>
      <c r="B292" s="72" t="s">
        <v>112</v>
      </c>
      <c r="C292" s="73" t="s">
        <v>78</v>
      </c>
      <c r="D292" s="74" t="s">
        <v>57</v>
      </c>
      <c r="E292" s="75">
        <v>13</v>
      </c>
      <c r="F292" s="70">
        <f>INDEX('Food Prices'!$B$3:$E$52,MATCH('Food Data'!C292,'Food Prices'!$A$3:$A$52,0),MATCH('Food Data'!D292,'Food Prices'!$B$2:$E$2,0))</f>
        <v>13.02</v>
      </c>
      <c r="G292" s="70">
        <v>169.26</v>
      </c>
      <c r="J292" s="71">
        <v>291</v>
      </c>
      <c r="K292" s="72" t="s">
        <v>112</v>
      </c>
      <c r="L292" s="73" t="s">
        <v>78</v>
      </c>
      <c r="M292" s="74" t="str">
        <v>Highland</v>
      </c>
      <c r="N292" s="75">
        <v>13</v>
      </c>
      <c r="O292" s="70">
        <f>INDEX('Food Prices'!$B$3:$E$52,MATCH('Food Data'!L292,'Food Prices'!$A$3:$A$52,0),MATCH('Food Data'!M292,'Food Prices'!$B$2:$E$2,0))</f>
        <v>11.5</v>
      </c>
      <c r="P292" s="70">
        <v>149.5</v>
      </c>
      <c r="V292" s="71">
        <v>291</v>
      </c>
      <c r="W292" s="72" t="s">
        <v>112</v>
      </c>
      <c r="X292" s="73" t="s">
        <v>78</v>
      </c>
      <c r="Y292" s="74" t="str">
        <f t="shared" si="4"/>
        <v>Historic</v>
      </c>
      <c r="Z292" s="75">
        <v>13</v>
      </c>
      <c r="AA292" s="70">
        <f>INDEX('Food Prices'!$B$3:$E$52,MATCH('Food Data'!X292,'Food Prices'!$A$3:$A$52,0),MATCH('Food Data'!Y292,'Food Prices'!$B$2:$E$2,0))</f>
        <v>13.02</v>
      </c>
      <c r="AB292" s="70">
        <v>169.26</v>
      </c>
    </row>
    <row r="293" spans="1:28" x14ac:dyDescent="0.25">
      <c r="A293" s="71">
        <v>292</v>
      </c>
      <c r="B293" s="72" t="s">
        <v>103</v>
      </c>
      <c r="C293" s="73" t="s">
        <v>91</v>
      </c>
      <c r="D293" s="74" t="s">
        <v>51</v>
      </c>
      <c r="E293" s="75">
        <v>16</v>
      </c>
      <c r="F293" s="70">
        <f>INDEX('Food Prices'!$B$3:$E$52,MATCH('Food Data'!C293,'Food Prices'!$A$3:$A$52,0),MATCH('Food Data'!D293,'Food Prices'!$B$2:$E$2,0))</f>
        <v>3.9</v>
      </c>
      <c r="G293" s="70">
        <v>62.4</v>
      </c>
      <c r="J293" s="71">
        <v>292</v>
      </c>
      <c r="K293" s="72" t="s">
        <v>103</v>
      </c>
      <c r="L293" s="73" t="s">
        <v>91</v>
      </c>
      <c r="M293" s="74" t="str">
        <v>Highland</v>
      </c>
      <c r="N293" s="75">
        <v>16</v>
      </c>
      <c r="O293" s="70">
        <f>INDEX('Food Prices'!$B$3:$E$52,MATCH('Food Data'!L293,'Food Prices'!$A$3:$A$52,0),MATCH('Food Data'!M293,'Food Prices'!$B$2:$E$2,0))</f>
        <v>3.98</v>
      </c>
      <c r="P293" s="70">
        <v>63.68</v>
      </c>
      <c r="V293" s="71">
        <v>292</v>
      </c>
      <c r="W293" s="72" t="s">
        <v>103</v>
      </c>
      <c r="X293" s="73" t="s">
        <v>91</v>
      </c>
      <c r="Y293" s="74" t="str">
        <f t="shared" si="4"/>
        <v>Historic</v>
      </c>
      <c r="Z293" s="75">
        <v>16</v>
      </c>
      <c r="AA293" s="70">
        <f>INDEX('Food Prices'!$B$3:$E$52,MATCH('Food Data'!X293,'Food Prices'!$A$3:$A$52,0),MATCH('Food Data'!Y293,'Food Prices'!$B$2:$E$2,0))</f>
        <v>4.45</v>
      </c>
      <c r="AB293" s="70">
        <v>71.2</v>
      </c>
    </row>
    <row r="294" spans="1:28" x14ac:dyDescent="0.25">
      <c r="A294" s="71">
        <v>293</v>
      </c>
      <c r="B294" s="72" t="s">
        <v>112</v>
      </c>
      <c r="C294" s="73" t="s">
        <v>73</v>
      </c>
      <c r="D294" s="74" t="s">
        <v>57</v>
      </c>
      <c r="E294" s="75">
        <v>9</v>
      </c>
      <c r="F294" s="70">
        <f>INDEX('Food Prices'!$B$3:$E$52,MATCH('Food Data'!C294,'Food Prices'!$A$3:$A$52,0),MATCH('Food Data'!D294,'Food Prices'!$B$2:$E$2,0))</f>
        <v>12.49</v>
      </c>
      <c r="G294" s="70">
        <v>112.41</v>
      </c>
      <c r="J294" s="71">
        <v>293</v>
      </c>
      <c r="K294" s="72" t="s">
        <v>112</v>
      </c>
      <c r="L294" s="73" t="s">
        <v>73</v>
      </c>
      <c r="M294" s="74" t="str">
        <v>Highland</v>
      </c>
      <c r="N294" s="75">
        <v>9</v>
      </c>
      <c r="O294" s="70">
        <f>INDEX('Food Prices'!$B$3:$E$52,MATCH('Food Data'!L294,'Food Prices'!$A$3:$A$52,0),MATCH('Food Data'!M294,'Food Prices'!$B$2:$E$2,0))</f>
        <v>13.89</v>
      </c>
      <c r="P294" s="70">
        <v>125.01</v>
      </c>
      <c r="V294" s="71">
        <v>293</v>
      </c>
      <c r="W294" s="72" t="s">
        <v>112</v>
      </c>
      <c r="X294" s="73" t="s">
        <v>73</v>
      </c>
      <c r="Y294" s="74" t="str">
        <f t="shared" si="4"/>
        <v>Historic</v>
      </c>
      <c r="Z294" s="75">
        <v>9</v>
      </c>
      <c r="AA294" s="70">
        <f>INDEX('Food Prices'!$B$3:$E$52,MATCH('Food Data'!X294,'Food Prices'!$A$3:$A$52,0),MATCH('Food Data'!Y294,'Food Prices'!$B$2:$E$2,0))</f>
        <v>12.49</v>
      </c>
      <c r="AB294" s="70">
        <v>112.41</v>
      </c>
    </row>
    <row r="295" spans="1:28" x14ac:dyDescent="0.25">
      <c r="A295" s="71">
        <v>294</v>
      </c>
      <c r="B295" s="72" t="s">
        <v>100</v>
      </c>
      <c r="C295" s="73" t="s">
        <v>132</v>
      </c>
      <c r="D295" s="74" t="s">
        <v>53</v>
      </c>
      <c r="E295" s="75">
        <v>11</v>
      </c>
      <c r="F295" s="70">
        <f>INDEX('Food Prices'!$B$3:$E$52,MATCH('Food Data'!C295,'Food Prices'!$A$3:$A$52,0),MATCH('Food Data'!D295,'Food Prices'!$B$2:$E$2,0))</f>
        <v>7.12</v>
      </c>
      <c r="G295" s="70">
        <v>78.320000000000007</v>
      </c>
      <c r="J295" s="71">
        <v>294</v>
      </c>
      <c r="K295" s="72" t="s">
        <v>100</v>
      </c>
      <c r="L295" s="73" t="s">
        <v>132</v>
      </c>
      <c r="M295" s="74" t="str">
        <v>Historic</v>
      </c>
      <c r="N295" s="75">
        <v>11</v>
      </c>
      <c r="O295" s="70">
        <f>INDEX('Food Prices'!$B$3:$E$52,MATCH('Food Data'!L295,'Food Prices'!$A$3:$A$52,0),MATCH('Food Data'!M295,'Food Prices'!$B$2:$E$2,0))</f>
        <v>6.4</v>
      </c>
      <c r="P295" s="70">
        <v>70.400000000000006</v>
      </c>
      <c r="V295" s="71">
        <v>294</v>
      </c>
      <c r="W295" s="72" t="s">
        <v>100</v>
      </c>
      <c r="X295" s="73" t="s">
        <v>132</v>
      </c>
      <c r="Y295" s="74" t="str">
        <f t="shared" si="4"/>
        <v>Historic</v>
      </c>
      <c r="Z295" s="75">
        <v>11</v>
      </c>
      <c r="AA295" s="70">
        <f>INDEX('Food Prices'!$B$3:$E$52,MATCH('Food Data'!X295,'Food Prices'!$A$3:$A$52,0),MATCH('Food Data'!Y295,'Food Prices'!$B$2:$E$2,0))</f>
        <v>6.4</v>
      </c>
      <c r="AB295" s="70">
        <v>70.400000000000006</v>
      </c>
    </row>
    <row r="296" spans="1:28" x14ac:dyDescent="0.25">
      <c r="A296" s="71">
        <v>295</v>
      </c>
      <c r="B296" s="72" t="s">
        <v>105</v>
      </c>
      <c r="C296" s="73" t="s">
        <v>66</v>
      </c>
      <c r="D296" s="74" t="s">
        <v>53</v>
      </c>
      <c r="E296" s="75">
        <v>19</v>
      </c>
      <c r="F296" s="70">
        <f>INDEX('Food Prices'!$B$3:$E$52,MATCH('Food Data'!C296,'Food Prices'!$A$3:$A$52,0),MATCH('Food Data'!D296,'Food Prices'!$B$2:$E$2,0))</f>
        <v>11.1</v>
      </c>
      <c r="G296" s="70">
        <v>210.9</v>
      </c>
      <c r="J296" s="71">
        <v>295</v>
      </c>
      <c r="K296" s="72" t="s">
        <v>105</v>
      </c>
      <c r="L296" s="73" t="s">
        <v>66</v>
      </c>
      <c r="M296" s="74" t="str">
        <v>Highland</v>
      </c>
      <c r="N296" s="75">
        <v>19</v>
      </c>
      <c r="O296" s="70">
        <f>INDEX('Food Prices'!$B$3:$E$52,MATCH('Food Data'!L296,'Food Prices'!$A$3:$A$52,0),MATCH('Food Data'!M296,'Food Prices'!$B$2:$E$2,0))</f>
        <v>11.1</v>
      </c>
      <c r="P296" s="70">
        <v>210.9</v>
      </c>
      <c r="V296" s="71">
        <v>295</v>
      </c>
      <c r="W296" s="72" t="s">
        <v>105</v>
      </c>
      <c r="X296" s="73" t="s">
        <v>66</v>
      </c>
      <c r="Y296" s="74" t="str">
        <f t="shared" si="4"/>
        <v>Historic</v>
      </c>
      <c r="Z296" s="75">
        <v>19</v>
      </c>
      <c r="AA296" s="70">
        <f>INDEX('Food Prices'!$B$3:$E$52,MATCH('Food Data'!X296,'Food Prices'!$A$3:$A$52,0),MATCH('Food Data'!Y296,'Food Prices'!$B$2:$E$2,0))</f>
        <v>9.8800000000000008</v>
      </c>
      <c r="AB296" s="70">
        <v>187.72000000000003</v>
      </c>
    </row>
    <row r="297" spans="1:28" x14ac:dyDescent="0.25">
      <c r="A297" s="71">
        <v>296</v>
      </c>
      <c r="B297" s="72" t="s">
        <v>110</v>
      </c>
      <c r="C297" s="73" t="s">
        <v>54</v>
      </c>
      <c r="D297" s="74" t="s">
        <v>53</v>
      </c>
      <c r="E297" s="75">
        <v>20</v>
      </c>
      <c r="F297" s="70">
        <f>INDEX('Food Prices'!$B$3:$E$52,MATCH('Food Data'!C297,'Food Prices'!$A$3:$A$52,0),MATCH('Food Data'!D297,'Food Prices'!$B$2:$E$2,0))</f>
        <v>10.71</v>
      </c>
      <c r="G297" s="70">
        <v>214.20000000000002</v>
      </c>
      <c r="J297" s="71">
        <v>296</v>
      </c>
      <c r="K297" s="72" t="s">
        <v>110</v>
      </c>
      <c r="L297" s="73" t="s">
        <v>54</v>
      </c>
      <c r="M297" s="74" t="str">
        <v>Historic</v>
      </c>
      <c r="N297" s="75">
        <v>20</v>
      </c>
      <c r="O297" s="70">
        <f>INDEX('Food Prices'!$B$3:$E$52,MATCH('Food Data'!L297,'Food Prices'!$A$3:$A$52,0),MATCH('Food Data'!M297,'Food Prices'!$B$2:$E$2,0))</f>
        <v>11.71</v>
      </c>
      <c r="P297" s="70">
        <v>234.20000000000002</v>
      </c>
      <c r="V297" s="71">
        <v>296</v>
      </c>
      <c r="W297" s="72" t="s">
        <v>110</v>
      </c>
      <c r="X297" s="73" t="s">
        <v>54</v>
      </c>
      <c r="Y297" s="74" t="str">
        <f t="shared" si="4"/>
        <v>Historic</v>
      </c>
      <c r="Z297" s="75">
        <v>20</v>
      </c>
      <c r="AA297" s="70">
        <f>INDEX('Food Prices'!$B$3:$E$52,MATCH('Food Data'!X297,'Food Prices'!$A$3:$A$52,0),MATCH('Food Data'!Y297,'Food Prices'!$B$2:$E$2,0))</f>
        <v>11.71</v>
      </c>
      <c r="AB297" s="70">
        <v>234.20000000000002</v>
      </c>
    </row>
    <row r="298" spans="1:28" x14ac:dyDescent="0.25">
      <c r="A298" s="71">
        <v>297</v>
      </c>
      <c r="B298" s="72" t="s">
        <v>118</v>
      </c>
      <c r="C298" s="73" t="s">
        <v>81</v>
      </c>
      <c r="D298" s="74" t="s">
        <v>51</v>
      </c>
      <c r="E298" s="75">
        <v>6</v>
      </c>
      <c r="F298" s="70">
        <f>INDEX('Food Prices'!$B$3:$E$52,MATCH('Food Data'!C298,'Food Prices'!$A$3:$A$52,0),MATCH('Food Data'!D298,'Food Prices'!$B$2:$E$2,0))</f>
        <v>13.65</v>
      </c>
      <c r="G298" s="70">
        <v>81.900000000000006</v>
      </c>
      <c r="J298" s="71">
        <v>297</v>
      </c>
      <c r="K298" s="72" t="s">
        <v>118</v>
      </c>
      <c r="L298" s="73" t="s">
        <v>81</v>
      </c>
      <c r="M298" s="74" t="str">
        <v>North</v>
      </c>
      <c r="N298" s="75">
        <v>6</v>
      </c>
      <c r="O298" s="70">
        <f>INDEX('Food Prices'!$B$3:$E$52,MATCH('Food Data'!L298,'Food Prices'!$A$3:$A$52,0),MATCH('Food Data'!M298,'Food Prices'!$B$2:$E$2,0))</f>
        <v>13.65</v>
      </c>
      <c r="P298" s="70">
        <v>81.900000000000006</v>
      </c>
      <c r="V298" s="71">
        <v>297</v>
      </c>
      <c r="W298" s="72" t="s">
        <v>118</v>
      </c>
      <c r="X298" s="73" t="s">
        <v>81</v>
      </c>
      <c r="Y298" s="74" t="str">
        <f t="shared" si="4"/>
        <v>Historic</v>
      </c>
      <c r="Z298" s="75">
        <v>6</v>
      </c>
      <c r="AA298" s="70">
        <f>INDEX('Food Prices'!$B$3:$E$52,MATCH('Food Data'!X298,'Food Prices'!$A$3:$A$52,0),MATCH('Food Data'!Y298,'Food Prices'!$B$2:$E$2,0))</f>
        <v>13.85</v>
      </c>
      <c r="AB298" s="70">
        <v>83.1</v>
      </c>
    </row>
    <row r="299" spans="1:28" x14ac:dyDescent="0.25">
      <c r="A299" s="71">
        <v>298</v>
      </c>
      <c r="B299" s="72" t="s">
        <v>107</v>
      </c>
      <c r="C299" s="73" t="s">
        <v>82</v>
      </c>
      <c r="D299" s="74" t="s">
        <v>57</v>
      </c>
      <c r="E299" s="75">
        <v>10</v>
      </c>
      <c r="F299" s="70">
        <f>INDEX('Food Prices'!$B$3:$E$52,MATCH('Food Data'!C299,'Food Prices'!$A$3:$A$52,0),MATCH('Food Data'!D299,'Food Prices'!$B$2:$E$2,0))</f>
        <v>14.3</v>
      </c>
      <c r="G299" s="70">
        <v>143</v>
      </c>
      <c r="J299" s="71">
        <v>298</v>
      </c>
      <c r="K299" s="72" t="s">
        <v>107</v>
      </c>
      <c r="L299" s="73" t="s">
        <v>82</v>
      </c>
      <c r="M299" s="74" t="str">
        <v>Historic</v>
      </c>
      <c r="N299" s="75">
        <v>10</v>
      </c>
      <c r="O299" s="70">
        <f>INDEX('Food Prices'!$B$3:$E$52,MATCH('Food Data'!L299,'Food Prices'!$A$3:$A$52,0),MATCH('Food Data'!M299,'Food Prices'!$B$2:$E$2,0))</f>
        <v>14.3</v>
      </c>
      <c r="P299" s="70">
        <v>143</v>
      </c>
      <c r="V299" s="71">
        <v>298</v>
      </c>
      <c r="W299" s="72" t="s">
        <v>107</v>
      </c>
      <c r="X299" s="73" t="s">
        <v>82</v>
      </c>
      <c r="Y299" s="74" t="str">
        <f t="shared" si="4"/>
        <v>Historic</v>
      </c>
      <c r="Z299" s="75">
        <v>10</v>
      </c>
      <c r="AA299" s="70">
        <f>INDEX('Food Prices'!$B$3:$E$52,MATCH('Food Data'!X299,'Food Prices'!$A$3:$A$52,0),MATCH('Food Data'!Y299,'Food Prices'!$B$2:$E$2,0))</f>
        <v>14.3</v>
      </c>
      <c r="AB299" s="70">
        <v>143</v>
      </c>
    </row>
    <row r="300" spans="1:28" x14ac:dyDescent="0.25">
      <c r="A300" s="71">
        <v>299</v>
      </c>
      <c r="B300" s="72" t="s">
        <v>124</v>
      </c>
      <c r="C300" s="73" t="s">
        <v>38</v>
      </c>
      <c r="D300" s="74" t="s">
        <v>53</v>
      </c>
      <c r="E300" s="75">
        <v>18</v>
      </c>
      <c r="F300" s="70">
        <f>INDEX('Food Prices'!$B$3:$E$52,MATCH('Food Data'!C300,'Food Prices'!$A$3:$A$52,0),MATCH('Food Data'!D300,'Food Prices'!$B$2:$E$2,0))</f>
        <v>5.73</v>
      </c>
      <c r="G300" s="70">
        <v>103.14000000000001</v>
      </c>
      <c r="J300" s="71">
        <v>299</v>
      </c>
      <c r="K300" s="72" t="s">
        <v>124</v>
      </c>
      <c r="L300" s="73" t="s">
        <v>38</v>
      </c>
      <c r="M300" s="74" t="str">
        <v>Highland</v>
      </c>
      <c r="N300" s="75">
        <v>18</v>
      </c>
      <c r="O300" s="70">
        <f>INDEX('Food Prices'!$B$3:$E$52,MATCH('Food Data'!L300,'Food Prices'!$A$3:$A$52,0),MATCH('Food Data'!M300,'Food Prices'!$B$2:$E$2,0))</f>
        <v>5.73</v>
      </c>
      <c r="P300" s="70">
        <v>103.14000000000001</v>
      </c>
      <c r="V300" s="71">
        <v>299</v>
      </c>
      <c r="W300" s="72" t="s">
        <v>124</v>
      </c>
      <c r="X300" s="73" t="s">
        <v>38</v>
      </c>
      <c r="Y300" s="74" t="str">
        <f t="shared" si="4"/>
        <v>Historic</v>
      </c>
      <c r="Z300" s="75">
        <v>18</v>
      </c>
      <c r="AA300" s="70">
        <f>INDEX('Food Prices'!$B$3:$E$52,MATCH('Food Data'!X300,'Food Prices'!$A$3:$A$52,0),MATCH('Food Data'!Y300,'Food Prices'!$B$2:$E$2,0))</f>
        <v>5.65</v>
      </c>
      <c r="AB300" s="70">
        <v>101.7</v>
      </c>
    </row>
    <row r="301" spans="1:28" x14ac:dyDescent="0.25">
      <c r="A301" s="71">
        <v>300</v>
      </c>
      <c r="B301" s="72" t="s">
        <v>111</v>
      </c>
      <c r="C301" s="73" t="s">
        <v>47</v>
      </c>
      <c r="D301" s="74" t="s">
        <v>53</v>
      </c>
      <c r="E301" s="75">
        <v>7</v>
      </c>
      <c r="F301" s="70">
        <f>INDEX('Food Prices'!$B$3:$E$52,MATCH('Food Data'!C301,'Food Prices'!$A$3:$A$52,0),MATCH('Food Data'!D301,'Food Prices'!$B$2:$E$2,0))</f>
        <v>8.2200000000000006</v>
      </c>
      <c r="G301" s="70">
        <v>57.540000000000006</v>
      </c>
      <c r="J301" s="71">
        <v>300</v>
      </c>
      <c r="K301" s="72" t="s">
        <v>111</v>
      </c>
      <c r="L301" s="73" t="s">
        <v>47</v>
      </c>
      <c r="M301" s="74" t="str">
        <v>Historic</v>
      </c>
      <c r="N301" s="75">
        <v>7</v>
      </c>
      <c r="O301" s="70">
        <f>INDEX('Food Prices'!$B$3:$E$52,MATCH('Food Data'!L301,'Food Prices'!$A$3:$A$52,0),MATCH('Food Data'!M301,'Food Prices'!$B$2:$E$2,0))</f>
        <v>7.24</v>
      </c>
      <c r="P301" s="70">
        <v>50.68</v>
      </c>
      <c r="V301" s="71">
        <v>300</v>
      </c>
      <c r="W301" s="72" t="s">
        <v>111</v>
      </c>
      <c r="X301" s="73" t="s">
        <v>47</v>
      </c>
      <c r="Y301" s="74" t="str">
        <f t="shared" si="4"/>
        <v>Historic</v>
      </c>
      <c r="Z301" s="75">
        <v>7</v>
      </c>
      <c r="AA301" s="70">
        <f>INDEX('Food Prices'!$B$3:$E$52,MATCH('Food Data'!X301,'Food Prices'!$A$3:$A$52,0),MATCH('Food Data'!Y301,'Food Prices'!$B$2:$E$2,0))</f>
        <v>7.24</v>
      </c>
      <c r="AB301" s="70">
        <v>50.68</v>
      </c>
    </row>
    <row r="302" spans="1:28" x14ac:dyDescent="0.25">
      <c r="A302" s="71">
        <v>301</v>
      </c>
      <c r="B302" s="72" t="s">
        <v>111</v>
      </c>
      <c r="C302" s="73" t="s">
        <v>61</v>
      </c>
      <c r="D302" s="74" t="s">
        <v>53</v>
      </c>
      <c r="E302" s="75">
        <v>4</v>
      </c>
      <c r="F302" s="70">
        <f>INDEX('Food Prices'!$B$3:$E$52,MATCH('Food Data'!C302,'Food Prices'!$A$3:$A$52,0),MATCH('Food Data'!D302,'Food Prices'!$B$2:$E$2,0))</f>
        <v>8.57</v>
      </c>
      <c r="G302" s="70">
        <v>34.28</v>
      </c>
      <c r="J302" s="71">
        <v>301</v>
      </c>
      <c r="K302" s="72" t="s">
        <v>111</v>
      </c>
      <c r="L302" s="73" t="s">
        <v>61</v>
      </c>
      <c r="M302" s="74" t="str">
        <v>Historic</v>
      </c>
      <c r="N302" s="75">
        <v>4</v>
      </c>
      <c r="O302" s="70">
        <f>INDEX('Food Prices'!$B$3:$E$52,MATCH('Food Data'!L302,'Food Prices'!$A$3:$A$52,0),MATCH('Food Data'!M302,'Food Prices'!$B$2:$E$2,0))</f>
        <v>10.02</v>
      </c>
      <c r="P302" s="70">
        <v>40.08</v>
      </c>
      <c r="V302" s="71">
        <v>301</v>
      </c>
      <c r="W302" s="72" t="s">
        <v>111</v>
      </c>
      <c r="X302" s="73" t="s">
        <v>61</v>
      </c>
      <c r="Y302" s="74" t="str">
        <f t="shared" si="4"/>
        <v>Historic</v>
      </c>
      <c r="Z302" s="75">
        <v>4</v>
      </c>
      <c r="AA302" s="70">
        <f>INDEX('Food Prices'!$B$3:$E$52,MATCH('Food Data'!X302,'Food Prices'!$A$3:$A$52,0),MATCH('Food Data'!Y302,'Food Prices'!$B$2:$E$2,0))</f>
        <v>10.02</v>
      </c>
      <c r="AB302" s="70">
        <v>40.08</v>
      </c>
    </row>
    <row r="303" spans="1:28" x14ac:dyDescent="0.25">
      <c r="A303" s="71">
        <v>302</v>
      </c>
      <c r="B303" s="72" t="s">
        <v>102</v>
      </c>
      <c r="C303" s="73" t="s">
        <v>47</v>
      </c>
      <c r="D303" s="74" t="s">
        <v>57</v>
      </c>
      <c r="E303" s="75">
        <v>10</v>
      </c>
      <c r="F303" s="70">
        <f>INDEX('Food Prices'!$B$3:$E$52,MATCH('Food Data'!C303,'Food Prices'!$A$3:$A$52,0),MATCH('Food Data'!D303,'Food Prices'!$B$2:$E$2,0))</f>
        <v>7.24</v>
      </c>
      <c r="G303" s="70">
        <v>72.400000000000006</v>
      </c>
      <c r="J303" s="71">
        <v>302</v>
      </c>
      <c r="K303" s="72" t="s">
        <v>102</v>
      </c>
      <c r="L303" s="73" t="s">
        <v>47</v>
      </c>
      <c r="M303" s="74" t="str">
        <v>North</v>
      </c>
      <c r="N303" s="75">
        <v>10</v>
      </c>
      <c r="O303" s="70">
        <f>INDEX('Food Prices'!$B$3:$E$52,MATCH('Food Data'!L303,'Food Prices'!$A$3:$A$52,0),MATCH('Food Data'!M303,'Food Prices'!$B$2:$E$2,0))</f>
        <v>8.14</v>
      </c>
      <c r="P303" s="70">
        <v>81.400000000000006</v>
      </c>
      <c r="V303" s="71">
        <v>302</v>
      </c>
      <c r="W303" s="72" t="s">
        <v>102</v>
      </c>
      <c r="X303" s="73" t="s">
        <v>47</v>
      </c>
      <c r="Y303" s="74" t="str">
        <f t="shared" si="4"/>
        <v>Historic</v>
      </c>
      <c r="Z303" s="75">
        <v>10</v>
      </c>
      <c r="AA303" s="70">
        <f>INDEX('Food Prices'!$B$3:$E$52,MATCH('Food Data'!X303,'Food Prices'!$A$3:$A$52,0),MATCH('Food Data'!Y303,'Food Prices'!$B$2:$E$2,0))</f>
        <v>7.24</v>
      </c>
      <c r="AB303" s="70">
        <v>72.400000000000006</v>
      </c>
    </row>
    <row r="304" spans="1:28" x14ac:dyDescent="0.25">
      <c r="A304" s="71">
        <v>303</v>
      </c>
      <c r="B304" s="72" t="s">
        <v>115</v>
      </c>
      <c r="C304" s="73" t="s">
        <v>78</v>
      </c>
      <c r="D304" s="74" t="s">
        <v>51</v>
      </c>
      <c r="E304" s="75">
        <v>2</v>
      </c>
      <c r="F304" s="70">
        <f>INDEX('Food Prices'!$B$3:$E$52,MATCH('Food Data'!C304,'Food Prices'!$A$3:$A$52,0),MATCH('Food Data'!D304,'Food Prices'!$B$2:$E$2,0))</f>
        <v>12.31</v>
      </c>
      <c r="G304" s="70">
        <v>24.62</v>
      </c>
      <c r="J304" s="71">
        <v>303</v>
      </c>
      <c r="K304" s="72" t="s">
        <v>115</v>
      </c>
      <c r="L304" s="73" t="s">
        <v>78</v>
      </c>
      <c r="M304" s="74" t="str">
        <v>Historic</v>
      </c>
      <c r="N304" s="75">
        <v>2</v>
      </c>
      <c r="O304" s="70">
        <f>INDEX('Food Prices'!$B$3:$E$52,MATCH('Food Data'!L304,'Food Prices'!$A$3:$A$52,0),MATCH('Food Data'!M304,'Food Prices'!$B$2:$E$2,0))</f>
        <v>13.02</v>
      </c>
      <c r="P304" s="70">
        <v>26.04</v>
      </c>
      <c r="V304" s="71">
        <v>303</v>
      </c>
      <c r="W304" s="72" t="s">
        <v>115</v>
      </c>
      <c r="X304" s="73" t="s">
        <v>78</v>
      </c>
      <c r="Y304" s="74" t="str">
        <f t="shared" si="4"/>
        <v>Historic</v>
      </c>
      <c r="Z304" s="75">
        <v>2</v>
      </c>
      <c r="AA304" s="70">
        <f>INDEX('Food Prices'!$B$3:$E$52,MATCH('Food Data'!X304,'Food Prices'!$A$3:$A$52,0),MATCH('Food Data'!Y304,'Food Prices'!$B$2:$E$2,0))</f>
        <v>13.02</v>
      </c>
      <c r="AB304" s="70">
        <v>26.04</v>
      </c>
    </row>
    <row r="305" spans="1:28" x14ac:dyDescent="0.25">
      <c r="A305" s="71">
        <v>304</v>
      </c>
      <c r="B305" s="72" t="s">
        <v>116</v>
      </c>
      <c r="C305" s="73" t="s">
        <v>81</v>
      </c>
      <c r="D305" s="74" t="s">
        <v>57</v>
      </c>
      <c r="E305" s="75">
        <v>7</v>
      </c>
      <c r="F305" s="70">
        <f>INDEX('Food Prices'!$B$3:$E$52,MATCH('Food Data'!C305,'Food Prices'!$A$3:$A$52,0),MATCH('Food Data'!D305,'Food Prices'!$B$2:$E$2,0))</f>
        <v>13.85</v>
      </c>
      <c r="G305" s="70">
        <v>96.95</v>
      </c>
      <c r="J305" s="71">
        <v>304</v>
      </c>
      <c r="K305" s="72" t="s">
        <v>116</v>
      </c>
      <c r="L305" s="73" t="s">
        <v>81</v>
      </c>
      <c r="M305" s="74" t="str">
        <v>Highland</v>
      </c>
      <c r="N305" s="75">
        <v>7</v>
      </c>
      <c r="O305" s="70">
        <f>INDEX('Food Prices'!$B$3:$E$52,MATCH('Food Data'!L305,'Food Prices'!$A$3:$A$52,0),MATCH('Food Data'!M305,'Food Prices'!$B$2:$E$2,0))</f>
        <v>14.84</v>
      </c>
      <c r="P305" s="70">
        <v>103.88</v>
      </c>
      <c r="V305" s="71">
        <v>304</v>
      </c>
      <c r="W305" s="72" t="s">
        <v>116</v>
      </c>
      <c r="X305" s="73" t="s">
        <v>81</v>
      </c>
      <c r="Y305" s="74" t="str">
        <f t="shared" si="4"/>
        <v>Historic</v>
      </c>
      <c r="Z305" s="75">
        <v>7</v>
      </c>
      <c r="AA305" s="70">
        <f>INDEX('Food Prices'!$B$3:$E$52,MATCH('Food Data'!X305,'Food Prices'!$A$3:$A$52,0),MATCH('Food Data'!Y305,'Food Prices'!$B$2:$E$2,0))</f>
        <v>13.85</v>
      </c>
      <c r="AB305" s="70">
        <v>96.95</v>
      </c>
    </row>
    <row r="306" spans="1:28" x14ac:dyDescent="0.25">
      <c r="A306" s="71">
        <v>305</v>
      </c>
      <c r="B306" s="72" t="s">
        <v>98</v>
      </c>
      <c r="C306" s="73" t="s">
        <v>128</v>
      </c>
      <c r="D306" s="74" t="s">
        <v>53</v>
      </c>
      <c r="E306" s="75">
        <v>16</v>
      </c>
      <c r="F306" s="70">
        <f>INDEX('Food Prices'!$B$3:$E$52,MATCH('Food Data'!C306,'Food Prices'!$A$3:$A$52,0),MATCH('Food Data'!D306,'Food Prices'!$B$2:$E$2,0))</f>
        <v>14.51</v>
      </c>
      <c r="G306" s="70">
        <v>232.16</v>
      </c>
      <c r="J306" s="71">
        <v>305</v>
      </c>
      <c r="K306" s="72" t="s">
        <v>98</v>
      </c>
      <c r="L306" s="73" t="s">
        <v>128</v>
      </c>
      <c r="M306" s="74" t="str">
        <v>Global</v>
      </c>
      <c r="N306" s="75">
        <v>16</v>
      </c>
      <c r="O306" s="70">
        <f>INDEX('Food Prices'!$B$3:$E$52,MATCH('Food Data'!L306,'Food Prices'!$A$3:$A$52,0),MATCH('Food Data'!M306,'Food Prices'!$B$2:$E$2,0))</f>
        <v>13.59</v>
      </c>
      <c r="P306" s="70">
        <v>217.44</v>
      </c>
      <c r="V306" s="71">
        <v>305</v>
      </c>
      <c r="W306" s="72" t="s">
        <v>98</v>
      </c>
      <c r="X306" s="73" t="s">
        <v>128</v>
      </c>
      <c r="Y306" s="74" t="str">
        <f t="shared" si="4"/>
        <v>Historic</v>
      </c>
      <c r="Z306" s="75">
        <v>16</v>
      </c>
      <c r="AA306" s="70">
        <f>INDEX('Food Prices'!$B$3:$E$52,MATCH('Food Data'!X306,'Food Prices'!$A$3:$A$52,0),MATCH('Food Data'!Y306,'Food Prices'!$B$2:$E$2,0))</f>
        <v>15.32</v>
      </c>
      <c r="AB306" s="70">
        <v>245.12</v>
      </c>
    </row>
    <row r="307" spans="1:28" x14ac:dyDescent="0.25">
      <c r="A307" s="71">
        <v>306</v>
      </c>
      <c r="B307" s="72" t="s">
        <v>118</v>
      </c>
      <c r="C307" s="73" t="s">
        <v>39</v>
      </c>
      <c r="D307" s="74" t="s">
        <v>60</v>
      </c>
      <c r="E307" s="75">
        <v>1</v>
      </c>
      <c r="F307" s="70">
        <f>INDEX('Food Prices'!$B$3:$E$52,MATCH('Food Data'!C307,'Food Prices'!$A$3:$A$52,0),MATCH('Food Data'!D307,'Food Prices'!$B$2:$E$2,0))</f>
        <v>10.77</v>
      </c>
      <c r="G307" s="70">
        <v>10.77</v>
      </c>
      <c r="J307" s="71">
        <v>306</v>
      </c>
      <c r="K307" s="72" t="s">
        <v>118</v>
      </c>
      <c r="L307" s="73" t="s">
        <v>39</v>
      </c>
      <c r="M307" s="74" t="str">
        <v>North</v>
      </c>
      <c r="N307" s="75">
        <v>1</v>
      </c>
      <c r="O307" s="70">
        <f>INDEX('Food Prices'!$B$3:$E$52,MATCH('Food Data'!L307,'Food Prices'!$A$3:$A$52,0),MATCH('Food Data'!M307,'Food Prices'!$B$2:$E$2,0))</f>
        <v>10.96</v>
      </c>
      <c r="P307" s="70">
        <v>10.96</v>
      </c>
      <c r="V307" s="71">
        <v>306</v>
      </c>
      <c r="W307" s="72" t="s">
        <v>118</v>
      </c>
      <c r="X307" s="73" t="s">
        <v>39</v>
      </c>
      <c r="Y307" s="74" t="str">
        <f t="shared" si="4"/>
        <v>Historic</v>
      </c>
      <c r="Z307" s="75">
        <v>1</v>
      </c>
      <c r="AA307" s="70">
        <f>INDEX('Food Prices'!$B$3:$E$52,MATCH('Food Data'!X307,'Food Prices'!$A$3:$A$52,0),MATCH('Food Data'!Y307,'Food Prices'!$B$2:$E$2,0))</f>
        <v>10.07</v>
      </c>
      <c r="AB307" s="70">
        <v>10.07</v>
      </c>
    </row>
    <row r="308" spans="1:28" x14ac:dyDescent="0.25">
      <c r="A308" s="71">
        <v>307</v>
      </c>
      <c r="B308" s="72" t="s">
        <v>110</v>
      </c>
      <c r="C308" s="73" t="s">
        <v>81</v>
      </c>
      <c r="D308" s="74" t="s">
        <v>57</v>
      </c>
      <c r="E308" s="75">
        <v>10</v>
      </c>
      <c r="F308" s="70">
        <f>INDEX('Food Prices'!$B$3:$E$52,MATCH('Food Data'!C308,'Food Prices'!$A$3:$A$52,0),MATCH('Food Data'!D308,'Food Prices'!$B$2:$E$2,0))</f>
        <v>13.85</v>
      </c>
      <c r="G308" s="70">
        <v>138.5</v>
      </c>
      <c r="J308" s="71">
        <v>307</v>
      </c>
      <c r="K308" s="72" t="s">
        <v>110</v>
      </c>
      <c r="L308" s="73" t="s">
        <v>81</v>
      </c>
      <c r="M308" s="74" t="str">
        <v>Historic</v>
      </c>
      <c r="N308" s="75">
        <v>10</v>
      </c>
      <c r="O308" s="70">
        <f>INDEX('Food Prices'!$B$3:$E$52,MATCH('Food Data'!L308,'Food Prices'!$A$3:$A$52,0),MATCH('Food Data'!M308,'Food Prices'!$B$2:$E$2,0))</f>
        <v>13.85</v>
      </c>
      <c r="P308" s="70">
        <v>138.5</v>
      </c>
      <c r="V308" s="71">
        <v>307</v>
      </c>
      <c r="W308" s="72" t="s">
        <v>110</v>
      </c>
      <c r="X308" s="73" t="s">
        <v>81</v>
      </c>
      <c r="Y308" s="74" t="str">
        <f t="shared" si="4"/>
        <v>Historic</v>
      </c>
      <c r="Z308" s="75">
        <v>10</v>
      </c>
      <c r="AA308" s="70">
        <f>INDEX('Food Prices'!$B$3:$E$52,MATCH('Food Data'!X308,'Food Prices'!$A$3:$A$52,0),MATCH('Food Data'!Y308,'Food Prices'!$B$2:$E$2,0))</f>
        <v>13.85</v>
      </c>
      <c r="AB308" s="70">
        <v>138.5</v>
      </c>
    </row>
    <row r="309" spans="1:28" x14ac:dyDescent="0.25">
      <c r="A309" s="71">
        <v>308</v>
      </c>
      <c r="B309" s="72" t="s">
        <v>108</v>
      </c>
      <c r="C309" s="73" t="s">
        <v>84</v>
      </c>
      <c r="D309" s="74" t="s">
        <v>53</v>
      </c>
      <c r="E309" s="75">
        <v>17</v>
      </c>
      <c r="F309" s="70">
        <f>INDEX('Food Prices'!$B$3:$E$52,MATCH('Food Data'!C309,'Food Prices'!$A$3:$A$52,0),MATCH('Food Data'!D309,'Food Prices'!$B$2:$E$2,0))</f>
        <v>12.41</v>
      </c>
      <c r="G309" s="70">
        <v>210.97</v>
      </c>
      <c r="J309" s="71">
        <v>308</v>
      </c>
      <c r="K309" s="72" t="s">
        <v>108</v>
      </c>
      <c r="L309" s="73" t="s">
        <v>84</v>
      </c>
      <c r="M309" s="74" t="str">
        <v>North</v>
      </c>
      <c r="N309" s="75">
        <v>17</v>
      </c>
      <c r="O309" s="70">
        <f>INDEX('Food Prices'!$B$3:$E$52,MATCH('Food Data'!L309,'Food Prices'!$A$3:$A$52,0),MATCH('Food Data'!M309,'Food Prices'!$B$2:$E$2,0))</f>
        <v>11.17</v>
      </c>
      <c r="P309" s="70">
        <v>189.89</v>
      </c>
      <c r="V309" s="71">
        <v>308</v>
      </c>
      <c r="W309" s="72" t="s">
        <v>108</v>
      </c>
      <c r="X309" s="73" t="s">
        <v>84</v>
      </c>
      <c r="Y309" s="74" t="str">
        <f t="shared" si="4"/>
        <v>Historic</v>
      </c>
      <c r="Z309" s="75">
        <v>17</v>
      </c>
      <c r="AA309" s="70">
        <f>INDEX('Food Prices'!$B$3:$E$52,MATCH('Food Data'!X309,'Food Prices'!$A$3:$A$52,0),MATCH('Food Data'!Y309,'Food Prices'!$B$2:$E$2,0))</f>
        <v>10.84</v>
      </c>
      <c r="AB309" s="70">
        <v>184.28</v>
      </c>
    </row>
    <row r="310" spans="1:28" x14ac:dyDescent="0.25">
      <c r="A310" s="71">
        <v>309</v>
      </c>
      <c r="B310" s="72" t="s">
        <v>105</v>
      </c>
      <c r="C310" s="73" t="s">
        <v>52</v>
      </c>
      <c r="D310" s="74" t="s">
        <v>60</v>
      </c>
      <c r="E310" s="75">
        <v>12</v>
      </c>
      <c r="F310" s="70">
        <f>INDEX('Food Prices'!$B$3:$E$52,MATCH('Food Data'!C310,'Food Prices'!$A$3:$A$52,0),MATCH('Food Data'!D310,'Food Prices'!$B$2:$E$2,0))</f>
        <v>5.88</v>
      </c>
      <c r="G310" s="70">
        <v>70.56</v>
      </c>
      <c r="J310" s="71">
        <v>309</v>
      </c>
      <c r="K310" s="72" t="s">
        <v>105</v>
      </c>
      <c r="L310" s="73" t="s">
        <v>52</v>
      </c>
      <c r="M310" s="74" t="str">
        <v>Highland</v>
      </c>
      <c r="N310" s="75">
        <v>12</v>
      </c>
      <c r="O310" s="70">
        <f>INDEX('Food Prices'!$B$3:$E$52,MATCH('Food Data'!L310,'Food Prices'!$A$3:$A$52,0),MATCH('Food Data'!M310,'Food Prices'!$B$2:$E$2,0))</f>
        <v>5.7</v>
      </c>
      <c r="P310" s="70">
        <v>68.400000000000006</v>
      </c>
      <c r="V310" s="71">
        <v>309</v>
      </c>
      <c r="W310" s="72" t="s">
        <v>105</v>
      </c>
      <c r="X310" s="73" t="s">
        <v>52</v>
      </c>
      <c r="Y310" s="74" t="str">
        <f t="shared" si="4"/>
        <v>Historic</v>
      </c>
      <c r="Z310" s="75">
        <v>12</v>
      </c>
      <c r="AA310" s="70">
        <f>INDEX('Food Prices'!$B$3:$E$52,MATCH('Food Data'!X310,'Food Prices'!$A$3:$A$52,0),MATCH('Food Data'!Y310,'Food Prices'!$B$2:$E$2,0))</f>
        <v>5.82</v>
      </c>
      <c r="AB310" s="70">
        <v>69.84</v>
      </c>
    </row>
    <row r="311" spans="1:28" x14ac:dyDescent="0.25">
      <c r="A311" s="71">
        <v>310</v>
      </c>
      <c r="B311" s="72" t="s">
        <v>113</v>
      </c>
      <c r="C311" s="73" t="s">
        <v>40</v>
      </c>
      <c r="D311" s="74" t="s">
        <v>60</v>
      </c>
      <c r="E311" s="75">
        <v>10</v>
      </c>
      <c r="F311" s="70">
        <f>INDEX('Food Prices'!$B$3:$E$52,MATCH('Food Data'!C311,'Food Prices'!$A$3:$A$52,0),MATCH('Food Data'!D311,'Food Prices'!$B$2:$E$2,0))</f>
        <v>8.5</v>
      </c>
      <c r="G311" s="70">
        <v>85</v>
      </c>
      <c r="J311" s="71">
        <v>310</v>
      </c>
      <c r="K311" s="72" t="s">
        <v>113</v>
      </c>
      <c r="L311" s="73" t="s">
        <v>40</v>
      </c>
      <c r="M311" s="74" t="str">
        <v>North</v>
      </c>
      <c r="N311" s="75">
        <v>10</v>
      </c>
      <c r="O311" s="70">
        <f>INDEX('Food Prices'!$B$3:$E$52,MATCH('Food Data'!L311,'Food Prices'!$A$3:$A$52,0),MATCH('Food Data'!M311,'Food Prices'!$B$2:$E$2,0))</f>
        <v>8.84</v>
      </c>
      <c r="P311" s="70">
        <v>88.4</v>
      </c>
      <c r="V311" s="71">
        <v>310</v>
      </c>
      <c r="W311" s="72" t="s">
        <v>113</v>
      </c>
      <c r="X311" s="73" t="s">
        <v>40</v>
      </c>
      <c r="Y311" s="74" t="str">
        <f t="shared" si="4"/>
        <v>Historic</v>
      </c>
      <c r="Z311" s="75">
        <v>10</v>
      </c>
      <c r="AA311" s="70">
        <f>INDEX('Food Prices'!$B$3:$E$52,MATCH('Food Data'!X311,'Food Prices'!$A$3:$A$52,0),MATCH('Food Data'!Y311,'Food Prices'!$B$2:$E$2,0))</f>
        <v>7.8</v>
      </c>
      <c r="AB311" s="70">
        <v>78</v>
      </c>
    </row>
    <row r="312" spans="1:28" x14ac:dyDescent="0.25">
      <c r="A312" s="71">
        <v>311</v>
      </c>
      <c r="B312" s="72" t="s">
        <v>105</v>
      </c>
      <c r="C312" s="73" t="s">
        <v>43</v>
      </c>
      <c r="D312" s="74" t="s">
        <v>51</v>
      </c>
      <c r="E312" s="75">
        <v>16</v>
      </c>
      <c r="F312" s="70">
        <f>INDEX('Food Prices'!$B$3:$E$52,MATCH('Food Data'!C312,'Food Prices'!$A$3:$A$52,0),MATCH('Food Data'!D312,'Food Prices'!$B$2:$E$2,0))</f>
        <v>6.37</v>
      </c>
      <c r="G312" s="70">
        <v>101.92</v>
      </c>
      <c r="J312" s="71">
        <v>311</v>
      </c>
      <c r="K312" s="72" t="s">
        <v>105</v>
      </c>
      <c r="L312" s="73" t="s">
        <v>43</v>
      </c>
      <c r="M312" s="74" t="str">
        <v>Highland</v>
      </c>
      <c r="N312" s="75">
        <v>16</v>
      </c>
      <c r="O312" s="70">
        <f>INDEX('Food Prices'!$B$3:$E$52,MATCH('Food Data'!L312,'Food Prices'!$A$3:$A$52,0),MATCH('Food Data'!M312,'Food Prices'!$B$2:$E$2,0))</f>
        <v>6.07</v>
      </c>
      <c r="P312" s="70">
        <v>97.12</v>
      </c>
      <c r="V312" s="71">
        <v>311</v>
      </c>
      <c r="W312" s="72" t="s">
        <v>105</v>
      </c>
      <c r="X312" s="73" t="s">
        <v>43</v>
      </c>
      <c r="Y312" s="74" t="str">
        <f t="shared" si="4"/>
        <v>Historic</v>
      </c>
      <c r="Z312" s="75">
        <v>16</v>
      </c>
      <c r="AA312" s="70">
        <f>INDEX('Food Prices'!$B$3:$E$52,MATCH('Food Data'!X312,'Food Prices'!$A$3:$A$52,0),MATCH('Food Data'!Y312,'Food Prices'!$B$2:$E$2,0))</f>
        <v>5.25</v>
      </c>
      <c r="AB312" s="70">
        <v>84</v>
      </c>
    </row>
    <row r="313" spans="1:28" x14ac:dyDescent="0.25">
      <c r="A313" s="71">
        <v>312</v>
      </c>
      <c r="B313" s="72" t="s">
        <v>110</v>
      </c>
      <c r="C313" s="73" t="s">
        <v>62</v>
      </c>
      <c r="D313" s="74" t="s">
        <v>53</v>
      </c>
      <c r="E313" s="75">
        <v>13</v>
      </c>
      <c r="F313" s="70">
        <f>INDEX('Food Prices'!$B$3:$E$52,MATCH('Food Data'!C313,'Food Prices'!$A$3:$A$52,0),MATCH('Food Data'!D313,'Food Prices'!$B$2:$E$2,0))</f>
        <v>9.99</v>
      </c>
      <c r="G313" s="70">
        <v>129.87</v>
      </c>
      <c r="J313" s="71">
        <v>312</v>
      </c>
      <c r="K313" s="72" t="s">
        <v>110</v>
      </c>
      <c r="L313" s="73" t="s">
        <v>62</v>
      </c>
      <c r="M313" s="74" t="str">
        <v>Historic</v>
      </c>
      <c r="N313" s="75">
        <v>13</v>
      </c>
      <c r="O313" s="70">
        <f>INDEX('Food Prices'!$B$3:$E$52,MATCH('Food Data'!L313,'Food Prices'!$A$3:$A$52,0),MATCH('Food Data'!M313,'Food Prices'!$B$2:$E$2,0))</f>
        <v>10.31</v>
      </c>
      <c r="P313" s="70">
        <v>134.03</v>
      </c>
      <c r="V313" s="71">
        <v>312</v>
      </c>
      <c r="W313" s="72" t="s">
        <v>110</v>
      </c>
      <c r="X313" s="73" t="s">
        <v>62</v>
      </c>
      <c r="Y313" s="74" t="str">
        <f t="shared" si="4"/>
        <v>Historic</v>
      </c>
      <c r="Z313" s="75">
        <v>13</v>
      </c>
      <c r="AA313" s="70">
        <f>INDEX('Food Prices'!$B$3:$E$52,MATCH('Food Data'!X313,'Food Prices'!$A$3:$A$52,0),MATCH('Food Data'!Y313,'Food Prices'!$B$2:$E$2,0))</f>
        <v>10.31</v>
      </c>
      <c r="AB313" s="70">
        <v>134.03</v>
      </c>
    </row>
    <row r="314" spans="1:28" x14ac:dyDescent="0.25">
      <c r="A314" s="71">
        <v>313</v>
      </c>
      <c r="B314" s="72" t="s">
        <v>123</v>
      </c>
      <c r="C314" s="73" t="s">
        <v>94</v>
      </c>
      <c r="D314" s="74" t="s">
        <v>60</v>
      </c>
      <c r="E314" s="75">
        <v>7</v>
      </c>
      <c r="F314" s="70">
        <f>INDEX('Food Prices'!$B$3:$E$52,MATCH('Food Data'!C314,'Food Prices'!$A$3:$A$52,0),MATCH('Food Data'!D314,'Food Prices'!$B$2:$E$2,0))</f>
        <v>13.09</v>
      </c>
      <c r="G314" s="70">
        <v>91.63</v>
      </c>
      <c r="J314" s="71">
        <v>313</v>
      </c>
      <c r="K314" s="72" t="s">
        <v>123</v>
      </c>
      <c r="L314" s="73" t="s">
        <v>94</v>
      </c>
      <c r="M314" s="74" t="str">
        <v>Global</v>
      </c>
      <c r="N314" s="75">
        <v>7</v>
      </c>
      <c r="O314" s="70">
        <f>INDEX('Food Prices'!$B$3:$E$52,MATCH('Food Data'!L314,'Food Prices'!$A$3:$A$52,0),MATCH('Food Data'!M314,'Food Prices'!$B$2:$E$2,0))</f>
        <v>13.09</v>
      </c>
      <c r="P314" s="70">
        <v>91.63</v>
      </c>
      <c r="V314" s="71">
        <v>313</v>
      </c>
      <c r="W314" s="72" t="s">
        <v>123</v>
      </c>
      <c r="X314" s="73" t="s">
        <v>94</v>
      </c>
      <c r="Y314" s="74" t="str">
        <f t="shared" si="4"/>
        <v>Historic</v>
      </c>
      <c r="Z314" s="75">
        <v>7</v>
      </c>
      <c r="AA314" s="70">
        <f>INDEX('Food Prices'!$B$3:$E$52,MATCH('Food Data'!X314,'Food Prices'!$A$3:$A$52,0),MATCH('Food Data'!Y314,'Food Prices'!$B$2:$E$2,0))</f>
        <v>12.01</v>
      </c>
      <c r="AB314" s="70">
        <v>84.07</v>
      </c>
    </row>
    <row r="315" spans="1:28" x14ac:dyDescent="0.25">
      <c r="A315" s="71">
        <v>314</v>
      </c>
      <c r="B315" s="72" t="s">
        <v>113</v>
      </c>
      <c r="C315" s="73" t="s">
        <v>42</v>
      </c>
      <c r="D315" s="74" t="s">
        <v>57</v>
      </c>
      <c r="E315" s="75">
        <v>4</v>
      </c>
      <c r="F315" s="70">
        <f>INDEX('Food Prices'!$B$3:$E$52,MATCH('Food Data'!C315,'Food Prices'!$A$3:$A$52,0),MATCH('Food Data'!D315,'Food Prices'!$B$2:$E$2,0))</f>
        <v>14.36</v>
      </c>
      <c r="G315" s="70">
        <v>57.44</v>
      </c>
      <c r="J315" s="71">
        <v>314</v>
      </c>
      <c r="K315" s="72" t="s">
        <v>113</v>
      </c>
      <c r="L315" s="73" t="s">
        <v>42</v>
      </c>
      <c r="M315" s="74" t="str">
        <v>North</v>
      </c>
      <c r="N315" s="75">
        <v>4</v>
      </c>
      <c r="O315" s="70">
        <f>INDEX('Food Prices'!$B$3:$E$52,MATCH('Food Data'!L315,'Food Prices'!$A$3:$A$52,0),MATCH('Food Data'!M315,'Food Prices'!$B$2:$E$2,0))</f>
        <v>14.43</v>
      </c>
      <c r="P315" s="70">
        <v>57.72</v>
      </c>
      <c r="V315" s="71">
        <v>314</v>
      </c>
      <c r="W315" s="72" t="s">
        <v>113</v>
      </c>
      <c r="X315" s="73" t="s">
        <v>42</v>
      </c>
      <c r="Y315" s="74" t="str">
        <f t="shared" si="4"/>
        <v>Historic</v>
      </c>
      <c r="Z315" s="75">
        <v>4</v>
      </c>
      <c r="AA315" s="70">
        <f>INDEX('Food Prices'!$B$3:$E$52,MATCH('Food Data'!X315,'Food Prices'!$A$3:$A$52,0),MATCH('Food Data'!Y315,'Food Prices'!$B$2:$E$2,0))</f>
        <v>14.36</v>
      </c>
      <c r="AB315" s="70">
        <v>57.44</v>
      </c>
    </row>
    <row r="316" spans="1:28" x14ac:dyDescent="0.25">
      <c r="A316" s="71">
        <v>315</v>
      </c>
      <c r="B316" s="72" t="s">
        <v>112</v>
      </c>
      <c r="C316" s="73" t="s">
        <v>92</v>
      </c>
      <c r="D316" s="74" t="s">
        <v>51</v>
      </c>
      <c r="E316" s="75">
        <v>18</v>
      </c>
      <c r="F316" s="70">
        <f>INDEX('Food Prices'!$B$3:$E$52,MATCH('Food Data'!C316,'Food Prices'!$A$3:$A$52,0),MATCH('Food Data'!D316,'Food Prices'!$B$2:$E$2,0))</f>
        <v>4.45</v>
      </c>
      <c r="G316" s="70">
        <v>80.100000000000009</v>
      </c>
      <c r="J316" s="71">
        <v>315</v>
      </c>
      <c r="K316" s="72" t="s">
        <v>112</v>
      </c>
      <c r="L316" s="73" t="s">
        <v>92</v>
      </c>
      <c r="M316" s="74" t="str">
        <v>Highland</v>
      </c>
      <c r="N316" s="75">
        <v>18</v>
      </c>
      <c r="O316" s="70">
        <f>INDEX('Food Prices'!$B$3:$E$52,MATCH('Food Data'!L316,'Food Prices'!$A$3:$A$52,0),MATCH('Food Data'!M316,'Food Prices'!$B$2:$E$2,0))</f>
        <v>4.54</v>
      </c>
      <c r="P316" s="70">
        <v>81.72</v>
      </c>
      <c r="V316" s="71">
        <v>315</v>
      </c>
      <c r="W316" s="72" t="s">
        <v>112</v>
      </c>
      <c r="X316" s="73" t="s">
        <v>92</v>
      </c>
      <c r="Y316" s="74" t="str">
        <f t="shared" si="4"/>
        <v>Historic</v>
      </c>
      <c r="Z316" s="75">
        <v>18</v>
      </c>
      <c r="AA316" s="70">
        <f>INDEX('Food Prices'!$B$3:$E$52,MATCH('Food Data'!X316,'Food Prices'!$A$3:$A$52,0),MATCH('Food Data'!Y316,'Food Prices'!$B$2:$E$2,0))</f>
        <v>4.99</v>
      </c>
      <c r="AB316" s="70">
        <v>89.820000000000007</v>
      </c>
    </row>
    <row r="317" spans="1:28" x14ac:dyDescent="0.25">
      <c r="A317" s="71">
        <v>316</v>
      </c>
      <c r="B317" s="72" t="s">
        <v>113</v>
      </c>
      <c r="C317" s="73" t="s">
        <v>46</v>
      </c>
      <c r="D317" s="74" t="s">
        <v>51</v>
      </c>
      <c r="E317" s="75">
        <v>2</v>
      </c>
      <c r="F317" s="70">
        <f>INDEX('Food Prices'!$B$3:$E$52,MATCH('Food Data'!C317,'Food Prices'!$A$3:$A$52,0),MATCH('Food Data'!D317,'Food Prices'!$B$2:$E$2,0))</f>
        <v>5.82</v>
      </c>
      <c r="G317" s="70">
        <v>11.64</v>
      </c>
      <c r="J317" s="71">
        <v>316</v>
      </c>
      <c r="K317" s="72" t="s">
        <v>113</v>
      </c>
      <c r="L317" s="73" t="s">
        <v>46</v>
      </c>
      <c r="M317" s="74" t="str">
        <v>North</v>
      </c>
      <c r="N317" s="75">
        <v>2</v>
      </c>
      <c r="O317" s="70">
        <f>INDEX('Food Prices'!$B$3:$E$52,MATCH('Food Data'!L317,'Food Prices'!$A$3:$A$52,0),MATCH('Food Data'!M317,'Food Prices'!$B$2:$E$2,0))</f>
        <v>5.82</v>
      </c>
      <c r="P317" s="70">
        <v>11.64</v>
      </c>
      <c r="V317" s="71">
        <v>316</v>
      </c>
      <c r="W317" s="72" t="s">
        <v>113</v>
      </c>
      <c r="X317" s="73" t="s">
        <v>46</v>
      </c>
      <c r="Y317" s="74" t="str">
        <f t="shared" si="4"/>
        <v>Historic</v>
      </c>
      <c r="Z317" s="75">
        <v>2</v>
      </c>
      <c r="AA317" s="70">
        <f>INDEX('Food Prices'!$B$3:$E$52,MATCH('Food Data'!X317,'Food Prices'!$A$3:$A$52,0),MATCH('Food Data'!Y317,'Food Prices'!$B$2:$E$2,0))</f>
        <v>5.3</v>
      </c>
      <c r="AB317" s="70">
        <v>10.6</v>
      </c>
    </row>
    <row r="318" spans="1:28" x14ac:dyDescent="0.25">
      <c r="A318" s="71">
        <v>317</v>
      </c>
      <c r="B318" s="72" t="s">
        <v>111</v>
      </c>
      <c r="C318" s="73" t="s">
        <v>59</v>
      </c>
      <c r="D318" s="74" t="s">
        <v>60</v>
      </c>
      <c r="E318" s="75">
        <v>6</v>
      </c>
      <c r="F318" s="70">
        <f>INDEX('Food Prices'!$B$3:$E$52,MATCH('Food Data'!C318,'Food Prices'!$A$3:$A$52,0),MATCH('Food Data'!D318,'Food Prices'!$B$2:$E$2,0))</f>
        <v>7.46</v>
      </c>
      <c r="G318" s="70">
        <v>44.76</v>
      </c>
      <c r="J318" s="71">
        <v>317</v>
      </c>
      <c r="K318" s="72" t="s">
        <v>111</v>
      </c>
      <c r="L318" s="73" t="s">
        <v>59</v>
      </c>
      <c r="M318" s="74" t="str">
        <v>Historic</v>
      </c>
      <c r="N318" s="75">
        <v>6</v>
      </c>
      <c r="O318" s="70">
        <f>INDEX('Food Prices'!$B$3:$E$52,MATCH('Food Data'!L318,'Food Prices'!$A$3:$A$52,0),MATCH('Food Data'!M318,'Food Prices'!$B$2:$E$2,0))</f>
        <v>8.02</v>
      </c>
      <c r="P318" s="70">
        <v>48.12</v>
      </c>
      <c r="V318" s="71">
        <v>317</v>
      </c>
      <c r="W318" s="72" t="s">
        <v>111</v>
      </c>
      <c r="X318" s="73" t="s">
        <v>59</v>
      </c>
      <c r="Y318" s="74" t="str">
        <f t="shared" si="4"/>
        <v>Historic</v>
      </c>
      <c r="Z318" s="75">
        <v>6</v>
      </c>
      <c r="AA318" s="70">
        <f>INDEX('Food Prices'!$B$3:$E$52,MATCH('Food Data'!X318,'Food Prices'!$A$3:$A$52,0),MATCH('Food Data'!Y318,'Food Prices'!$B$2:$E$2,0))</f>
        <v>8.02</v>
      </c>
      <c r="AB318" s="70">
        <v>48.12</v>
      </c>
    </row>
    <row r="319" spans="1:28" x14ac:dyDescent="0.25">
      <c r="A319" s="71">
        <v>318</v>
      </c>
      <c r="B319" s="72" t="s">
        <v>105</v>
      </c>
      <c r="C319" s="73" t="s">
        <v>74</v>
      </c>
      <c r="D319" s="74" t="s">
        <v>53</v>
      </c>
      <c r="E319" s="75">
        <v>7</v>
      </c>
      <c r="F319" s="70">
        <f>INDEX('Food Prices'!$B$3:$E$52,MATCH('Food Data'!C319,'Food Prices'!$A$3:$A$52,0),MATCH('Food Data'!D319,'Food Prices'!$B$2:$E$2,0))</f>
        <v>7.53</v>
      </c>
      <c r="G319" s="70">
        <v>52.71</v>
      </c>
      <c r="J319" s="71">
        <v>318</v>
      </c>
      <c r="K319" s="72" t="s">
        <v>105</v>
      </c>
      <c r="L319" s="73" t="s">
        <v>74</v>
      </c>
      <c r="M319" s="74" t="str">
        <v>Highland</v>
      </c>
      <c r="N319" s="75">
        <v>7</v>
      </c>
      <c r="O319" s="70">
        <f>INDEX('Food Prices'!$B$3:$E$52,MATCH('Food Data'!L319,'Food Prices'!$A$3:$A$52,0),MATCH('Food Data'!M319,'Food Prices'!$B$2:$E$2,0))</f>
        <v>7.53</v>
      </c>
      <c r="P319" s="70">
        <v>52.71</v>
      </c>
      <c r="V319" s="71">
        <v>318</v>
      </c>
      <c r="W319" s="72" t="s">
        <v>105</v>
      </c>
      <c r="X319" s="73" t="s">
        <v>74</v>
      </c>
      <c r="Y319" s="74" t="str">
        <f t="shared" si="4"/>
        <v>Historic</v>
      </c>
      <c r="Z319" s="75">
        <v>7</v>
      </c>
      <c r="AA319" s="70">
        <f>INDEX('Food Prices'!$B$3:$E$52,MATCH('Food Data'!X319,'Food Prices'!$A$3:$A$52,0),MATCH('Food Data'!Y319,'Food Prices'!$B$2:$E$2,0))</f>
        <v>7.1</v>
      </c>
      <c r="AB319" s="70">
        <v>49.699999999999996</v>
      </c>
    </row>
    <row r="320" spans="1:28" x14ac:dyDescent="0.25">
      <c r="A320" s="71">
        <v>319</v>
      </c>
      <c r="B320" s="72" t="s">
        <v>111</v>
      </c>
      <c r="C320" s="73" t="s">
        <v>44</v>
      </c>
      <c r="D320" s="74" t="s">
        <v>57</v>
      </c>
      <c r="E320" s="75">
        <v>15</v>
      </c>
      <c r="F320" s="70">
        <f>INDEX('Food Prices'!$B$3:$E$52,MATCH('Food Data'!C320,'Food Prices'!$A$3:$A$52,0),MATCH('Food Data'!D320,'Food Prices'!$B$2:$E$2,0))</f>
        <v>7.91</v>
      </c>
      <c r="G320" s="70">
        <v>118.65</v>
      </c>
      <c r="J320" s="71">
        <v>319</v>
      </c>
      <c r="K320" s="72" t="s">
        <v>111</v>
      </c>
      <c r="L320" s="73" t="s">
        <v>44</v>
      </c>
      <c r="M320" s="74" t="str">
        <v>Historic</v>
      </c>
      <c r="N320" s="75">
        <v>15</v>
      </c>
      <c r="O320" s="70">
        <f>INDEX('Food Prices'!$B$3:$E$52,MATCH('Food Data'!L320,'Food Prices'!$A$3:$A$52,0),MATCH('Food Data'!M320,'Food Prices'!$B$2:$E$2,0))</f>
        <v>7.91</v>
      </c>
      <c r="P320" s="70">
        <v>118.65</v>
      </c>
      <c r="V320" s="71">
        <v>319</v>
      </c>
      <c r="W320" s="72" t="s">
        <v>111</v>
      </c>
      <c r="X320" s="73" t="s">
        <v>44</v>
      </c>
      <c r="Y320" s="74" t="str">
        <f t="shared" si="4"/>
        <v>Historic</v>
      </c>
      <c r="Z320" s="75">
        <v>15</v>
      </c>
      <c r="AA320" s="70">
        <f>INDEX('Food Prices'!$B$3:$E$52,MATCH('Food Data'!X320,'Food Prices'!$A$3:$A$52,0),MATCH('Food Data'!Y320,'Food Prices'!$B$2:$E$2,0))</f>
        <v>7.91</v>
      </c>
      <c r="AB320" s="70">
        <v>118.65</v>
      </c>
    </row>
    <row r="321" spans="1:28" x14ac:dyDescent="0.25">
      <c r="A321" s="71">
        <v>320</v>
      </c>
      <c r="B321" s="72" t="s">
        <v>112</v>
      </c>
      <c r="C321" s="73" t="s">
        <v>63</v>
      </c>
      <c r="D321" s="74" t="s">
        <v>53</v>
      </c>
      <c r="E321" s="75">
        <v>4</v>
      </c>
      <c r="F321" s="70">
        <f>INDEX('Food Prices'!$B$3:$E$52,MATCH('Food Data'!C321,'Food Prices'!$A$3:$A$52,0),MATCH('Food Data'!D321,'Food Prices'!$B$2:$E$2,0))</f>
        <v>5.08</v>
      </c>
      <c r="G321" s="70">
        <v>20.32</v>
      </c>
      <c r="J321" s="71">
        <v>320</v>
      </c>
      <c r="K321" s="72" t="s">
        <v>112</v>
      </c>
      <c r="L321" s="73" t="s">
        <v>63</v>
      </c>
      <c r="M321" s="74" t="str">
        <v>Highland</v>
      </c>
      <c r="N321" s="75">
        <v>4</v>
      </c>
      <c r="O321" s="70">
        <f>INDEX('Food Prices'!$B$3:$E$52,MATCH('Food Data'!L321,'Food Prices'!$A$3:$A$52,0),MATCH('Food Data'!M321,'Food Prices'!$B$2:$E$2,0))</f>
        <v>5.08</v>
      </c>
      <c r="P321" s="70">
        <v>20.32</v>
      </c>
      <c r="V321" s="71">
        <v>320</v>
      </c>
      <c r="W321" s="72" t="s">
        <v>112</v>
      </c>
      <c r="X321" s="73" t="s">
        <v>63</v>
      </c>
      <c r="Y321" s="74" t="str">
        <f t="shared" si="4"/>
        <v>Historic</v>
      </c>
      <c r="Z321" s="75">
        <v>4</v>
      </c>
      <c r="AA321" s="70">
        <f>INDEX('Food Prices'!$B$3:$E$52,MATCH('Food Data'!X321,'Food Prices'!$A$3:$A$52,0),MATCH('Food Data'!Y321,'Food Prices'!$B$2:$E$2,0))</f>
        <v>5.35</v>
      </c>
      <c r="AB321" s="70">
        <v>21.4</v>
      </c>
    </row>
    <row r="322" spans="1:28" x14ac:dyDescent="0.25">
      <c r="A322" s="71">
        <v>321</v>
      </c>
      <c r="B322" s="72" t="s">
        <v>112</v>
      </c>
      <c r="C322" s="73" t="s">
        <v>45</v>
      </c>
      <c r="D322" s="74" t="s">
        <v>51</v>
      </c>
      <c r="E322" s="75">
        <v>1</v>
      </c>
      <c r="F322" s="70">
        <f>INDEX('Food Prices'!$B$3:$E$52,MATCH('Food Data'!C322,'Food Prices'!$A$3:$A$52,0),MATCH('Food Data'!D322,'Food Prices'!$B$2:$E$2,0))</f>
        <v>15.9</v>
      </c>
      <c r="G322" s="70">
        <v>15.9</v>
      </c>
      <c r="J322" s="71">
        <v>321</v>
      </c>
      <c r="K322" s="72" t="s">
        <v>112</v>
      </c>
      <c r="L322" s="73" t="s">
        <v>45</v>
      </c>
      <c r="M322" s="74" t="str">
        <v>Highland</v>
      </c>
      <c r="N322" s="75">
        <v>1</v>
      </c>
      <c r="O322" s="70">
        <f>INDEX('Food Prices'!$B$3:$E$52,MATCH('Food Data'!L322,'Food Prices'!$A$3:$A$52,0),MATCH('Food Data'!M322,'Food Prices'!$B$2:$E$2,0))</f>
        <v>14.59</v>
      </c>
      <c r="P322" s="70">
        <v>14.59</v>
      </c>
      <c r="V322" s="71">
        <v>321</v>
      </c>
      <c r="W322" s="72" t="s">
        <v>112</v>
      </c>
      <c r="X322" s="73" t="s">
        <v>45</v>
      </c>
      <c r="Y322" s="74" t="str">
        <f t="shared" si="4"/>
        <v>Historic</v>
      </c>
      <c r="Z322" s="75">
        <v>1</v>
      </c>
      <c r="AA322" s="70">
        <f>INDEX('Food Prices'!$B$3:$E$52,MATCH('Food Data'!X322,'Food Prices'!$A$3:$A$52,0),MATCH('Food Data'!Y322,'Food Prices'!$B$2:$E$2,0))</f>
        <v>14.64</v>
      </c>
      <c r="AB322" s="70">
        <v>14.64</v>
      </c>
    </row>
    <row r="323" spans="1:28" x14ac:dyDescent="0.25">
      <c r="A323" s="71">
        <v>322</v>
      </c>
      <c r="B323" s="72" t="s">
        <v>125</v>
      </c>
      <c r="C323" s="73" t="s">
        <v>134</v>
      </c>
      <c r="D323" s="74" t="s">
        <v>60</v>
      </c>
      <c r="E323" s="75">
        <v>10</v>
      </c>
      <c r="F323" s="70">
        <f>INDEX('Food Prices'!$B$3:$E$52,MATCH('Food Data'!C323,'Food Prices'!$A$3:$A$52,0),MATCH('Food Data'!D323,'Food Prices'!$B$2:$E$2,0))</f>
        <v>6.73</v>
      </c>
      <c r="G323" s="70">
        <v>67.300000000000011</v>
      </c>
      <c r="J323" s="71">
        <v>322</v>
      </c>
      <c r="K323" s="72" t="s">
        <v>125</v>
      </c>
      <c r="L323" s="73" t="s">
        <v>134</v>
      </c>
      <c r="M323" s="74" t="str">
        <v>Global</v>
      </c>
      <c r="N323" s="75">
        <v>10</v>
      </c>
      <c r="O323" s="70">
        <f>INDEX('Food Prices'!$B$3:$E$52,MATCH('Food Data'!L323,'Food Prices'!$A$3:$A$52,0),MATCH('Food Data'!M323,'Food Prices'!$B$2:$E$2,0))</f>
        <v>6.73</v>
      </c>
      <c r="P323" s="70">
        <v>67.300000000000011</v>
      </c>
      <c r="V323" s="71">
        <v>322</v>
      </c>
      <c r="W323" s="72" t="s">
        <v>125</v>
      </c>
      <c r="X323" s="73" t="s">
        <v>134</v>
      </c>
      <c r="Y323" s="74" t="str">
        <f t="shared" ref="Y323:Y386" si="5">$D$4</f>
        <v>Historic</v>
      </c>
      <c r="Z323" s="75">
        <v>10</v>
      </c>
      <c r="AA323" s="70">
        <f>INDEX('Food Prices'!$B$3:$E$52,MATCH('Food Data'!X323,'Food Prices'!$A$3:$A$52,0),MATCH('Food Data'!Y323,'Food Prices'!$B$2:$E$2,0))</f>
        <v>7.32</v>
      </c>
      <c r="AB323" s="70">
        <v>73.2</v>
      </c>
    </row>
    <row r="324" spans="1:28" x14ac:dyDescent="0.25">
      <c r="A324" s="71">
        <v>323</v>
      </c>
      <c r="B324" s="72" t="s">
        <v>103</v>
      </c>
      <c r="C324" s="73" t="s">
        <v>38</v>
      </c>
      <c r="D324" s="74" t="s">
        <v>51</v>
      </c>
      <c r="E324" s="75">
        <v>2</v>
      </c>
      <c r="F324" s="70">
        <f>INDEX('Food Prices'!$B$3:$E$52,MATCH('Food Data'!C324,'Food Prices'!$A$3:$A$52,0),MATCH('Food Data'!D324,'Food Prices'!$B$2:$E$2,0))</f>
        <v>5.39</v>
      </c>
      <c r="G324" s="70">
        <v>10.78</v>
      </c>
      <c r="J324" s="71">
        <v>323</v>
      </c>
      <c r="K324" s="72" t="s">
        <v>103</v>
      </c>
      <c r="L324" s="73" t="s">
        <v>38</v>
      </c>
      <c r="M324" s="74" t="str">
        <v>Highland</v>
      </c>
      <c r="N324" s="75">
        <v>2</v>
      </c>
      <c r="O324" s="70">
        <f>INDEX('Food Prices'!$B$3:$E$52,MATCH('Food Data'!L324,'Food Prices'!$A$3:$A$52,0),MATCH('Food Data'!M324,'Food Prices'!$B$2:$E$2,0))</f>
        <v>5.73</v>
      </c>
      <c r="P324" s="70">
        <v>11.46</v>
      </c>
      <c r="V324" s="71">
        <v>323</v>
      </c>
      <c r="W324" s="72" t="s">
        <v>103</v>
      </c>
      <c r="X324" s="73" t="s">
        <v>38</v>
      </c>
      <c r="Y324" s="74" t="str">
        <f t="shared" si="5"/>
        <v>Historic</v>
      </c>
      <c r="Z324" s="75">
        <v>2</v>
      </c>
      <c r="AA324" s="70">
        <f>INDEX('Food Prices'!$B$3:$E$52,MATCH('Food Data'!X324,'Food Prices'!$A$3:$A$52,0),MATCH('Food Data'!Y324,'Food Prices'!$B$2:$E$2,0))</f>
        <v>5.65</v>
      </c>
      <c r="AB324" s="70">
        <v>11.3</v>
      </c>
    </row>
    <row r="325" spans="1:28" x14ac:dyDescent="0.25">
      <c r="A325" s="71">
        <v>324</v>
      </c>
      <c r="B325" s="72" t="s">
        <v>112</v>
      </c>
      <c r="C325" s="73" t="s">
        <v>81</v>
      </c>
      <c r="D325" s="74" t="s">
        <v>60</v>
      </c>
      <c r="E325" s="75">
        <v>18</v>
      </c>
      <c r="F325" s="70">
        <f>INDEX('Food Prices'!$B$3:$E$52,MATCH('Food Data'!C325,'Food Prices'!$A$3:$A$52,0),MATCH('Food Data'!D325,'Food Prices'!$B$2:$E$2,0))</f>
        <v>14.13</v>
      </c>
      <c r="G325" s="70">
        <v>254.34</v>
      </c>
      <c r="J325" s="71">
        <v>324</v>
      </c>
      <c r="K325" s="72" t="s">
        <v>112</v>
      </c>
      <c r="L325" s="73" t="s">
        <v>81</v>
      </c>
      <c r="M325" s="74" t="str">
        <v>Highland</v>
      </c>
      <c r="N325" s="75">
        <v>18</v>
      </c>
      <c r="O325" s="70">
        <f>INDEX('Food Prices'!$B$3:$E$52,MATCH('Food Data'!L325,'Food Prices'!$A$3:$A$52,0),MATCH('Food Data'!M325,'Food Prices'!$B$2:$E$2,0))</f>
        <v>14.84</v>
      </c>
      <c r="P325" s="70">
        <v>267.12</v>
      </c>
      <c r="V325" s="71">
        <v>324</v>
      </c>
      <c r="W325" s="72" t="s">
        <v>112</v>
      </c>
      <c r="X325" s="73" t="s">
        <v>81</v>
      </c>
      <c r="Y325" s="74" t="str">
        <f t="shared" si="5"/>
        <v>Historic</v>
      </c>
      <c r="Z325" s="75">
        <v>18</v>
      </c>
      <c r="AA325" s="70">
        <f>INDEX('Food Prices'!$B$3:$E$52,MATCH('Food Data'!X325,'Food Prices'!$A$3:$A$52,0),MATCH('Food Data'!Y325,'Food Prices'!$B$2:$E$2,0))</f>
        <v>13.85</v>
      </c>
      <c r="AB325" s="70">
        <v>249.29999999999998</v>
      </c>
    </row>
    <row r="326" spans="1:28" x14ac:dyDescent="0.25">
      <c r="A326" s="71">
        <v>325</v>
      </c>
      <c r="B326" s="72" t="s">
        <v>103</v>
      </c>
      <c r="C326" s="73" t="s">
        <v>54</v>
      </c>
      <c r="D326" s="74" t="s">
        <v>60</v>
      </c>
      <c r="E326" s="75">
        <v>14</v>
      </c>
      <c r="F326" s="70">
        <f>INDEX('Food Prices'!$B$3:$E$52,MATCH('Food Data'!C326,'Food Prices'!$A$3:$A$52,0),MATCH('Food Data'!D326,'Food Prices'!$B$2:$E$2,0))</f>
        <v>10.16</v>
      </c>
      <c r="G326" s="70">
        <v>142.24</v>
      </c>
      <c r="J326" s="71">
        <v>325</v>
      </c>
      <c r="K326" s="72" t="s">
        <v>103</v>
      </c>
      <c r="L326" s="73" t="s">
        <v>54</v>
      </c>
      <c r="M326" s="74" t="str">
        <v>Highland</v>
      </c>
      <c r="N326" s="75">
        <v>14</v>
      </c>
      <c r="O326" s="70">
        <f>INDEX('Food Prices'!$B$3:$E$52,MATCH('Food Data'!L326,'Food Prices'!$A$3:$A$52,0),MATCH('Food Data'!M326,'Food Prices'!$B$2:$E$2,0))</f>
        <v>10.71</v>
      </c>
      <c r="P326" s="70">
        <v>149.94</v>
      </c>
      <c r="V326" s="71">
        <v>325</v>
      </c>
      <c r="W326" s="72" t="s">
        <v>103</v>
      </c>
      <c r="X326" s="73" t="s">
        <v>54</v>
      </c>
      <c r="Y326" s="74" t="str">
        <f t="shared" si="5"/>
        <v>Historic</v>
      </c>
      <c r="Z326" s="75">
        <v>14</v>
      </c>
      <c r="AA326" s="70">
        <f>INDEX('Food Prices'!$B$3:$E$52,MATCH('Food Data'!X326,'Food Prices'!$A$3:$A$52,0),MATCH('Food Data'!Y326,'Food Prices'!$B$2:$E$2,0))</f>
        <v>11.71</v>
      </c>
      <c r="AB326" s="70">
        <v>163.94</v>
      </c>
    </row>
    <row r="327" spans="1:28" x14ac:dyDescent="0.25">
      <c r="A327" s="71">
        <v>326</v>
      </c>
      <c r="B327" s="72" t="s">
        <v>104</v>
      </c>
      <c r="C327" s="73" t="s">
        <v>74</v>
      </c>
      <c r="D327" s="74" t="s">
        <v>53</v>
      </c>
      <c r="E327" s="75">
        <v>2</v>
      </c>
      <c r="F327" s="70">
        <f>INDEX('Food Prices'!$B$3:$E$52,MATCH('Food Data'!C327,'Food Prices'!$A$3:$A$52,0),MATCH('Food Data'!D327,'Food Prices'!$B$2:$E$2,0))</f>
        <v>7.53</v>
      </c>
      <c r="G327" s="70">
        <v>15.06</v>
      </c>
      <c r="J327" s="71">
        <v>326</v>
      </c>
      <c r="K327" s="72" t="s">
        <v>104</v>
      </c>
      <c r="L327" s="73" t="s">
        <v>74</v>
      </c>
      <c r="M327" s="74" t="str">
        <v>Global</v>
      </c>
      <c r="N327" s="75">
        <v>2</v>
      </c>
      <c r="O327" s="70">
        <f>INDEX('Food Prices'!$B$3:$E$52,MATCH('Food Data'!L327,'Food Prices'!$A$3:$A$52,0),MATCH('Food Data'!M327,'Food Prices'!$B$2:$E$2,0))</f>
        <v>7.38</v>
      </c>
      <c r="P327" s="70">
        <v>14.76</v>
      </c>
      <c r="V327" s="71">
        <v>326</v>
      </c>
      <c r="W327" s="72" t="s">
        <v>104</v>
      </c>
      <c r="X327" s="73" t="s">
        <v>74</v>
      </c>
      <c r="Y327" s="74" t="str">
        <f t="shared" si="5"/>
        <v>Historic</v>
      </c>
      <c r="Z327" s="75">
        <v>2</v>
      </c>
      <c r="AA327" s="70">
        <f>INDEX('Food Prices'!$B$3:$E$52,MATCH('Food Data'!X327,'Food Prices'!$A$3:$A$52,0),MATCH('Food Data'!Y327,'Food Prices'!$B$2:$E$2,0))</f>
        <v>7.1</v>
      </c>
      <c r="AB327" s="70">
        <v>14.2</v>
      </c>
    </row>
    <row r="328" spans="1:28" x14ac:dyDescent="0.25">
      <c r="A328" s="71">
        <v>327</v>
      </c>
      <c r="B328" s="72" t="s">
        <v>117</v>
      </c>
      <c r="C328" s="73" t="s">
        <v>61</v>
      </c>
      <c r="D328" s="74" t="s">
        <v>51</v>
      </c>
      <c r="E328" s="75">
        <v>4</v>
      </c>
      <c r="F328" s="70">
        <f>INDEX('Food Prices'!$B$3:$E$52,MATCH('Food Data'!C328,'Food Prices'!$A$3:$A$52,0),MATCH('Food Data'!D328,'Food Prices'!$B$2:$E$2,0))</f>
        <v>9.43</v>
      </c>
      <c r="G328" s="70">
        <v>37.72</v>
      </c>
      <c r="J328" s="71">
        <v>327</v>
      </c>
      <c r="K328" s="72" t="s">
        <v>117</v>
      </c>
      <c r="L328" s="73" t="s">
        <v>61</v>
      </c>
      <c r="M328" s="74" t="str">
        <v>Global</v>
      </c>
      <c r="N328" s="75">
        <v>4</v>
      </c>
      <c r="O328" s="70">
        <f>INDEX('Food Prices'!$B$3:$E$52,MATCH('Food Data'!L328,'Food Prices'!$A$3:$A$52,0),MATCH('Food Data'!M328,'Food Prices'!$B$2:$E$2,0))</f>
        <v>9.1199999999999992</v>
      </c>
      <c r="P328" s="70">
        <v>36.479999999999997</v>
      </c>
      <c r="V328" s="71">
        <v>327</v>
      </c>
      <c r="W328" s="72" t="s">
        <v>117</v>
      </c>
      <c r="X328" s="73" t="s">
        <v>61</v>
      </c>
      <c r="Y328" s="74" t="str">
        <f t="shared" si="5"/>
        <v>Historic</v>
      </c>
      <c r="Z328" s="75">
        <v>4</v>
      </c>
      <c r="AA328" s="70">
        <f>INDEX('Food Prices'!$B$3:$E$52,MATCH('Food Data'!X328,'Food Prices'!$A$3:$A$52,0),MATCH('Food Data'!Y328,'Food Prices'!$B$2:$E$2,0))</f>
        <v>10.02</v>
      </c>
      <c r="AB328" s="70">
        <v>40.08</v>
      </c>
    </row>
    <row r="329" spans="1:28" x14ac:dyDescent="0.25">
      <c r="A329" s="71">
        <v>328</v>
      </c>
      <c r="B329" s="72" t="s">
        <v>105</v>
      </c>
      <c r="C329" s="73" t="s">
        <v>43</v>
      </c>
      <c r="D329" s="74" t="s">
        <v>57</v>
      </c>
      <c r="E329" s="75">
        <v>2</v>
      </c>
      <c r="F329" s="70">
        <f>INDEX('Food Prices'!$B$3:$E$52,MATCH('Food Data'!C329,'Food Prices'!$A$3:$A$52,0),MATCH('Food Data'!D329,'Food Prices'!$B$2:$E$2,0))</f>
        <v>5.25</v>
      </c>
      <c r="G329" s="70">
        <v>10.5</v>
      </c>
      <c r="J329" s="71">
        <v>328</v>
      </c>
      <c r="K329" s="72" t="s">
        <v>105</v>
      </c>
      <c r="L329" s="73" t="s">
        <v>43</v>
      </c>
      <c r="M329" s="74" t="str">
        <v>Highland</v>
      </c>
      <c r="N329" s="75">
        <v>2</v>
      </c>
      <c r="O329" s="70">
        <f>INDEX('Food Prices'!$B$3:$E$52,MATCH('Food Data'!L329,'Food Prices'!$A$3:$A$52,0),MATCH('Food Data'!M329,'Food Prices'!$B$2:$E$2,0))</f>
        <v>6.07</v>
      </c>
      <c r="P329" s="70">
        <v>12.14</v>
      </c>
      <c r="V329" s="71">
        <v>328</v>
      </c>
      <c r="W329" s="72" t="s">
        <v>105</v>
      </c>
      <c r="X329" s="73" t="s">
        <v>43</v>
      </c>
      <c r="Y329" s="74" t="str">
        <f t="shared" si="5"/>
        <v>Historic</v>
      </c>
      <c r="Z329" s="75">
        <v>2</v>
      </c>
      <c r="AA329" s="70">
        <f>INDEX('Food Prices'!$B$3:$E$52,MATCH('Food Data'!X329,'Food Prices'!$A$3:$A$52,0),MATCH('Food Data'!Y329,'Food Prices'!$B$2:$E$2,0))</f>
        <v>5.25</v>
      </c>
      <c r="AB329" s="70">
        <v>10.5</v>
      </c>
    </row>
    <row r="330" spans="1:28" x14ac:dyDescent="0.25">
      <c r="A330" s="71">
        <v>329</v>
      </c>
      <c r="B330" s="72" t="s">
        <v>114</v>
      </c>
      <c r="C330" s="73" t="s">
        <v>67</v>
      </c>
      <c r="D330" s="74" t="s">
        <v>60</v>
      </c>
      <c r="E330" s="75">
        <v>11</v>
      </c>
      <c r="F330" s="70">
        <f>INDEX('Food Prices'!$B$3:$E$52,MATCH('Food Data'!C330,'Food Prices'!$A$3:$A$52,0),MATCH('Food Data'!D330,'Food Prices'!$B$2:$E$2,0))</f>
        <v>14.83</v>
      </c>
      <c r="G330" s="70">
        <v>163.13</v>
      </c>
      <c r="J330" s="71">
        <v>329</v>
      </c>
      <c r="K330" s="72" t="s">
        <v>114</v>
      </c>
      <c r="L330" s="73" t="s">
        <v>67</v>
      </c>
      <c r="M330" s="74" t="str">
        <v>Global</v>
      </c>
      <c r="N330" s="75">
        <v>11</v>
      </c>
      <c r="O330" s="70">
        <f>INDEX('Food Prices'!$B$3:$E$52,MATCH('Food Data'!L330,'Food Prices'!$A$3:$A$52,0),MATCH('Food Data'!M330,'Food Prices'!$B$2:$E$2,0))</f>
        <v>14.83</v>
      </c>
      <c r="P330" s="70">
        <v>163.13</v>
      </c>
      <c r="V330" s="71">
        <v>329</v>
      </c>
      <c r="W330" s="72" t="s">
        <v>114</v>
      </c>
      <c r="X330" s="73" t="s">
        <v>67</v>
      </c>
      <c r="Y330" s="74" t="str">
        <f t="shared" si="5"/>
        <v>Historic</v>
      </c>
      <c r="Z330" s="75">
        <v>11</v>
      </c>
      <c r="AA330" s="70">
        <f>INDEX('Food Prices'!$B$3:$E$52,MATCH('Food Data'!X330,'Food Prices'!$A$3:$A$52,0),MATCH('Food Data'!Y330,'Food Prices'!$B$2:$E$2,0))</f>
        <v>14.54</v>
      </c>
      <c r="AB330" s="70">
        <v>159.94</v>
      </c>
    </row>
    <row r="331" spans="1:28" x14ac:dyDescent="0.25">
      <c r="A331" s="71">
        <v>330</v>
      </c>
      <c r="B331" s="72" t="s">
        <v>126</v>
      </c>
      <c r="C331" s="73" t="s">
        <v>73</v>
      </c>
      <c r="D331" s="74" t="s">
        <v>60</v>
      </c>
      <c r="E331" s="75">
        <v>20</v>
      </c>
      <c r="F331" s="70">
        <f>INDEX('Food Prices'!$B$3:$E$52,MATCH('Food Data'!C331,'Food Prices'!$A$3:$A$52,0),MATCH('Food Data'!D331,'Food Prices'!$B$2:$E$2,0))</f>
        <v>12.74</v>
      </c>
      <c r="G331" s="70">
        <v>254.8</v>
      </c>
      <c r="J331" s="71">
        <v>330</v>
      </c>
      <c r="K331" s="72" t="s">
        <v>126</v>
      </c>
      <c r="L331" s="73" t="s">
        <v>73</v>
      </c>
      <c r="M331" s="74" t="str">
        <v>North</v>
      </c>
      <c r="N331" s="75">
        <v>20</v>
      </c>
      <c r="O331" s="70">
        <f>INDEX('Food Prices'!$B$3:$E$52,MATCH('Food Data'!L331,'Food Prices'!$A$3:$A$52,0),MATCH('Food Data'!M331,'Food Prices'!$B$2:$E$2,0))</f>
        <v>14.45</v>
      </c>
      <c r="P331" s="70">
        <v>289</v>
      </c>
      <c r="V331" s="71">
        <v>330</v>
      </c>
      <c r="W331" s="72" t="s">
        <v>126</v>
      </c>
      <c r="X331" s="73" t="s">
        <v>73</v>
      </c>
      <c r="Y331" s="74" t="str">
        <f t="shared" si="5"/>
        <v>Historic</v>
      </c>
      <c r="Z331" s="75">
        <v>20</v>
      </c>
      <c r="AA331" s="70">
        <f>INDEX('Food Prices'!$B$3:$E$52,MATCH('Food Data'!X331,'Food Prices'!$A$3:$A$52,0),MATCH('Food Data'!Y331,'Food Prices'!$B$2:$E$2,0))</f>
        <v>12.49</v>
      </c>
      <c r="AB331" s="70">
        <v>249.8</v>
      </c>
    </row>
    <row r="332" spans="1:28" x14ac:dyDescent="0.25">
      <c r="A332" s="71">
        <v>331</v>
      </c>
      <c r="B332" s="72" t="s">
        <v>114</v>
      </c>
      <c r="C332" s="73" t="s">
        <v>40</v>
      </c>
      <c r="D332" s="74" t="s">
        <v>60</v>
      </c>
      <c r="E332" s="75">
        <v>13</v>
      </c>
      <c r="F332" s="70">
        <f>INDEX('Food Prices'!$B$3:$E$52,MATCH('Food Data'!C332,'Food Prices'!$A$3:$A$52,0),MATCH('Food Data'!D332,'Food Prices'!$B$2:$E$2,0))</f>
        <v>8.5</v>
      </c>
      <c r="G332" s="70">
        <v>110.5</v>
      </c>
      <c r="J332" s="71">
        <v>331</v>
      </c>
      <c r="K332" s="72" t="s">
        <v>114</v>
      </c>
      <c r="L332" s="73" t="s">
        <v>40</v>
      </c>
      <c r="M332" s="74" t="str">
        <v>Global</v>
      </c>
      <c r="N332" s="75">
        <v>13</v>
      </c>
      <c r="O332" s="70">
        <f>INDEX('Food Prices'!$B$3:$E$52,MATCH('Food Data'!L332,'Food Prices'!$A$3:$A$52,0),MATCH('Food Data'!M332,'Food Prices'!$B$2:$E$2,0))</f>
        <v>8.5</v>
      </c>
      <c r="P332" s="70">
        <v>110.5</v>
      </c>
      <c r="V332" s="71">
        <v>331</v>
      </c>
      <c r="W332" s="72" t="s">
        <v>114</v>
      </c>
      <c r="X332" s="73" t="s">
        <v>40</v>
      </c>
      <c r="Y332" s="74" t="str">
        <f t="shared" si="5"/>
        <v>Historic</v>
      </c>
      <c r="Z332" s="75">
        <v>13</v>
      </c>
      <c r="AA332" s="70">
        <f>INDEX('Food Prices'!$B$3:$E$52,MATCH('Food Data'!X332,'Food Prices'!$A$3:$A$52,0),MATCH('Food Data'!Y332,'Food Prices'!$B$2:$E$2,0))</f>
        <v>7.8</v>
      </c>
      <c r="AB332" s="70">
        <v>101.39999999999999</v>
      </c>
    </row>
    <row r="333" spans="1:28" x14ac:dyDescent="0.25">
      <c r="A333" s="71">
        <v>332</v>
      </c>
      <c r="B333" s="72" t="s">
        <v>102</v>
      </c>
      <c r="C333" s="73" t="s">
        <v>37</v>
      </c>
      <c r="D333" s="74" t="s">
        <v>57</v>
      </c>
      <c r="E333" s="75">
        <v>5</v>
      </c>
      <c r="F333" s="70">
        <f>INDEX('Food Prices'!$B$3:$E$52,MATCH('Food Data'!C333,'Food Prices'!$A$3:$A$52,0),MATCH('Food Data'!D333,'Food Prices'!$B$2:$E$2,0))</f>
        <v>12.26</v>
      </c>
      <c r="G333" s="70">
        <v>61.3</v>
      </c>
      <c r="J333" s="71">
        <v>332</v>
      </c>
      <c r="K333" s="72" t="s">
        <v>102</v>
      </c>
      <c r="L333" s="73" t="s">
        <v>37</v>
      </c>
      <c r="M333" s="74" t="str">
        <v>North</v>
      </c>
      <c r="N333" s="75">
        <v>5</v>
      </c>
      <c r="O333" s="70">
        <f>INDEX('Food Prices'!$B$3:$E$52,MATCH('Food Data'!L333,'Food Prices'!$A$3:$A$52,0),MATCH('Food Data'!M333,'Food Prices'!$B$2:$E$2,0))</f>
        <v>13.78</v>
      </c>
      <c r="P333" s="70">
        <v>68.899999999999991</v>
      </c>
      <c r="V333" s="71">
        <v>332</v>
      </c>
      <c r="W333" s="72" t="s">
        <v>102</v>
      </c>
      <c r="X333" s="73" t="s">
        <v>37</v>
      </c>
      <c r="Y333" s="74" t="str">
        <f t="shared" si="5"/>
        <v>Historic</v>
      </c>
      <c r="Z333" s="75">
        <v>5</v>
      </c>
      <c r="AA333" s="70">
        <f>INDEX('Food Prices'!$B$3:$E$52,MATCH('Food Data'!X333,'Food Prices'!$A$3:$A$52,0),MATCH('Food Data'!Y333,'Food Prices'!$B$2:$E$2,0))</f>
        <v>12.26</v>
      </c>
      <c r="AB333" s="70">
        <v>61.3</v>
      </c>
    </row>
    <row r="334" spans="1:28" x14ac:dyDescent="0.25">
      <c r="A334" s="71">
        <v>333</v>
      </c>
      <c r="B334" s="72" t="s">
        <v>113</v>
      </c>
      <c r="C334" s="73" t="s">
        <v>61</v>
      </c>
      <c r="D334" s="74" t="s">
        <v>53</v>
      </c>
      <c r="E334" s="75">
        <v>2</v>
      </c>
      <c r="F334" s="70">
        <f>INDEX('Food Prices'!$B$3:$E$52,MATCH('Food Data'!C334,'Food Prices'!$A$3:$A$52,0),MATCH('Food Data'!D334,'Food Prices'!$B$2:$E$2,0))</f>
        <v>8.57</v>
      </c>
      <c r="G334" s="70">
        <v>17.14</v>
      </c>
      <c r="J334" s="71">
        <v>333</v>
      </c>
      <c r="K334" s="72" t="s">
        <v>113</v>
      </c>
      <c r="L334" s="73" t="s">
        <v>61</v>
      </c>
      <c r="M334" s="74" t="str">
        <v>North</v>
      </c>
      <c r="N334" s="75">
        <v>2</v>
      </c>
      <c r="O334" s="70">
        <f>INDEX('Food Prices'!$B$3:$E$52,MATCH('Food Data'!L334,'Food Prices'!$A$3:$A$52,0),MATCH('Food Data'!M334,'Food Prices'!$B$2:$E$2,0))</f>
        <v>9.43</v>
      </c>
      <c r="P334" s="70">
        <v>18.86</v>
      </c>
      <c r="V334" s="71">
        <v>333</v>
      </c>
      <c r="W334" s="72" t="s">
        <v>113</v>
      </c>
      <c r="X334" s="73" t="s">
        <v>61</v>
      </c>
      <c r="Y334" s="74" t="str">
        <f t="shared" si="5"/>
        <v>Historic</v>
      </c>
      <c r="Z334" s="75">
        <v>2</v>
      </c>
      <c r="AA334" s="70">
        <f>INDEX('Food Prices'!$B$3:$E$52,MATCH('Food Data'!X334,'Food Prices'!$A$3:$A$52,0),MATCH('Food Data'!Y334,'Food Prices'!$B$2:$E$2,0))</f>
        <v>10.02</v>
      </c>
      <c r="AB334" s="70">
        <v>20.04</v>
      </c>
    </row>
    <row r="335" spans="1:28" x14ac:dyDescent="0.25">
      <c r="A335" s="71">
        <v>334</v>
      </c>
      <c r="B335" s="72" t="s">
        <v>108</v>
      </c>
      <c r="C335" s="73" t="s">
        <v>128</v>
      </c>
      <c r="D335" s="74" t="s">
        <v>57</v>
      </c>
      <c r="E335" s="75">
        <v>2</v>
      </c>
      <c r="F335" s="70">
        <f>INDEX('Food Prices'!$B$3:$E$52,MATCH('Food Data'!C335,'Food Prices'!$A$3:$A$52,0),MATCH('Food Data'!D335,'Food Prices'!$B$2:$E$2,0))</f>
        <v>15.32</v>
      </c>
      <c r="G335" s="70">
        <v>30.64</v>
      </c>
      <c r="J335" s="71">
        <v>334</v>
      </c>
      <c r="K335" s="72" t="s">
        <v>108</v>
      </c>
      <c r="L335" s="73" t="s">
        <v>128</v>
      </c>
      <c r="M335" s="74" t="str">
        <v>North</v>
      </c>
      <c r="N335" s="75">
        <v>2</v>
      </c>
      <c r="O335" s="70">
        <f>INDEX('Food Prices'!$B$3:$E$52,MATCH('Food Data'!L335,'Food Prices'!$A$3:$A$52,0),MATCH('Food Data'!M335,'Food Prices'!$B$2:$E$2,0))</f>
        <v>14.22</v>
      </c>
      <c r="P335" s="70">
        <v>28.44</v>
      </c>
      <c r="V335" s="71">
        <v>334</v>
      </c>
      <c r="W335" s="72" t="s">
        <v>108</v>
      </c>
      <c r="X335" s="73" t="s">
        <v>128</v>
      </c>
      <c r="Y335" s="74" t="str">
        <f t="shared" si="5"/>
        <v>Historic</v>
      </c>
      <c r="Z335" s="75">
        <v>2</v>
      </c>
      <c r="AA335" s="70">
        <f>INDEX('Food Prices'!$B$3:$E$52,MATCH('Food Data'!X335,'Food Prices'!$A$3:$A$52,0),MATCH('Food Data'!Y335,'Food Prices'!$B$2:$E$2,0))</f>
        <v>15.32</v>
      </c>
      <c r="AB335" s="70">
        <v>30.64</v>
      </c>
    </row>
    <row r="336" spans="1:28" x14ac:dyDescent="0.25">
      <c r="A336" s="71">
        <v>335</v>
      </c>
      <c r="B336" s="72" t="s">
        <v>118</v>
      </c>
      <c r="C336" s="73" t="s">
        <v>66</v>
      </c>
      <c r="D336" s="74" t="s">
        <v>51</v>
      </c>
      <c r="E336" s="75">
        <v>19</v>
      </c>
      <c r="F336" s="70">
        <f>INDEX('Food Prices'!$B$3:$E$52,MATCH('Food Data'!C336,'Food Prices'!$A$3:$A$52,0),MATCH('Food Data'!D336,'Food Prices'!$B$2:$E$2,0))</f>
        <v>12.21</v>
      </c>
      <c r="G336" s="70">
        <v>231.99</v>
      </c>
      <c r="J336" s="71">
        <v>335</v>
      </c>
      <c r="K336" s="72" t="s">
        <v>118</v>
      </c>
      <c r="L336" s="73" t="s">
        <v>66</v>
      </c>
      <c r="M336" s="74" t="str">
        <v>North</v>
      </c>
      <c r="N336" s="75">
        <v>19</v>
      </c>
      <c r="O336" s="70">
        <f>INDEX('Food Prices'!$B$3:$E$52,MATCH('Food Data'!L336,'Food Prices'!$A$3:$A$52,0),MATCH('Food Data'!M336,'Food Prices'!$B$2:$E$2,0))</f>
        <v>12.21</v>
      </c>
      <c r="P336" s="70">
        <v>231.99</v>
      </c>
      <c r="V336" s="71">
        <v>335</v>
      </c>
      <c r="W336" s="72" t="s">
        <v>118</v>
      </c>
      <c r="X336" s="73" t="s">
        <v>66</v>
      </c>
      <c r="Y336" s="74" t="str">
        <f t="shared" si="5"/>
        <v>Historic</v>
      </c>
      <c r="Z336" s="75">
        <v>19</v>
      </c>
      <c r="AA336" s="70">
        <f>INDEX('Food Prices'!$B$3:$E$52,MATCH('Food Data'!X336,'Food Prices'!$A$3:$A$52,0),MATCH('Food Data'!Y336,'Food Prices'!$B$2:$E$2,0))</f>
        <v>9.8800000000000008</v>
      </c>
      <c r="AB336" s="70">
        <v>187.72000000000003</v>
      </c>
    </row>
    <row r="337" spans="1:28" x14ac:dyDescent="0.25">
      <c r="A337" s="71">
        <v>336</v>
      </c>
      <c r="B337" s="72" t="s">
        <v>107</v>
      </c>
      <c r="C337" s="73" t="s">
        <v>43</v>
      </c>
      <c r="D337" s="74" t="s">
        <v>57</v>
      </c>
      <c r="E337" s="75">
        <v>20</v>
      </c>
      <c r="F337" s="70">
        <f>INDEX('Food Prices'!$B$3:$E$52,MATCH('Food Data'!C337,'Food Prices'!$A$3:$A$52,0),MATCH('Food Data'!D337,'Food Prices'!$B$2:$E$2,0))</f>
        <v>5.25</v>
      </c>
      <c r="G337" s="70">
        <v>105</v>
      </c>
      <c r="J337" s="71">
        <v>336</v>
      </c>
      <c r="K337" s="72" t="s">
        <v>107</v>
      </c>
      <c r="L337" s="73" t="s">
        <v>43</v>
      </c>
      <c r="M337" s="74" t="str">
        <v>Historic</v>
      </c>
      <c r="N337" s="75">
        <v>20</v>
      </c>
      <c r="O337" s="70">
        <f>INDEX('Food Prices'!$B$3:$E$52,MATCH('Food Data'!L337,'Food Prices'!$A$3:$A$52,0),MATCH('Food Data'!M337,'Food Prices'!$B$2:$E$2,0))</f>
        <v>5.25</v>
      </c>
      <c r="P337" s="70">
        <v>105</v>
      </c>
      <c r="V337" s="71">
        <v>336</v>
      </c>
      <c r="W337" s="72" t="s">
        <v>107</v>
      </c>
      <c r="X337" s="73" t="s">
        <v>43</v>
      </c>
      <c r="Y337" s="74" t="str">
        <f t="shared" si="5"/>
        <v>Historic</v>
      </c>
      <c r="Z337" s="75">
        <v>20</v>
      </c>
      <c r="AA337" s="70">
        <f>INDEX('Food Prices'!$B$3:$E$52,MATCH('Food Data'!X337,'Food Prices'!$A$3:$A$52,0),MATCH('Food Data'!Y337,'Food Prices'!$B$2:$E$2,0))</f>
        <v>5.25</v>
      </c>
      <c r="AB337" s="70">
        <v>105</v>
      </c>
    </row>
    <row r="338" spans="1:28" x14ac:dyDescent="0.25">
      <c r="A338" s="71">
        <v>337</v>
      </c>
      <c r="B338" s="72" t="s">
        <v>101</v>
      </c>
      <c r="C338" s="73" t="s">
        <v>134</v>
      </c>
      <c r="D338" s="74" t="s">
        <v>57</v>
      </c>
      <c r="E338" s="75">
        <v>13</v>
      </c>
      <c r="F338" s="70">
        <f>INDEX('Food Prices'!$B$3:$E$52,MATCH('Food Data'!C338,'Food Prices'!$A$3:$A$52,0),MATCH('Food Data'!D338,'Food Prices'!$B$2:$E$2,0))</f>
        <v>7.32</v>
      </c>
      <c r="G338" s="70">
        <v>95.16</v>
      </c>
      <c r="J338" s="71">
        <v>337</v>
      </c>
      <c r="K338" s="72" t="s">
        <v>101</v>
      </c>
      <c r="L338" s="73" t="s">
        <v>134</v>
      </c>
      <c r="M338" s="74" t="str">
        <v>Global</v>
      </c>
      <c r="N338" s="75">
        <v>13</v>
      </c>
      <c r="O338" s="70">
        <f>INDEX('Food Prices'!$B$3:$E$52,MATCH('Food Data'!L338,'Food Prices'!$A$3:$A$52,0),MATCH('Food Data'!M338,'Food Prices'!$B$2:$E$2,0))</f>
        <v>6.73</v>
      </c>
      <c r="P338" s="70">
        <v>87.490000000000009</v>
      </c>
      <c r="V338" s="71">
        <v>337</v>
      </c>
      <c r="W338" s="72" t="s">
        <v>101</v>
      </c>
      <c r="X338" s="73" t="s">
        <v>134</v>
      </c>
      <c r="Y338" s="74" t="str">
        <f t="shared" si="5"/>
        <v>Historic</v>
      </c>
      <c r="Z338" s="75">
        <v>13</v>
      </c>
      <c r="AA338" s="70">
        <f>INDEX('Food Prices'!$B$3:$E$52,MATCH('Food Data'!X338,'Food Prices'!$A$3:$A$52,0),MATCH('Food Data'!Y338,'Food Prices'!$B$2:$E$2,0))</f>
        <v>7.32</v>
      </c>
      <c r="AB338" s="70">
        <v>95.16</v>
      </c>
    </row>
    <row r="339" spans="1:28" x14ac:dyDescent="0.25">
      <c r="A339" s="71">
        <v>338</v>
      </c>
      <c r="B339" s="72" t="s">
        <v>117</v>
      </c>
      <c r="C339" s="73" t="s">
        <v>47</v>
      </c>
      <c r="D339" s="74" t="s">
        <v>53</v>
      </c>
      <c r="E339" s="75">
        <v>8</v>
      </c>
      <c r="F339" s="70">
        <f>INDEX('Food Prices'!$B$3:$E$52,MATCH('Food Data'!C339,'Food Prices'!$A$3:$A$52,0),MATCH('Food Data'!D339,'Food Prices'!$B$2:$E$2,0))</f>
        <v>8.2200000000000006</v>
      </c>
      <c r="G339" s="70">
        <v>65.760000000000005</v>
      </c>
      <c r="J339" s="71">
        <v>338</v>
      </c>
      <c r="K339" s="72" t="s">
        <v>117</v>
      </c>
      <c r="L339" s="73" t="s">
        <v>47</v>
      </c>
      <c r="M339" s="74" t="str">
        <v>Global</v>
      </c>
      <c r="N339" s="75">
        <v>8</v>
      </c>
      <c r="O339" s="70">
        <f>INDEX('Food Prices'!$B$3:$E$52,MATCH('Food Data'!L339,'Food Prices'!$A$3:$A$52,0),MATCH('Food Data'!M339,'Food Prices'!$B$2:$E$2,0))</f>
        <v>7.75</v>
      </c>
      <c r="P339" s="70">
        <v>62</v>
      </c>
      <c r="V339" s="71">
        <v>338</v>
      </c>
      <c r="W339" s="72" t="s">
        <v>117</v>
      </c>
      <c r="X339" s="73" t="s">
        <v>47</v>
      </c>
      <c r="Y339" s="74" t="str">
        <f t="shared" si="5"/>
        <v>Historic</v>
      </c>
      <c r="Z339" s="75">
        <v>8</v>
      </c>
      <c r="AA339" s="70">
        <f>INDEX('Food Prices'!$B$3:$E$52,MATCH('Food Data'!X339,'Food Prices'!$A$3:$A$52,0),MATCH('Food Data'!Y339,'Food Prices'!$B$2:$E$2,0))</f>
        <v>7.24</v>
      </c>
      <c r="AB339" s="70">
        <v>57.92</v>
      </c>
    </row>
    <row r="340" spans="1:28" x14ac:dyDescent="0.25">
      <c r="A340" s="71">
        <v>339</v>
      </c>
      <c r="B340" s="72" t="s">
        <v>111</v>
      </c>
      <c r="C340" s="73" t="s">
        <v>39</v>
      </c>
      <c r="D340" s="74" t="s">
        <v>53</v>
      </c>
      <c r="E340" s="75">
        <v>17</v>
      </c>
      <c r="F340" s="70">
        <f>INDEX('Food Prices'!$B$3:$E$52,MATCH('Food Data'!C340,'Food Prices'!$A$3:$A$52,0),MATCH('Food Data'!D340,'Food Prices'!$B$2:$E$2,0))</f>
        <v>10.34</v>
      </c>
      <c r="G340" s="70">
        <v>175.78</v>
      </c>
      <c r="J340" s="71">
        <v>339</v>
      </c>
      <c r="K340" s="72" t="s">
        <v>111</v>
      </c>
      <c r="L340" s="73" t="s">
        <v>39</v>
      </c>
      <c r="M340" s="74" t="str">
        <v>Historic</v>
      </c>
      <c r="N340" s="75">
        <v>17</v>
      </c>
      <c r="O340" s="70">
        <f>INDEX('Food Prices'!$B$3:$E$52,MATCH('Food Data'!L340,'Food Prices'!$A$3:$A$52,0),MATCH('Food Data'!M340,'Food Prices'!$B$2:$E$2,0))</f>
        <v>10.07</v>
      </c>
      <c r="P340" s="70">
        <v>171.19</v>
      </c>
      <c r="V340" s="71">
        <v>339</v>
      </c>
      <c r="W340" s="72" t="s">
        <v>111</v>
      </c>
      <c r="X340" s="73" t="s">
        <v>39</v>
      </c>
      <c r="Y340" s="74" t="str">
        <f t="shared" si="5"/>
        <v>Historic</v>
      </c>
      <c r="Z340" s="75">
        <v>17</v>
      </c>
      <c r="AA340" s="70">
        <f>INDEX('Food Prices'!$B$3:$E$52,MATCH('Food Data'!X340,'Food Prices'!$A$3:$A$52,0),MATCH('Food Data'!Y340,'Food Prices'!$B$2:$E$2,0))</f>
        <v>10.07</v>
      </c>
      <c r="AB340" s="70">
        <v>171.19</v>
      </c>
    </row>
    <row r="341" spans="1:28" x14ac:dyDescent="0.25">
      <c r="A341" s="71">
        <v>340</v>
      </c>
      <c r="B341" s="72" t="s">
        <v>103</v>
      </c>
      <c r="C341" s="73" t="s">
        <v>47</v>
      </c>
      <c r="D341" s="74" t="s">
        <v>53</v>
      </c>
      <c r="E341" s="75">
        <v>16</v>
      </c>
      <c r="F341" s="70">
        <f>INDEX('Food Prices'!$B$3:$E$52,MATCH('Food Data'!C341,'Food Prices'!$A$3:$A$52,0),MATCH('Food Data'!D341,'Food Prices'!$B$2:$E$2,0))</f>
        <v>8.2200000000000006</v>
      </c>
      <c r="G341" s="70">
        <v>131.52000000000001</v>
      </c>
      <c r="J341" s="71">
        <v>340</v>
      </c>
      <c r="K341" s="72" t="s">
        <v>103</v>
      </c>
      <c r="L341" s="73" t="s">
        <v>47</v>
      </c>
      <c r="M341" s="74" t="str">
        <v>Highland</v>
      </c>
      <c r="N341" s="75">
        <v>16</v>
      </c>
      <c r="O341" s="70">
        <f>INDEX('Food Prices'!$B$3:$E$52,MATCH('Food Data'!L341,'Food Prices'!$A$3:$A$52,0),MATCH('Food Data'!M341,'Food Prices'!$B$2:$E$2,0))</f>
        <v>8.2200000000000006</v>
      </c>
      <c r="P341" s="70">
        <v>131.52000000000001</v>
      </c>
      <c r="V341" s="71">
        <v>340</v>
      </c>
      <c r="W341" s="72" t="s">
        <v>103</v>
      </c>
      <c r="X341" s="73" t="s">
        <v>47</v>
      </c>
      <c r="Y341" s="74" t="str">
        <f t="shared" si="5"/>
        <v>Historic</v>
      </c>
      <c r="Z341" s="75">
        <v>16</v>
      </c>
      <c r="AA341" s="70">
        <f>INDEX('Food Prices'!$B$3:$E$52,MATCH('Food Data'!X341,'Food Prices'!$A$3:$A$52,0),MATCH('Food Data'!Y341,'Food Prices'!$B$2:$E$2,0))</f>
        <v>7.24</v>
      </c>
      <c r="AB341" s="70">
        <v>115.84</v>
      </c>
    </row>
    <row r="342" spans="1:28" x14ac:dyDescent="0.25">
      <c r="A342" s="71">
        <v>341</v>
      </c>
      <c r="B342" s="72" t="s">
        <v>116</v>
      </c>
      <c r="C342" s="73" t="s">
        <v>79</v>
      </c>
      <c r="D342" s="74" t="s">
        <v>60</v>
      </c>
      <c r="E342" s="75">
        <v>17</v>
      </c>
      <c r="F342" s="70">
        <f>INDEX('Food Prices'!$B$3:$E$52,MATCH('Food Data'!C342,'Food Prices'!$A$3:$A$52,0),MATCH('Food Data'!D342,'Food Prices'!$B$2:$E$2,0))</f>
        <v>1.83</v>
      </c>
      <c r="G342" s="70">
        <v>31.11</v>
      </c>
      <c r="J342" s="71">
        <v>341</v>
      </c>
      <c r="K342" s="72" t="s">
        <v>116</v>
      </c>
      <c r="L342" s="73" t="s">
        <v>79</v>
      </c>
      <c r="M342" s="74" t="str">
        <v>Highland</v>
      </c>
      <c r="N342" s="75">
        <v>17</v>
      </c>
      <c r="O342" s="70">
        <f>INDEX('Food Prices'!$B$3:$E$52,MATCH('Food Data'!L342,'Food Prices'!$A$3:$A$52,0),MATCH('Food Data'!M342,'Food Prices'!$B$2:$E$2,0))</f>
        <v>1.68</v>
      </c>
      <c r="P342" s="70">
        <v>28.56</v>
      </c>
      <c r="V342" s="71">
        <v>341</v>
      </c>
      <c r="W342" s="72" t="s">
        <v>116</v>
      </c>
      <c r="X342" s="73" t="s">
        <v>79</v>
      </c>
      <c r="Y342" s="74" t="str">
        <f t="shared" si="5"/>
        <v>Historic</v>
      </c>
      <c r="Z342" s="75">
        <v>17</v>
      </c>
      <c r="AA342" s="70">
        <f>INDEX('Food Prices'!$B$3:$E$52,MATCH('Food Data'!X342,'Food Prices'!$A$3:$A$52,0),MATCH('Food Data'!Y342,'Food Prices'!$B$2:$E$2,0))</f>
        <v>1.97</v>
      </c>
      <c r="AB342" s="70">
        <v>33.49</v>
      </c>
    </row>
    <row r="343" spans="1:28" x14ac:dyDescent="0.25">
      <c r="A343" s="71">
        <v>342</v>
      </c>
      <c r="B343" s="72" t="s">
        <v>104</v>
      </c>
      <c r="C343" s="73" t="s">
        <v>73</v>
      </c>
      <c r="D343" s="74" t="s">
        <v>60</v>
      </c>
      <c r="E343" s="75">
        <v>5</v>
      </c>
      <c r="F343" s="70">
        <f>INDEX('Food Prices'!$B$3:$E$52,MATCH('Food Data'!C343,'Food Prices'!$A$3:$A$52,0),MATCH('Food Data'!D343,'Food Prices'!$B$2:$E$2,0))</f>
        <v>12.74</v>
      </c>
      <c r="G343" s="70">
        <v>63.7</v>
      </c>
      <c r="J343" s="71">
        <v>342</v>
      </c>
      <c r="K343" s="72" t="s">
        <v>104</v>
      </c>
      <c r="L343" s="73" t="s">
        <v>73</v>
      </c>
      <c r="M343" s="74" t="str">
        <v>Global</v>
      </c>
      <c r="N343" s="75">
        <v>5</v>
      </c>
      <c r="O343" s="70">
        <f>INDEX('Food Prices'!$B$3:$E$52,MATCH('Food Data'!L343,'Food Prices'!$A$3:$A$52,0),MATCH('Food Data'!M343,'Food Prices'!$B$2:$E$2,0))</f>
        <v>12.74</v>
      </c>
      <c r="P343" s="70">
        <v>63.7</v>
      </c>
      <c r="V343" s="71">
        <v>342</v>
      </c>
      <c r="W343" s="72" t="s">
        <v>104</v>
      </c>
      <c r="X343" s="73" t="s">
        <v>73</v>
      </c>
      <c r="Y343" s="74" t="str">
        <f t="shared" si="5"/>
        <v>Historic</v>
      </c>
      <c r="Z343" s="75">
        <v>5</v>
      </c>
      <c r="AA343" s="70">
        <f>INDEX('Food Prices'!$B$3:$E$52,MATCH('Food Data'!X343,'Food Prices'!$A$3:$A$52,0),MATCH('Food Data'!Y343,'Food Prices'!$B$2:$E$2,0))</f>
        <v>12.49</v>
      </c>
      <c r="AB343" s="70">
        <v>62.45</v>
      </c>
    </row>
    <row r="344" spans="1:28" x14ac:dyDescent="0.25">
      <c r="A344" s="71">
        <v>343</v>
      </c>
      <c r="B344" s="72" t="s">
        <v>115</v>
      </c>
      <c r="C344" s="73" t="s">
        <v>66</v>
      </c>
      <c r="D344" s="74" t="s">
        <v>60</v>
      </c>
      <c r="E344" s="75">
        <v>5</v>
      </c>
      <c r="F344" s="70">
        <f>INDEX('Food Prices'!$B$3:$E$52,MATCH('Food Data'!C344,'Food Prices'!$A$3:$A$52,0),MATCH('Food Data'!D344,'Food Prices'!$B$2:$E$2,0))</f>
        <v>10.47</v>
      </c>
      <c r="G344" s="70">
        <v>52.35</v>
      </c>
      <c r="J344" s="71">
        <v>343</v>
      </c>
      <c r="K344" s="72" t="s">
        <v>115</v>
      </c>
      <c r="L344" s="73" t="s">
        <v>66</v>
      </c>
      <c r="M344" s="74" t="str">
        <v>Historic</v>
      </c>
      <c r="N344" s="75">
        <v>5</v>
      </c>
      <c r="O344" s="70">
        <f>INDEX('Food Prices'!$B$3:$E$52,MATCH('Food Data'!L344,'Food Prices'!$A$3:$A$52,0),MATCH('Food Data'!M344,'Food Prices'!$B$2:$E$2,0))</f>
        <v>9.8800000000000008</v>
      </c>
      <c r="P344" s="70">
        <v>49.400000000000006</v>
      </c>
      <c r="V344" s="71">
        <v>343</v>
      </c>
      <c r="W344" s="72" t="s">
        <v>115</v>
      </c>
      <c r="X344" s="73" t="s">
        <v>66</v>
      </c>
      <c r="Y344" s="74" t="str">
        <f t="shared" si="5"/>
        <v>Historic</v>
      </c>
      <c r="Z344" s="75">
        <v>5</v>
      </c>
      <c r="AA344" s="70">
        <f>INDEX('Food Prices'!$B$3:$E$52,MATCH('Food Data'!X344,'Food Prices'!$A$3:$A$52,0),MATCH('Food Data'!Y344,'Food Prices'!$B$2:$E$2,0))</f>
        <v>9.8800000000000008</v>
      </c>
      <c r="AB344" s="70">
        <v>49.400000000000006</v>
      </c>
    </row>
    <row r="345" spans="1:28" x14ac:dyDescent="0.25">
      <c r="A345" s="71">
        <v>344</v>
      </c>
      <c r="B345" s="72" t="s">
        <v>100</v>
      </c>
      <c r="C345" s="73" t="s">
        <v>61</v>
      </c>
      <c r="D345" s="74" t="s">
        <v>51</v>
      </c>
      <c r="E345" s="75">
        <v>8</v>
      </c>
      <c r="F345" s="70">
        <f>INDEX('Food Prices'!$B$3:$E$52,MATCH('Food Data'!C345,'Food Prices'!$A$3:$A$52,0),MATCH('Food Data'!D345,'Food Prices'!$B$2:$E$2,0))</f>
        <v>9.43</v>
      </c>
      <c r="G345" s="70">
        <v>75.44</v>
      </c>
      <c r="J345" s="71">
        <v>344</v>
      </c>
      <c r="K345" s="72" t="s">
        <v>100</v>
      </c>
      <c r="L345" s="73" t="s">
        <v>61</v>
      </c>
      <c r="M345" s="74" t="str">
        <v>Historic</v>
      </c>
      <c r="N345" s="75">
        <v>8</v>
      </c>
      <c r="O345" s="70">
        <f>INDEX('Food Prices'!$B$3:$E$52,MATCH('Food Data'!L345,'Food Prices'!$A$3:$A$52,0),MATCH('Food Data'!M345,'Food Prices'!$B$2:$E$2,0))</f>
        <v>10.02</v>
      </c>
      <c r="P345" s="70">
        <v>80.16</v>
      </c>
      <c r="V345" s="71">
        <v>344</v>
      </c>
      <c r="W345" s="72" t="s">
        <v>100</v>
      </c>
      <c r="X345" s="73" t="s">
        <v>61</v>
      </c>
      <c r="Y345" s="74" t="str">
        <f t="shared" si="5"/>
        <v>Historic</v>
      </c>
      <c r="Z345" s="75">
        <v>8</v>
      </c>
      <c r="AA345" s="70">
        <f>INDEX('Food Prices'!$B$3:$E$52,MATCH('Food Data'!X345,'Food Prices'!$A$3:$A$52,0),MATCH('Food Data'!Y345,'Food Prices'!$B$2:$E$2,0))</f>
        <v>10.02</v>
      </c>
      <c r="AB345" s="70">
        <v>80.16</v>
      </c>
    </row>
    <row r="346" spans="1:28" x14ac:dyDescent="0.25">
      <c r="A346" s="71">
        <v>345</v>
      </c>
      <c r="B346" s="72" t="s">
        <v>118</v>
      </c>
      <c r="C346" s="73" t="s">
        <v>42</v>
      </c>
      <c r="D346" s="74" t="s">
        <v>53</v>
      </c>
      <c r="E346" s="75">
        <v>15</v>
      </c>
      <c r="F346" s="70">
        <f>INDEX('Food Prices'!$B$3:$E$52,MATCH('Food Data'!C346,'Food Prices'!$A$3:$A$52,0),MATCH('Food Data'!D346,'Food Prices'!$B$2:$E$2,0))</f>
        <v>15.68</v>
      </c>
      <c r="G346" s="70">
        <v>235.2</v>
      </c>
      <c r="J346" s="71">
        <v>345</v>
      </c>
      <c r="K346" s="72" t="s">
        <v>118</v>
      </c>
      <c r="L346" s="73" t="s">
        <v>42</v>
      </c>
      <c r="M346" s="74" t="str">
        <v>North</v>
      </c>
      <c r="N346" s="75">
        <v>15</v>
      </c>
      <c r="O346" s="70">
        <f>INDEX('Food Prices'!$B$3:$E$52,MATCH('Food Data'!L346,'Food Prices'!$A$3:$A$52,0),MATCH('Food Data'!M346,'Food Prices'!$B$2:$E$2,0))</f>
        <v>14.43</v>
      </c>
      <c r="P346" s="70">
        <v>216.45</v>
      </c>
      <c r="V346" s="71">
        <v>345</v>
      </c>
      <c r="W346" s="72" t="s">
        <v>118</v>
      </c>
      <c r="X346" s="73" t="s">
        <v>42</v>
      </c>
      <c r="Y346" s="74" t="str">
        <f t="shared" si="5"/>
        <v>Historic</v>
      </c>
      <c r="Z346" s="75">
        <v>15</v>
      </c>
      <c r="AA346" s="70">
        <f>INDEX('Food Prices'!$B$3:$E$52,MATCH('Food Data'!X346,'Food Prices'!$A$3:$A$52,0),MATCH('Food Data'!Y346,'Food Prices'!$B$2:$E$2,0))</f>
        <v>14.36</v>
      </c>
      <c r="AB346" s="70">
        <v>215.39999999999998</v>
      </c>
    </row>
    <row r="347" spans="1:28" x14ac:dyDescent="0.25">
      <c r="A347" s="71">
        <v>346</v>
      </c>
      <c r="B347" s="72" t="s">
        <v>126</v>
      </c>
      <c r="C347" s="73" t="s">
        <v>78</v>
      </c>
      <c r="D347" s="74" t="s">
        <v>51</v>
      </c>
      <c r="E347" s="75">
        <v>6</v>
      </c>
      <c r="F347" s="70">
        <f>INDEX('Food Prices'!$B$3:$E$52,MATCH('Food Data'!C347,'Food Prices'!$A$3:$A$52,0),MATCH('Food Data'!D347,'Food Prices'!$B$2:$E$2,0))</f>
        <v>12.31</v>
      </c>
      <c r="G347" s="70">
        <v>73.86</v>
      </c>
      <c r="J347" s="71">
        <v>346</v>
      </c>
      <c r="K347" s="72" t="s">
        <v>126</v>
      </c>
      <c r="L347" s="73" t="s">
        <v>78</v>
      </c>
      <c r="M347" s="74" t="str">
        <v>North</v>
      </c>
      <c r="N347" s="75">
        <v>6</v>
      </c>
      <c r="O347" s="70">
        <f>INDEX('Food Prices'!$B$3:$E$52,MATCH('Food Data'!L347,'Food Prices'!$A$3:$A$52,0),MATCH('Food Data'!M347,'Food Prices'!$B$2:$E$2,0))</f>
        <v>12.31</v>
      </c>
      <c r="P347" s="70">
        <v>73.86</v>
      </c>
      <c r="V347" s="71">
        <v>346</v>
      </c>
      <c r="W347" s="72" t="s">
        <v>126</v>
      </c>
      <c r="X347" s="73" t="s">
        <v>78</v>
      </c>
      <c r="Y347" s="74" t="str">
        <f t="shared" si="5"/>
        <v>Historic</v>
      </c>
      <c r="Z347" s="75">
        <v>6</v>
      </c>
      <c r="AA347" s="70">
        <f>INDEX('Food Prices'!$B$3:$E$52,MATCH('Food Data'!X347,'Food Prices'!$A$3:$A$52,0),MATCH('Food Data'!Y347,'Food Prices'!$B$2:$E$2,0))</f>
        <v>13.02</v>
      </c>
      <c r="AB347" s="70">
        <v>78.12</v>
      </c>
    </row>
    <row r="348" spans="1:28" x14ac:dyDescent="0.25">
      <c r="A348" s="71">
        <v>347</v>
      </c>
      <c r="B348" s="72" t="s">
        <v>102</v>
      </c>
      <c r="C348" s="73" t="s">
        <v>81</v>
      </c>
      <c r="D348" s="74" t="s">
        <v>57</v>
      </c>
      <c r="E348" s="75">
        <v>18</v>
      </c>
      <c r="F348" s="70">
        <f>INDEX('Food Prices'!$B$3:$E$52,MATCH('Food Data'!C348,'Food Prices'!$A$3:$A$52,0),MATCH('Food Data'!D348,'Food Prices'!$B$2:$E$2,0))</f>
        <v>13.85</v>
      </c>
      <c r="G348" s="70">
        <v>249.29999999999998</v>
      </c>
      <c r="J348" s="71">
        <v>347</v>
      </c>
      <c r="K348" s="72" t="s">
        <v>102</v>
      </c>
      <c r="L348" s="73" t="s">
        <v>81</v>
      </c>
      <c r="M348" s="74" t="str">
        <v>North</v>
      </c>
      <c r="N348" s="75">
        <v>18</v>
      </c>
      <c r="O348" s="70">
        <f>INDEX('Food Prices'!$B$3:$E$52,MATCH('Food Data'!L348,'Food Prices'!$A$3:$A$52,0),MATCH('Food Data'!M348,'Food Prices'!$B$2:$E$2,0))</f>
        <v>13.65</v>
      </c>
      <c r="P348" s="70">
        <v>245.70000000000002</v>
      </c>
      <c r="V348" s="71">
        <v>347</v>
      </c>
      <c r="W348" s="72" t="s">
        <v>102</v>
      </c>
      <c r="X348" s="73" t="s">
        <v>81</v>
      </c>
      <c r="Y348" s="74" t="str">
        <f t="shared" si="5"/>
        <v>Historic</v>
      </c>
      <c r="Z348" s="75">
        <v>18</v>
      </c>
      <c r="AA348" s="70">
        <f>INDEX('Food Prices'!$B$3:$E$52,MATCH('Food Data'!X348,'Food Prices'!$A$3:$A$52,0),MATCH('Food Data'!Y348,'Food Prices'!$B$2:$E$2,0))</f>
        <v>13.85</v>
      </c>
      <c r="AB348" s="70">
        <v>249.29999999999998</v>
      </c>
    </row>
    <row r="349" spans="1:28" x14ac:dyDescent="0.25">
      <c r="A349" s="71">
        <v>348</v>
      </c>
      <c r="B349" s="72" t="s">
        <v>104</v>
      </c>
      <c r="C349" s="73" t="s">
        <v>67</v>
      </c>
      <c r="D349" s="74" t="s">
        <v>51</v>
      </c>
      <c r="E349" s="75">
        <v>11</v>
      </c>
      <c r="F349" s="70">
        <f>INDEX('Food Prices'!$B$3:$E$52,MATCH('Food Data'!C349,'Food Prices'!$A$3:$A$52,0),MATCH('Food Data'!D349,'Food Prices'!$B$2:$E$2,0))</f>
        <v>15.12</v>
      </c>
      <c r="G349" s="70">
        <v>166.32</v>
      </c>
      <c r="J349" s="71">
        <v>348</v>
      </c>
      <c r="K349" s="72" t="s">
        <v>104</v>
      </c>
      <c r="L349" s="73" t="s">
        <v>67</v>
      </c>
      <c r="M349" s="74" t="str">
        <v>Global</v>
      </c>
      <c r="N349" s="75">
        <v>11</v>
      </c>
      <c r="O349" s="70">
        <f>INDEX('Food Prices'!$B$3:$E$52,MATCH('Food Data'!L349,'Food Prices'!$A$3:$A$52,0),MATCH('Food Data'!M349,'Food Prices'!$B$2:$E$2,0))</f>
        <v>14.83</v>
      </c>
      <c r="P349" s="70">
        <v>163.13</v>
      </c>
      <c r="V349" s="71">
        <v>348</v>
      </c>
      <c r="W349" s="72" t="s">
        <v>104</v>
      </c>
      <c r="X349" s="73" t="s">
        <v>67</v>
      </c>
      <c r="Y349" s="74" t="str">
        <f t="shared" si="5"/>
        <v>Historic</v>
      </c>
      <c r="Z349" s="75">
        <v>11</v>
      </c>
      <c r="AA349" s="70">
        <f>INDEX('Food Prices'!$B$3:$E$52,MATCH('Food Data'!X349,'Food Prices'!$A$3:$A$52,0),MATCH('Food Data'!Y349,'Food Prices'!$B$2:$E$2,0))</f>
        <v>14.54</v>
      </c>
      <c r="AB349" s="70">
        <v>159.94</v>
      </c>
    </row>
    <row r="350" spans="1:28" x14ac:dyDescent="0.25">
      <c r="A350" s="71">
        <v>349</v>
      </c>
      <c r="B350" s="72" t="s">
        <v>109</v>
      </c>
      <c r="C350" s="73" t="s">
        <v>84</v>
      </c>
      <c r="D350" s="74" t="s">
        <v>60</v>
      </c>
      <c r="E350" s="75">
        <v>15</v>
      </c>
      <c r="F350" s="70">
        <f>INDEX('Food Prices'!$B$3:$E$52,MATCH('Food Data'!C350,'Food Prices'!$A$3:$A$52,0),MATCH('Food Data'!D350,'Food Prices'!$B$2:$E$2,0))</f>
        <v>11.49</v>
      </c>
      <c r="G350" s="70">
        <v>172.35</v>
      </c>
      <c r="J350" s="71">
        <v>349</v>
      </c>
      <c r="K350" s="72" t="s">
        <v>109</v>
      </c>
      <c r="L350" s="73" t="s">
        <v>84</v>
      </c>
      <c r="M350" s="74" t="str">
        <v>Global</v>
      </c>
      <c r="N350" s="75">
        <v>15</v>
      </c>
      <c r="O350" s="70">
        <f>INDEX('Food Prices'!$B$3:$E$52,MATCH('Food Data'!L350,'Food Prices'!$A$3:$A$52,0),MATCH('Food Data'!M350,'Food Prices'!$B$2:$E$2,0))</f>
        <v>11.49</v>
      </c>
      <c r="P350" s="70">
        <v>172.35</v>
      </c>
      <c r="V350" s="71">
        <v>349</v>
      </c>
      <c r="W350" s="72" t="s">
        <v>109</v>
      </c>
      <c r="X350" s="73" t="s">
        <v>84</v>
      </c>
      <c r="Y350" s="74" t="str">
        <f t="shared" si="5"/>
        <v>Historic</v>
      </c>
      <c r="Z350" s="75">
        <v>15</v>
      </c>
      <c r="AA350" s="70">
        <f>INDEX('Food Prices'!$B$3:$E$52,MATCH('Food Data'!X350,'Food Prices'!$A$3:$A$52,0),MATCH('Food Data'!Y350,'Food Prices'!$B$2:$E$2,0))</f>
        <v>10.84</v>
      </c>
      <c r="AB350" s="70">
        <v>162.6</v>
      </c>
    </row>
    <row r="351" spans="1:28" x14ac:dyDescent="0.25">
      <c r="A351" s="71">
        <v>350</v>
      </c>
      <c r="B351" s="72" t="s">
        <v>100</v>
      </c>
      <c r="C351" s="73" t="s">
        <v>63</v>
      </c>
      <c r="D351" s="74" t="s">
        <v>57</v>
      </c>
      <c r="E351" s="75">
        <v>13</v>
      </c>
      <c r="F351" s="70">
        <f>INDEX('Food Prices'!$B$3:$E$52,MATCH('Food Data'!C351,'Food Prices'!$A$3:$A$52,0),MATCH('Food Data'!D351,'Food Prices'!$B$2:$E$2,0))</f>
        <v>5.35</v>
      </c>
      <c r="G351" s="70">
        <v>69.55</v>
      </c>
      <c r="J351" s="71">
        <v>350</v>
      </c>
      <c r="K351" s="72" t="s">
        <v>100</v>
      </c>
      <c r="L351" s="73" t="s">
        <v>63</v>
      </c>
      <c r="M351" s="74" t="str">
        <v>Historic</v>
      </c>
      <c r="N351" s="75">
        <v>13</v>
      </c>
      <c r="O351" s="70">
        <f>INDEX('Food Prices'!$B$3:$E$52,MATCH('Food Data'!L351,'Food Prices'!$A$3:$A$52,0),MATCH('Food Data'!M351,'Food Prices'!$B$2:$E$2,0))</f>
        <v>5.35</v>
      </c>
      <c r="P351" s="70">
        <v>69.55</v>
      </c>
      <c r="V351" s="71">
        <v>350</v>
      </c>
      <c r="W351" s="72" t="s">
        <v>100</v>
      </c>
      <c r="X351" s="73" t="s">
        <v>63</v>
      </c>
      <c r="Y351" s="74" t="str">
        <f t="shared" si="5"/>
        <v>Historic</v>
      </c>
      <c r="Z351" s="75">
        <v>13</v>
      </c>
      <c r="AA351" s="70">
        <f>INDEX('Food Prices'!$B$3:$E$52,MATCH('Food Data'!X351,'Food Prices'!$A$3:$A$52,0),MATCH('Food Data'!Y351,'Food Prices'!$B$2:$E$2,0))</f>
        <v>5.35</v>
      </c>
      <c r="AB351" s="70">
        <v>69.55</v>
      </c>
    </row>
    <row r="352" spans="1:28" x14ac:dyDescent="0.25">
      <c r="A352" s="71">
        <v>351</v>
      </c>
      <c r="B352" s="72" t="s">
        <v>111</v>
      </c>
      <c r="C352" s="73" t="s">
        <v>56</v>
      </c>
      <c r="D352" s="74" t="s">
        <v>51</v>
      </c>
      <c r="E352" s="75">
        <v>5</v>
      </c>
      <c r="F352" s="70">
        <f>INDEX('Food Prices'!$B$3:$E$52,MATCH('Food Data'!C352,'Food Prices'!$A$3:$A$52,0),MATCH('Food Data'!D352,'Food Prices'!$B$2:$E$2,0))</f>
        <v>7.99</v>
      </c>
      <c r="G352" s="70">
        <v>39.950000000000003</v>
      </c>
      <c r="J352" s="71">
        <v>351</v>
      </c>
      <c r="K352" s="72" t="s">
        <v>111</v>
      </c>
      <c r="L352" s="73" t="s">
        <v>56</v>
      </c>
      <c r="M352" s="74" t="str">
        <v>Historic</v>
      </c>
      <c r="N352" s="75">
        <v>5</v>
      </c>
      <c r="O352" s="70">
        <f>INDEX('Food Prices'!$B$3:$E$52,MATCH('Food Data'!L352,'Food Prices'!$A$3:$A$52,0),MATCH('Food Data'!M352,'Food Prices'!$B$2:$E$2,0))</f>
        <v>8.4600000000000009</v>
      </c>
      <c r="P352" s="70">
        <v>42.300000000000004</v>
      </c>
      <c r="V352" s="71">
        <v>351</v>
      </c>
      <c r="W352" s="72" t="s">
        <v>111</v>
      </c>
      <c r="X352" s="73" t="s">
        <v>56</v>
      </c>
      <c r="Y352" s="74" t="str">
        <f t="shared" si="5"/>
        <v>Historic</v>
      </c>
      <c r="Z352" s="75">
        <v>5</v>
      </c>
      <c r="AA352" s="70">
        <f>INDEX('Food Prices'!$B$3:$E$52,MATCH('Food Data'!X352,'Food Prices'!$A$3:$A$52,0),MATCH('Food Data'!Y352,'Food Prices'!$B$2:$E$2,0))</f>
        <v>8.4600000000000009</v>
      </c>
      <c r="AB352" s="70">
        <v>42.300000000000004</v>
      </c>
    </row>
    <row r="353" spans="1:28" x14ac:dyDescent="0.25">
      <c r="A353" s="71">
        <v>352</v>
      </c>
      <c r="B353" s="72" t="s">
        <v>125</v>
      </c>
      <c r="C353" s="73" t="s">
        <v>128</v>
      </c>
      <c r="D353" s="74" t="s">
        <v>51</v>
      </c>
      <c r="E353" s="75">
        <v>16</v>
      </c>
      <c r="F353" s="70">
        <f>INDEX('Food Prices'!$B$3:$E$52,MATCH('Food Data'!C353,'Food Prices'!$A$3:$A$52,0),MATCH('Food Data'!D353,'Food Prices'!$B$2:$E$2,0))</f>
        <v>14.22</v>
      </c>
      <c r="G353" s="70">
        <v>227.52</v>
      </c>
      <c r="J353" s="71">
        <v>352</v>
      </c>
      <c r="K353" s="72" t="s">
        <v>125</v>
      </c>
      <c r="L353" s="73" t="s">
        <v>128</v>
      </c>
      <c r="M353" s="74" t="str">
        <v>Global</v>
      </c>
      <c r="N353" s="75">
        <v>16</v>
      </c>
      <c r="O353" s="70">
        <f>INDEX('Food Prices'!$B$3:$E$52,MATCH('Food Data'!L353,'Food Prices'!$A$3:$A$52,0),MATCH('Food Data'!M353,'Food Prices'!$B$2:$E$2,0))</f>
        <v>13.59</v>
      </c>
      <c r="P353" s="70">
        <v>217.44</v>
      </c>
      <c r="V353" s="71">
        <v>352</v>
      </c>
      <c r="W353" s="72" t="s">
        <v>125</v>
      </c>
      <c r="X353" s="73" t="s">
        <v>128</v>
      </c>
      <c r="Y353" s="74" t="str">
        <f t="shared" si="5"/>
        <v>Historic</v>
      </c>
      <c r="Z353" s="75">
        <v>16</v>
      </c>
      <c r="AA353" s="70">
        <f>INDEX('Food Prices'!$B$3:$E$52,MATCH('Food Data'!X353,'Food Prices'!$A$3:$A$52,0),MATCH('Food Data'!Y353,'Food Prices'!$B$2:$E$2,0))</f>
        <v>15.32</v>
      </c>
      <c r="AB353" s="70">
        <v>245.12</v>
      </c>
    </row>
    <row r="354" spans="1:28" x14ac:dyDescent="0.25">
      <c r="A354" s="71">
        <v>353</v>
      </c>
      <c r="B354" s="72" t="s">
        <v>110</v>
      </c>
      <c r="C354" s="73" t="s">
        <v>128</v>
      </c>
      <c r="D354" s="74" t="s">
        <v>51</v>
      </c>
      <c r="E354" s="75">
        <v>15</v>
      </c>
      <c r="F354" s="70">
        <f>INDEX('Food Prices'!$B$3:$E$52,MATCH('Food Data'!C354,'Food Prices'!$A$3:$A$52,0),MATCH('Food Data'!D354,'Food Prices'!$B$2:$E$2,0))</f>
        <v>14.22</v>
      </c>
      <c r="G354" s="70">
        <v>213.3</v>
      </c>
      <c r="J354" s="71">
        <v>353</v>
      </c>
      <c r="K354" s="72" t="s">
        <v>110</v>
      </c>
      <c r="L354" s="73" t="s">
        <v>128</v>
      </c>
      <c r="M354" s="74" t="str">
        <v>Historic</v>
      </c>
      <c r="N354" s="75">
        <v>15</v>
      </c>
      <c r="O354" s="70">
        <f>INDEX('Food Prices'!$B$3:$E$52,MATCH('Food Data'!L354,'Food Prices'!$A$3:$A$52,0),MATCH('Food Data'!M354,'Food Prices'!$B$2:$E$2,0))</f>
        <v>15.32</v>
      </c>
      <c r="P354" s="70">
        <v>229.8</v>
      </c>
      <c r="V354" s="71">
        <v>353</v>
      </c>
      <c r="W354" s="72" t="s">
        <v>110</v>
      </c>
      <c r="X354" s="73" t="s">
        <v>128</v>
      </c>
      <c r="Y354" s="74" t="str">
        <f t="shared" si="5"/>
        <v>Historic</v>
      </c>
      <c r="Z354" s="75">
        <v>15</v>
      </c>
      <c r="AA354" s="70">
        <f>INDEX('Food Prices'!$B$3:$E$52,MATCH('Food Data'!X354,'Food Prices'!$A$3:$A$52,0),MATCH('Food Data'!Y354,'Food Prices'!$B$2:$E$2,0))</f>
        <v>15.32</v>
      </c>
      <c r="AB354" s="70">
        <v>229.8</v>
      </c>
    </row>
    <row r="355" spans="1:28" x14ac:dyDescent="0.25">
      <c r="A355" s="71">
        <v>354</v>
      </c>
      <c r="B355" s="72" t="s">
        <v>104</v>
      </c>
      <c r="C355" s="73" t="s">
        <v>40</v>
      </c>
      <c r="D355" s="74" t="s">
        <v>53</v>
      </c>
      <c r="E355" s="75">
        <v>6</v>
      </c>
      <c r="F355" s="70">
        <f>INDEX('Food Prices'!$B$3:$E$52,MATCH('Food Data'!C355,'Food Prices'!$A$3:$A$52,0),MATCH('Food Data'!D355,'Food Prices'!$B$2:$E$2,0))</f>
        <v>8.67</v>
      </c>
      <c r="G355" s="70">
        <v>52.019999999999996</v>
      </c>
      <c r="J355" s="71">
        <v>354</v>
      </c>
      <c r="K355" s="72" t="s">
        <v>104</v>
      </c>
      <c r="L355" s="73" t="s">
        <v>40</v>
      </c>
      <c r="M355" s="74" t="str">
        <v>Global</v>
      </c>
      <c r="N355" s="75">
        <v>6</v>
      </c>
      <c r="O355" s="70">
        <f>INDEX('Food Prices'!$B$3:$E$52,MATCH('Food Data'!L355,'Food Prices'!$A$3:$A$52,0),MATCH('Food Data'!M355,'Food Prices'!$B$2:$E$2,0))</f>
        <v>8.5</v>
      </c>
      <c r="P355" s="70">
        <v>51</v>
      </c>
      <c r="V355" s="71">
        <v>354</v>
      </c>
      <c r="W355" s="72" t="s">
        <v>104</v>
      </c>
      <c r="X355" s="73" t="s">
        <v>40</v>
      </c>
      <c r="Y355" s="74" t="str">
        <f t="shared" si="5"/>
        <v>Historic</v>
      </c>
      <c r="Z355" s="75">
        <v>6</v>
      </c>
      <c r="AA355" s="70">
        <f>INDEX('Food Prices'!$B$3:$E$52,MATCH('Food Data'!X355,'Food Prices'!$A$3:$A$52,0),MATCH('Food Data'!Y355,'Food Prices'!$B$2:$E$2,0))</f>
        <v>7.8</v>
      </c>
      <c r="AB355" s="70">
        <v>46.8</v>
      </c>
    </row>
    <row r="356" spans="1:28" x14ac:dyDescent="0.25">
      <c r="A356" s="71">
        <v>355</v>
      </c>
      <c r="B356" s="72" t="s">
        <v>107</v>
      </c>
      <c r="C356" s="73" t="s">
        <v>62</v>
      </c>
      <c r="D356" s="74" t="s">
        <v>57</v>
      </c>
      <c r="E356" s="75">
        <v>7</v>
      </c>
      <c r="F356" s="70">
        <f>INDEX('Food Prices'!$B$3:$E$52,MATCH('Food Data'!C356,'Food Prices'!$A$3:$A$52,0),MATCH('Food Data'!D356,'Food Prices'!$B$2:$E$2,0))</f>
        <v>10.31</v>
      </c>
      <c r="G356" s="70">
        <v>72.17</v>
      </c>
      <c r="J356" s="71">
        <v>355</v>
      </c>
      <c r="K356" s="72" t="s">
        <v>107</v>
      </c>
      <c r="L356" s="73" t="s">
        <v>62</v>
      </c>
      <c r="M356" s="74" t="str">
        <v>Historic</v>
      </c>
      <c r="N356" s="75">
        <v>7</v>
      </c>
      <c r="O356" s="70">
        <f>INDEX('Food Prices'!$B$3:$E$52,MATCH('Food Data'!L356,'Food Prices'!$A$3:$A$52,0),MATCH('Food Data'!M356,'Food Prices'!$B$2:$E$2,0))</f>
        <v>10.31</v>
      </c>
      <c r="P356" s="70">
        <v>72.17</v>
      </c>
      <c r="V356" s="71">
        <v>355</v>
      </c>
      <c r="W356" s="72" t="s">
        <v>107</v>
      </c>
      <c r="X356" s="73" t="s">
        <v>62</v>
      </c>
      <c r="Y356" s="74" t="str">
        <f t="shared" si="5"/>
        <v>Historic</v>
      </c>
      <c r="Z356" s="75">
        <v>7</v>
      </c>
      <c r="AA356" s="70">
        <f>INDEX('Food Prices'!$B$3:$E$52,MATCH('Food Data'!X356,'Food Prices'!$A$3:$A$52,0),MATCH('Food Data'!Y356,'Food Prices'!$B$2:$E$2,0))</f>
        <v>10.31</v>
      </c>
      <c r="AB356" s="70">
        <v>72.17</v>
      </c>
    </row>
    <row r="357" spans="1:28" x14ac:dyDescent="0.25">
      <c r="A357" s="71">
        <v>356</v>
      </c>
      <c r="B357" s="72" t="s">
        <v>99</v>
      </c>
      <c r="C357" s="73" t="s">
        <v>79</v>
      </c>
      <c r="D357" s="74" t="s">
        <v>53</v>
      </c>
      <c r="E357" s="75">
        <v>13</v>
      </c>
      <c r="F357" s="70">
        <f>INDEX('Food Prices'!$B$3:$E$52,MATCH('Food Data'!C357,'Food Prices'!$A$3:$A$52,0),MATCH('Food Data'!D357,'Food Prices'!$B$2:$E$2,0))</f>
        <v>1.68</v>
      </c>
      <c r="G357" s="70">
        <v>21.84</v>
      </c>
      <c r="J357" s="71">
        <v>356</v>
      </c>
      <c r="K357" s="72" t="s">
        <v>99</v>
      </c>
      <c r="L357" s="73" t="s">
        <v>79</v>
      </c>
      <c r="M357" s="74" t="str">
        <v>Global</v>
      </c>
      <c r="N357" s="75">
        <v>13</v>
      </c>
      <c r="O357" s="70">
        <f>INDEX('Food Prices'!$B$3:$E$52,MATCH('Food Data'!L357,'Food Prices'!$A$3:$A$52,0),MATCH('Food Data'!M357,'Food Prices'!$B$2:$E$2,0))</f>
        <v>1.83</v>
      </c>
      <c r="P357" s="70">
        <v>23.79</v>
      </c>
      <c r="V357" s="71">
        <v>356</v>
      </c>
      <c r="W357" s="72" t="s">
        <v>99</v>
      </c>
      <c r="X357" s="73" t="s">
        <v>79</v>
      </c>
      <c r="Y357" s="74" t="str">
        <f t="shared" si="5"/>
        <v>Historic</v>
      </c>
      <c r="Z357" s="75">
        <v>13</v>
      </c>
      <c r="AA357" s="70">
        <f>INDEX('Food Prices'!$B$3:$E$52,MATCH('Food Data'!X357,'Food Prices'!$A$3:$A$52,0),MATCH('Food Data'!Y357,'Food Prices'!$B$2:$E$2,0))</f>
        <v>1.97</v>
      </c>
      <c r="AB357" s="70">
        <v>25.61</v>
      </c>
    </row>
    <row r="358" spans="1:28" x14ac:dyDescent="0.25">
      <c r="A358" s="71">
        <v>357</v>
      </c>
      <c r="B358" s="72" t="s">
        <v>108</v>
      </c>
      <c r="C358" s="73" t="s">
        <v>94</v>
      </c>
      <c r="D358" s="74" t="s">
        <v>60</v>
      </c>
      <c r="E358" s="75">
        <v>15</v>
      </c>
      <c r="F358" s="70">
        <f>INDEX('Food Prices'!$B$3:$E$52,MATCH('Food Data'!C358,'Food Prices'!$A$3:$A$52,0),MATCH('Food Data'!D358,'Food Prices'!$B$2:$E$2,0))</f>
        <v>13.09</v>
      </c>
      <c r="G358" s="70">
        <v>196.35</v>
      </c>
      <c r="J358" s="71">
        <v>357</v>
      </c>
      <c r="K358" s="72" t="s">
        <v>108</v>
      </c>
      <c r="L358" s="73" t="s">
        <v>94</v>
      </c>
      <c r="M358" s="74" t="str">
        <v>North</v>
      </c>
      <c r="N358" s="75">
        <v>15</v>
      </c>
      <c r="O358" s="70">
        <f>INDEX('Food Prices'!$B$3:$E$52,MATCH('Food Data'!L358,'Food Prices'!$A$3:$A$52,0),MATCH('Food Data'!M358,'Food Prices'!$B$2:$E$2,0))</f>
        <v>13.29</v>
      </c>
      <c r="P358" s="70">
        <v>199.35</v>
      </c>
      <c r="V358" s="71">
        <v>357</v>
      </c>
      <c r="W358" s="72" t="s">
        <v>108</v>
      </c>
      <c r="X358" s="73" t="s">
        <v>94</v>
      </c>
      <c r="Y358" s="74" t="str">
        <f t="shared" si="5"/>
        <v>Historic</v>
      </c>
      <c r="Z358" s="75">
        <v>15</v>
      </c>
      <c r="AA358" s="70">
        <f>INDEX('Food Prices'!$B$3:$E$52,MATCH('Food Data'!X358,'Food Prices'!$A$3:$A$52,0),MATCH('Food Data'!Y358,'Food Prices'!$B$2:$E$2,0))</f>
        <v>12.01</v>
      </c>
      <c r="AB358" s="70">
        <v>180.15</v>
      </c>
    </row>
    <row r="359" spans="1:28" x14ac:dyDescent="0.25">
      <c r="A359" s="71">
        <v>358</v>
      </c>
      <c r="B359" s="72" t="s">
        <v>103</v>
      </c>
      <c r="C359" s="73" t="s">
        <v>38</v>
      </c>
      <c r="D359" s="74" t="s">
        <v>57</v>
      </c>
      <c r="E359" s="75">
        <v>6</v>
      </c>
      <c r="F359" s="70">
        <f>INDEX('Food Prices'!$B$3:$E$52,MATCH('Food Data'!C359,'Food Prices'!$A$3:$A$52,0),MATCH('Food Data'!D359,'Food Prices'!$B$2:$E$2,0))</f>
        <v>5.65</v>
      </c>
      <c r="G359" s="70">
        <v>33.900000000000006</v>
      </c>
      <c r="J359" s="71">
        <v>358</v>
      </c>
      <c r="K359" s="72" t="s">
        <v>103</v>
      </c>
      <c r="L359" s="73" t="s">
        <v>38</v>
      </c>
      <c r="M359" s="74" t="str">
        <v>Highland</v>
      </c>
      <c r="N359" s="75">
        <v>6</v>
      </c>
      <c r="O359" s="70">
        <f>INDEX('Food Prices'!$B$3:$E$52,MATCH('Food Data'!L359,'Food Prices'!$A$3:$A$52,0),MATCH('Food Data'!M359,'Food Prices'!$B$2:$E$2,0))</f>
        <v>5.73</v>
      </c>
      <c r="P359" s="70">
        <v>34.380000000000003</v>
      </c>
      <c r="V359" s="71">
        <v>358</v>
      </c>
      <c r="W359" s="72" t="s">
        <v>103</v>
      </c>
      <c r="X359" s="73" t="s">
        <v>38</v>
      </c>
      <c r="Y359" s="74" t="str">
        <f t="shared" si="5"/>
        <v>Historic</v>
      </c>
      <c r="Z359" s="75">
        <v>6</v>
      </c>
      <c r="AA359" s="70">
        <f>INDEX('Food Prices'!$B$3:$E$52,MATCH('Food Data'!X359,'Food Prices'!$A$3:$A$52,0),MATCH('Food Data'!Y359,'Food Prices'!$B$2:$E$2,0))</f>
        <v>5.65</v>
      </c>
      <c r="AB359" s="70">
        <v>33.900000000000006</v>
      </c>
    </row>
    <row r="360" spans="1:28" x14ac:dyDescent="0.25">
      <c r="A360" s="71">
        <v>359</v>
      </c>
      <c r="B360" s="72" t="s">
        <v>100</v>
      </c>
      <c r="C360" s="73" t="s">
        <v>46</v>
      </c>
      <c r="D360" s="74" t="s">
        <v>57</v>
      </c>
      <c r="E360" s="75">
        <v>11</v>
      </c>
      <c r="F360" s="70">
        <f>INDEX('Food Prices'!$B$3:$E$52,MATCH('Food Data'!C360,'Food Prices'!$A$3:$A$52,0),MATCH('Food Data'!D360,'Food Prices'!$B$2:$E$2,0))</f>
        <v>5.3</v>
      </c>
      <c r="G360" s="70">
        <v>58.3</v>
      </c>
      <c r="J360" s="71">
        <v>359</v>
      </c>
      <c r="K360" s="72" t="s">
        <v>100</v>
      </c>
      <c r="L360" s="73" t="s">
        <v>46</v>
      </c>
      <c r="M360" s="74" t="str">
        <v>Historic</v>
      </c>
      <c r="N360" s="75">
        <v>11</v>
      </c>
      <c r="O360" s="70">
        <f>INDEX('Food Prices'!$B$3:$E$52,MATCH('Food Data'!L360,'Food Prices'!$A$3:$A$52,0),MATCH('Food Data'!M360,'Food Prices'!$B$2:$E$2,0))</f>
        <v>5.3</v>
      </c>
      <c r="P360" s="70">
        <v>58.3</v>
      </c>
      <c r="V360" s="71">
        <v>359</v>
      </c>
      <c r="W360" s="72" t="s">
        <v>100</v>
      </c>
      <c r="X360" s="73" t="s">
        <v>46</v>
      </c>
      <c r="Y360" s="74" t="str">
        <f t="shared" si="5"/>
        <v>Historic</v>
      </c>
      <c r="Z360" s="75">
        <v>11</v>
      </c>
      <c r="AA360" s="70">
        <f>INDEX('Food Prices'!$B$3:$E$52,MATCH('Food Data'!X360,'Food Prices'!$A$3:$A$52,0),MATCH('Food Data'!Y360,'Food Prices'!$B$2:$E$2,0))</f>
        <v>5.3</v>
      </c>
      <c r="AB360" s="70">
        <v>58.3</v>
      </c>
    </row>
    <row r="361" spans="1:28" x14ac:dyDescent="0.25">
      <c r="A361" s="71">
        <v>360</v>
      </c>
      <c r="B361" s="72" t="s">
        <v>111</v>
      </c>
      <c r="C361" s="73" t="s">
        <v>72</v>
      </c>
      <c r="D361" s="74" t="s">
        <v>57</v>
      </c>
      <c r="E361" s="75">
        <v>1</v>
      </c>
      <c r="F361" s="70">
        <f>INDEX('Food Prices'!$B$3:$E$52,MATCH('Food Data'!C361,'Food Prices'!$A$3:$A$52,0),MATCH('Food Data'!D361,'Food Prices'!$B$2:$E$2,0))</f>
        <v>3.07</v>
      </c>
      <c r="G361" s="70">
        <v>3.07</v>
      </c>
      <c r="J361" s="71">
        <v>360</v>
      </c>
      <c r="K361" s="72" t="s">
        <v>111</v>
      </c>
      <c r="L361" s="73" t="s">
        <v>72</v>
      </c>
      <c r="M361" s="74" t="str">
        <v>Historic</v>
      </c>
      <c r="N361" s="75">
        <v>1</v>
      </c>
      <c r="O361" s="70">
        <f>INDEX('Food Prices'!$B$3:$E$52,MATCH('Food Data'!L361,'Food Prices'!$A$3:$A$52,0),MATCH('Food Data'!M361,'Food Prices'!$B$2:$E$2,0))</f>
        <v>3.07</v>
      </c>
      <c r="P361" s="70">
        <v>3.07</v>
      </c>
      <c r="V361" s="71">
        <v>360</v>
      </c>
      <c r="W361" s="72" t="s">
        <v>111</v>
      </c>
      <c r="X361" s="73" t="s">
        <v>72</v>
      </c>
      <c r="Y361" s="74" t="str">
        <f t="shared" si="5"/>
        <v>Historic</v>
      </c>
      <c r="Z361" s="75">
        <v>1</v>
      </c>
      <c r="AA361" s="70">
        <f>INDEX('Food Prices'!$B$3:$E$52,MATCH('Food Data'!X361,'Food Prices'!$A$3:$A$52,0),MATCH('Food Data'!Y361,'Food Prices'!$B$2:$E$2,0))</f>
        <v>3.07</v>
      </c>
      <c r="AB361" s="70">
        <v>3.07</v>
      </c>
    </row>
    <row r="362" spans="1:28" x14ac:dyDescent="0.25">
      <c r="A362" s="71">
        <v>361</v>
      </c>
      <c r="B362" s="72" t="s">
        <v>113</v>
      </c>
      <c r="C362" s="73" t="s">
        <v>62</v>
      </c>
      <c r="D362" s="74" t="s">
        <v>60</v>
      </c>
      <c r="E362" s="75">
        <v>18</v>
      </c>
      <c r="F362" s="70">
        <f>INDEX('Food Prices'!$B$3:$E$52,MATCH('Food Data'!C362,'Food Prices'!$A$3:$A$52,0),MATCH('Food Data'!D362,'Food Prices'!$B$2:$E$2,0))</f>
        <v>9.7899999999999991</v>
      </c>
      <c r="G362" s="70">
        <v>176.21999999999997</v>
      </c>
      <c r="J362" s="71">
        <v>361</v>
      </c>
      <c r="K362" s="72" t="s">
        <v>113</v>
      </c>
      <c r="L362" s="73" t="s">
        <v>62</v>
      </c>
      <c r="M362" s="74" t="str">
        <v>North</v>
      </c>
      <c r="N362" s="75">
        <v>18</v>
      </c>
      <c r="O362" s="70">
        <f>INDEX('Food Prices'!$B$3:$E$52,MATCH('Food Data'!L362,'Food Prices'!$A$3:$A$52,0),MATCH('Food Data'!M362,'Food Prices'!$B$2:$E$2,0))</f>
        <v>9.19</v>
      </c>
      <c r="P362" s="70">
        <v>165.42</v>
      </c>
      <c r="V362" s="71">
        <v>361</v>
      </c>
      <c r="W362" s="72" t="s">
        <v>113</v>
      </c>
      <c r="X362" s="73" t="s">
        <v>62</v>
      </c>
      <c r="Y362" s="74" t="str">
        <f t="shared" si="5"/>
        <v>Historic</v>
      </c>
      <c r="Z362" s="75">
        <v>18</v>
      </c>
      <c r="AA362" s="70">
        <f>INDEX('Food Prices'!$B$3:$E$52,MATCH('Food Data'!X362,'Food Prices'!$A$3:$A$52,0),MATCH('Food Data'!Y362,'Food Prices'!$B$2:$E$2,0))</f>
        <v>10.31</v>
      </c>
      <c r="AB362" s="70">
        <v>185.58</v>
      </c>
    </row>
    <row r="363" spans="1:28" x14ac:dyDescent="0.25">
      <c r="A363" s="71">
        <v>362</v>
      </c>
      <c r="B363" s="72" t="s">
        <v>102</v>
      </c>
      <c r="C363" s="73" t="s">
        <v>132</v>
      </c>
      <c r="D363" s="74" t="s">
        <v>53</v>
      </c>
      <c r="E363" s="75">
        <v>6</v>
      </c>
      <c r="F363" s="70">
        <f>INDEX('Food Prices'!$B$3:$E$52,MATCH('Food Data'!C363,'Food Prices'!$A$3:$A$52,0),MATCH('Food Data'!D363,'Food Prices'!$B$2:$E$2,0))</f>
        <v>7.12</v>
      </c>
      <c r="G363" s="70">
        <v>42.72</v>
      </c>
      <c r="J363" s="71">
        <v>362</v>
      </c>
      <c r="K363" s="72" t="s">
        <v>102</v>
      </c>
      <c r="L363" s="73" t="s">
        <v>132</v>
      </c>
      <c r="M363" s="74" t="str">
        <v>North</v>
      </c>
      <c r="N363" s="75">
        <v>6</v>
      </c>
      <c r="O363" s="70">
        <f>INDEX('Food Prices'!$B$3:$E$52,MATCH('Food Data'!L363,'Food Prices'!$A$3:$A$52,0),MATCH('Food Data'!M363,'Food Prices'!$B$2:$E$2,0))</f>
        <v>6.69</v>
      </c>
      <c r="P363" s="70">
        <v>40.14</v>
      </c>
      <c r="V363" s="71">
        <v>362</v>
      </c>
      <c r="W363" s="72" t="s">
        <v>102</v>
      </c>
      <c r="X363" s="73" t="s">
        <v>132</v>
      </c>
      <c r="Y363" s="74" t="str">
        <f t="shared" si="5"/>
        <v>Historic</v>
      </c>
      <c r="Z363" s="75">
        <v>6</v>
      </c>
      <c r="AA363" s="70">
        <f>INDEX('Food Prices'!$B$3:$E$52,MATCH('Food Data'!X363,'Food Prices'!$A$3:$A$52,0),MATCH('Food Data'!Y363,'Food Prices'!$B$2:$E$2,0))</f>
        <v>6.4</v>
      </c>
      <c r="AB363" s="70">
        <v>38.400000000000006</v>
      </c>
    </row>
    <row r="364" spans="1:28" x14ac:dyDescent="0.25">
      <c r="A364" s="71">
        <v>363</v>
      </c>
      <c r="B364" s="72" t="s">
        <v>123</v>
      </c>
      <c r="C364" s="73" t="s">
        <v>84</v>
      </c>
      <c r="D364" s="74" t="s">
        <v>51</v>
      </c>
      <c r="E364" s="75">
        <v>4</v>
      </c>
      <c r="F364" s="70">
        <f>INDEX('Food Prices'!$B$3:$E$52,MATCH('Food Data'!C364,'Food Prices'!$A$3:$A$52,0),MATCH('Food Data'!D364,'Food Prices'!$B$2:$E$2,0))</f>
        <v>11.17</v>
      </c>
      <c r="G364" s="70">
        <v>44.68</v>
      </c>
      <c r="J364" s="71">
        <v>363</v>
      </c>
      <c r="K364" s="72" t="s">
        <v>123</v>
      </c>
      <c r="L364" s="73" t="s">
        <v>84</v>
      </c>
      <c r="M364" s="74" t="str">
        <v>Global</v>
      </c>
      <c r="N364" s="75">
        <v>4</v>
      </c>
      <c r="O364" s="70">
        <f>INDEX('Food Prices'!$B$3:$E$52,MATCH('Food Data'!L364,'Food Prices'!$A$3:$A$52,0),MATCH('Food Data'!M364,'Food Prices'!$B$2:$E$2,0))</f>
        <v>11.49</v>
      </c>
      <c r="P364" s="70">
        <v>45.96</v>
      </c>
      <c r="V364" s="71">
        <v>363</v>
      </c>
      <c r="W364" s="72" t="s">
        <v>123</v>
      </c>
      <c r="X364" s="73" t="s">
        <v>84</v>
      </c>
      <c r="Y364" s="74" t="str">
        <f t="shared" si="5"/>
        <v>Historic</v>
      </c>
      <c r="Z364" s="75">
        <v>4</v>
      </c>
      <c r="AA364" s="70">
        <f>INDEX('Food Prices'!$B$3:$E$52,MATCH('Food Data'!X364,'Food Prices'!$A$3:$A$52,0),MATCH('Food Data'!Y364,'Food Prices'!$B$2:$E$2,0))</f>
        <v>10.84</v>
      </c>
      <c r="AB364" s="70">
        <v>43.36</v>
      </c>
    </row>
    <row r="365" spans="1:28" x14ac:dyDescent="0.25">
      <c r="A365" s="71">
        <v>364</v>
      </c>
      <c r="B365" s="72" t="s">
        <v>99</v>
      </c>
      <c r="C365" s="73" t="s">
        <v>78</v>
      </c>
      <c r="D365" s="74" t="s">
        <v>60</v>
      </c>
      <c r="E365" s="75">
        <v>13</v>
      </c>
      <c r="F365" s="70">
        <f>INDEX('Food Prices'!$B$3:$E$52,MATCH('Food Data'!C365,'Food Prices'!$A$3:$A$52,0),MATCH('Food Data'!D365,'Food Prices'!$B$2:$E$2,0))</f>
        <v>12.37</v>
      </c>
      <c r="G365" s="70">
        <v>160.81</v>
      </c>
      <c r="J365" s="71">
        <v>364</v>
      </c>
      <c r="K365" s="72" t="s">
        <v>99</v>
      </c>
      <c r="L365" s="73" t="s">
        <v>78</v>
      </c>
      <c r="M365" s="74" t="str">
        <v>Global</v>
      </c>
      <c r="N365" s="75">
        <v>13</v>
      </c>
      <c r="O365" s="70">
        <f>INDEX('Food Prices'!$B$3:$E$52,MATCH('Food Data'!L365,'Food Prices'!$A$3:$A$52,0),MATCH('Food Data'!M365,'Food Prices'!$B$2:$E$2,0))</f>
        <v>12.37</v>
      </c>
      <c r="P365" s="70">
        <v>160.81</v>
      </c>
      <c r="V365" s="71">
        <v>364</v>
      </c>
      <c r="W365" s="72" t="s">
        <v>99</v>
      </c>
      <c r="X365" s="73" t="s">
        <v>78</v>
      </c>
      <c r="Y365" s="74" t="str">
        <f t="shared" si="5"/>
        <v>Historic</v>
      </c>
      <c r="Z365" s="75">
        <v>13</v>
      </c>
      <c r="AA365" s="70">
        <f>INDEX('Food Prices'!$B$3:$E$52,MATCH('Food Data'!X365,'Food Prices'!$A$3:$A$52,0),MATCH('Food Data'!Y365,'Food Prices'!$B$2:$E$2,0))</f>
        <v>13.02</v>
      </c>
      <c r="AB365" s="70">
        <v>169.26</v>
      </c>
    </row>
    <row r="366" spans="1:28" x14ac:dyDescent="0.25">
      <c r="A366" s="71">
        <v>365</v>
      </c>
      <c r="B366" s="72" t="s">
        <v>101</v>
      </c>
      <c r="C366" s="73" t="s">
        <v>63</v>
      </c>
      <c r="D366" s="74" t="s">
        <v>57</v>
      </c>
      <c r="E366" s="75">
        <v>4</v>
      </c>
      <c r="F366" s="70">
        <f>INDEX('Food Prices'!$B$3:$E$52,MATCH('Food Data'!C366,'Food Prices'!$A$3:$A$52,0),MATCH('Food Data'!D366,'Food Prices'!$B$2:$E$2,0))</f>
        <v>5.35</v>
      </c>
      <c r="G366" s="70">
        <v>21.4</v>
      </c>
      <c r="J366" s="71">
        <v>365</v>
      </c>
      <c r="K366" s="72" t="s">
        <v>101</v>
      </c>
      <c r="L366" s="73" t="s">
        <v>63</v>
      </c>
      <c r="M366" s="74" t="str">
        <v>Global</v>
      </c>
      <c r="N366" s="75">
        <v>4</v>
      </c>
      <c r="O366" s="70">
        <f>INDEX('Food Prices'!$B$3:$E$52,MATCH('Food Data'!L366,'Food Prices'!$A$3:$A$52,0),MATCH('Food Data'!M366,'Food Prices'!$B$2:$E$2,0))</f>
        <v>5.4</v>
      </c>
      <c r="P366" s="70">
        <v>21.6</v>
      </c>
      <c r="V366" s="71">
        <v>365</v>
      </c>
      <c r="W366" s="72" t="s">
        <v>101</v>
      </c>
      <c r="X366" s="73" t="s">
        <v>63</v>
      </c>
      <c r="Y366" s="74" t="str">
        <f t="shared" si="5"/>
        <v>Historic</v>
      </c>
      <c r="Z366" s="75">
        <v>4</v>
      </c>
      <c r="AA366" s="70">
        <f>INDEX('Food Prices'!$B$3:$E$52,MATCH('Food Data'!X366,'Food Prices'!$A$3:$A$52,0),MATCH('Food Data'!Y366,'Food Prices'!$B$2:$E$2,0))</f>
        <v>5.35</v>
      </c>
      <c r="AB366" s="70">
        <v>21.4</v>
      </c>
    </row>
    <row r="367" spans="1:28" x14ac:dyDescent="0.25">
      <c r="A367" s="71">
        <v>366</v>
      </c>
      <c r="B367" s="72" t="s">
        <v>117</v>
      </c>
      <c r="C367" s="73" t="s">
        <v>135</v>
      </c>
      <c r="D367" s="74" t="s">
        <v>51</v>
      </c>
      <c r="E367" s="75">
        <v>10</v>
      </c>
      <c r="F367" s="70">
        <f>INDEX('Food Prices'!$B$3:$E$52,MATCH('Food Data'!C367,'Food Prices'!$A$3:$A$52,0),MATCH('Food Data'!D367,'Food Prices'!$B$2:$E$2,0))</f>
        <v>7.32</v>
      </c>
      <c r="G367" s="70">
        <v>73.2</v>
      </c>
      <c r="J367" s="71">
        <v>366</v>
      </c>
      <c r="K367" s="72" t="s">
        <v>117</v>
      </c>
      <c r="L367" s="73" t="s">
        <v>135</v>
      </c>
      <c r="M367" s="74" t="str">
        <v>Global</v>
      </c>
      <c r="N367" s="75">
        <v>10</v>
      </c>
      <c r="O367" s="70">
        <f>INDEX('Food Prices'!$B$3:$E$52,MATCH('Food Data'!L367,'Food Prices'!$A$3:$A$52,0),MATCH('Food Data'!M367,'Food Prices'!$B$2:$E$2,0))</f>
        <v>7.72</v>
      </c>
      <c r="P367" s="70">
        <v>77.2</v>
      </c>
      <c r="V367" s="71">
        <v>366</v>
      </c>
      <c r="W367" s="72" t="s">
        <v>117</v>
      </c>
      <c r="X367" s="73" t="s">
        <v>135</v>
      </c>
      <c r="Y367" s="74" t="str">
        <f t="shared" si="5"/>
        <v>Historic</v>
      </c>
      <c r="Z367" s="75">
        <v>10</v>
      </c>
      <c r="AA367" s="70">
        <f>INDEX('Food Prices'!$B$3:$E$52,MATCH('Food Data'!X367,'Food Prices'!$A$3:$A$52,0),MATCH('Food Data'!Y367,'Food Prices'!$B$2:$E$2,0))</f>
        <v>8.58</v>
      </c>
      <c r="AB367" s="70">
        <v>85.8</v>
      </c>
    </row>
    <row r="368" spans="1:28" x14ac:dyDescent="0.25">
      <c r="A368" s="71">
        <v>367</v>
      </c>
      <c r="B368" s="72" t="s">
        <v>113</v>
      </c>
      <c r="C368" s="73" t="s">
        <v>40</v>
      </c>
      <c r="D368" s="74" t="s">
        <v>51</v>
      </c>
      <c r="E368" s="75">
        <v>7</v>
      </c>
      <c r="F368" s="70">
        <f>INDEX('Food Prices'!$B$3:$E$52,MATCH('Food Data'!C368,'Food Prices'!$A$3:$A$52,0),MATCH('Food Data'!D368,'Food Prices'!$B$2:$E$2,0))</f>
        <v>8.84</v>
      </c>
      <c r="G368" s="70">
        <v>61.879999999999995</v>
      </c>
      <c r="J368" s="71">
        <v>367</v>
      </c>
      <c r="K368" s="72" t="s">
        <v>113</v>
      </c>
      <c r="L368" s="73" t="s">
        <v>40</v>
      </c>
      <c r="M368" s="74" t="str">
        <v>North</v>
      </c>
      <c r="N368" s="75">
        <v>7</v>
      </c>
      <c r="O368" s="70">
        <f>INDEX('Food Prices'!$B$3:$E$52,MATCH('Food Data'!L368,'Food Prices'!$A$3:$A$52,0),MATCH('Food Data'!M368,'Food Prices'!$B$2:$E$2,0))</f>
        <v>8.84</v>
      </c>
      <c r="P368" s="70">
        <v>61.879999999999995</v>
      </c>
      <c r="V368" s="71">
        <v>367</v>
      </c>
      <c r="W368" s="72" t="s">
        <v>113</v>
      </c>
      <c r="X368" s="73" t="s">
        <v>40</v>
      </c>
      <c r="Y368" s="74" t="str">
        <f t="shared" si="5"/>
        <v>Historic</v>
      </c>
      <c r="Z368" s="75">
        <v>7</v>
      </c>
      <c r="AA368" s="70">
        <f>INDEX('Food Prices'!$B$3:$E$52,MATCH('Food Data'!X368,'Food Prices'!$A$3:$A$52,0),MATCH('Food Data'!Y368,'Food Prices'!$B$2:$E$2,0))</f>
        <v>7.8</v>
      </c>
      <c r="AB368" s="70">
        <v>54.6</v>
      </c>
    </row>
    <row r="369" spans="1:28" x14ac:dyDescent="0.25">
      <c r="A369" s="71">
        <v>368</v>
      </c>
      <c r="B369" s="72" t="s">
        <v>103</v>
      </c>
      <c r="C369" s="73" t="s">
        <v>68</v>
      </c>
      <c r="D369" s="74" t="s">
        <v>51</v>
      </c>
      <c r="E369" s="75">
        <v>5</v>
      </c>
      <c r="F369" s="70">
        <f>INDEX('Food Prices'!$B$3:$E$52,MATCH('Food Data'!C369,'Food Prices'!$A$3:$A$52,0),MATCH('Food Data'!D369,'Food Prices'!$B$2:$E$2,0))</f>
        <v>9.0500000000000007</v>
      </c>
      <c r="G369" s="70">
        <v>45.25</v>
      </c>
      <c r="J369" s="71">
        <v>368</v>
      </c>
      <c r="K369" s="72" t="s">
        <v>103</v>
      </c>
      <c r="L369" s="73" t="s">
        <v>68</v>
      </c>
      <c r="M369" s="74" t="str">
        <v>Highland</v>
      </c>
      <c r="N369" s="75">
        <v>5</v>
      </c>
      <c r="O369" s="70">
        <f>INDEX('Food Prices'!$B$3:$E$52,MATCH('Food Data'!L369,'Food Prices'!$A$3:$A$52,0),MATCH('Food Data'!M369,'Food Prices'!$B$2:$E$2,0))</f>
        <v>9.84</v>
      </c>
      <c r="P369" s="70">
        <v>49.2</v>
      </c>
      <c r="V369" s="71">
        <v>368</v>
      </c>
      <c r="W369" s="72" t="s">
        <v>103</v>
      </c>
      <c r="X369" s="73" t="s">
        <v>68</v>
      </c>
      <c r="Y369" s="74" t="str">
        <f t="shared" si="5"/>
        <v>Historic</v>
      </c>
      <c r="Z369" s="75">
        <v>5</v>
      </c>
      <c r="AA369" s="70">
        <f>INDEX('Food Prices'!$B$3:$E$52,MATCH('Food Data'!X369,'Food Prices'!$A$3:$A$52,0),MATCH('Food Data'!Y369,'Food Prices'!$B$2:$E$2,0))</f>
        <v>11.76</v>
      </c>
      <c r="AB369" s="70">
        <v>58.8</v>
      </c>
    </row>
    <row r="370" spans="1:28" x14ac:dyDescent="0.25">
      <c r="A370" s="71">
        <v>369</v>
      </c>
      <c r="B370" s="72" t="s">
        <v>118</v>
      </c>
      <c r="C370" s="73" t="s">
        <v>58</v>
      </c>
      <c r="D370" s="74" t="s">
        <v>51</v>
      </c>
      <c r="E370" s="75">
        <v>13</v>
      </c>
      <c r="F370" s="70">
        <f>INDEX('Food Prices'!$B$3:$E$52,MATCH('Food Data'!C370,'Food Prices'!$A$3:$A$52,0),MATCH('Food Data'!D370,'Food Prices'!$B$2:$E$2,0))</f>
        <v>5.49</v>
      </c>
      <c r="G370" s="70">
        <v>71.37</v>
      </c>
      <c r="J370" s="71">
        <v>369</v>
      </c>
      <c r="K370" s="72" t="s">
        <v>118</v>
      </c>
      <c r="L370" s="73" t="s">
        <v>58</v>
      </c>
      <c r="M370" s="74" t="str">
        <v>North</v>
      </c>
      <c r="N370" s="75">
        <v>13</v>
      </c>
      <c r="O370" s="70">
        <f>INDEX('Food Prices'!$B$3:$E$52,MATCH('Food Data'!L370,'Food Prices'!$A$3:$A$52,0),MATCH('Food Data'!M370,'Food Prices'!$B$2:$E$2,0))</f>
        <v>5.49</v>
      </c>
      <c r="P370" s="70">
        <v>71.37</v>
      </c>
      <c r="V370" s="71">
        <v>369</v>
      </c>
      <c r="W370" s="72" t="s">
        <v>118</v>
      </c>
      <c r="X370" s="73" t="s">
        <v>58</v>
      </c>
      <c r="Y370" s="74" t="str">
        <f t="shared" si="5"/>
        <v>Historic</v>
      </c>
      <c r="Z370" s="75">
        <v>13</v>
      </c>
      <c r="AA370" s="70">
        <f>INDEX('Food Prices'!$B$3:$E$52,MATCH('Food Data'!X370,'Food Prices'!$A$3:$A$52,0),MATCH('Food Data'!Y370,'Food Prices'!$B$2:$E$2,0))</f>
        <v>4.84</v>
      </c>
      <c r="AB370" s="70">
        <v>62.92</v>
      </c>
    </row>
    <row r="371" spans="1:28" x14ac:dyDescent="0.25">
      <c r="A371" s="71">
        <v>370</v>
      </c>
      <c r="B371" s="72" t="s">
        <v>99</v>
      </c>
      <c r="C371" s="73" t="s">
        <v>65</v>
      </c>
      <c r="D371" s="74" t="s">
        <v>51</v>
      </c>
      <c r="E371" s="75">
        <v>14</v>
      </c>
      <c r="F371" s="70">
        <f>INDEX('Food Prices'!$B$3:$E$52,MATCH('Food Data'!C371,'Food Prices'!$A$3:$A$52,0),MATCH('Food Data'!D371,'Food Prices'!$B$2:$E$2,0))</f>
        <v>13.92</v>
      </c>
      <c r="G371" s="70">
        <v>194.88</v>
      </c>
      <c r="J371" s="71">
        <v>370</v>
      </c>
      <c r="K371" s="72" t="s">
        <v>99</v>
      </c>
      <c r="L371" s="73" t="s">
        <v>65</v>
      </c>
      <c r="M371" s="74" t="str">
        <v>Global</v>
      </c>
      <c r="N371" s="75">
        <v>14</v>
      </c>
      <c r="O371" s="70">
        <f>INDEX('Food Prices'!$B$3:$E$52,MATCH('Food Data'!L371,'Food Prices'!$A$3:$A$52,0),MATCH('Food Data'!M371,'Food Prices'!$B$2:$E$2,0))</f>
        <v>15.77</v>
      </c>
      <c r="P371" s="70">
        <v>220.78</v>
      </c>
      <c r="V371" s="71">
        <v>370</v>
      </c>
      <c r="W371" s="72" t="s">
        <v>99</v>
      </c>
      <c r="X371" s="73" t="s">
        <v>65</v>
      </c>
      <c r="Y371" s="74" t="str">
        <f t="shared" si="5"/>
        <v>Historic</v>
      </c>
      <c r="Z371" s="75">
        <v>14</v>
      </c>
      <c r="AA371" s="70">
        <f>INDEX('Food Prices'!$B$3:$E$52,MATCH('Food Data'!X371,'Food Prices'!$A$3:$A$52,0),MATCH('Food Data'!Y371,'Food Prices'!$B$2:$E$2,0))</f>
        <v>14.6</v>
      </c>
      <c r="AB371" s="70">
        <v>204.4</v>
      </c>
    </row>
    <row r="372" spans="1:28" x14ac:dyDescent="0.25">
      <c r="A372" s="71">
        <v>371</v>
      </c>
      <c r="B372" s="72" t="s">
        <v>124</v>
      </c>
      <c r="C372" s="73" t="s">
        <v>64</v>
      </c>
      <c r="D372" s="74" t="s">
        <v>51</v>
      </c>
      <c r="E372" s="75">
        <v>17</v>
      </c>
      <c r="F372" s="70">
        <f>INDEX('Food Prices'!$B$3:$E$52,MATCH('Food Data'!C372,'Food Prices'!$A$3:$A$52,0),MATCH('Food Data'!D372,'Food Prices'!$B$2:$E$2,0))</f>
        <v>3.2</v>
      </c>
      <c r="G372" s="70">
        <v>54.400000000000006</v>
      </c>
      <c r="J372" s="71">
        <v>371</v>
      </c>
      <c r="K372" s="72" t="s">
        <v>124</v>
      </c>
      <c r="L372" s="73" t="s">
        <v>64</v>
      </c>
      <c r="M372" s="74" t="str">
        <v>Highland</v>
      </c>
      <c r="N372" s="75">
        <v>17</v>
      </c>
      <c r="O372" s="70">
        <f>INDEX('Food Prices'!$B$3:$E$52,MATCH('Food Data'!L372,'Food Prices'!$A$3:$A$52,0),MATCH('Food Data'!M372,'Food Prices'!$B$2:$E$2,0))</f>
        <v>3.08</v>
      </c>
      <c r="P372" s="70">
        <v>52.36</v>
      </c>
      <c r="V372" s="71">
        <v>371</v>
      </c>
      <c r="W372" s="72" t="s">
        <v>124</v>
      </c>
      <c r="X372" s="73" t="s">
        <v>64</v>
      </c>
      <c r="Y372" s="74" t="str">
        <f t="shared" si="5"/>
        <v>Historic</v>
      </c>
      <c r="Z372" s="75">
        <v>17</v>
      </c>
      <c r="AA372" s="70">
        <f>INDEX('Food Prices'!$B$3:$E$52,MATCH('Food Data'!X372,'Food Prices'!$A$3:$A$52,0),MATCH('Food Data'!Y372,'Food Prices'!$B$2:$E$2,0))</f>
        <v>3.38</v>
      </c>
      <c r="AB372" s="70">
        <v>57.46</v>
      </c>
    </row>
    <row r="373" spans="1:28" x14ac:dyDescent="0.25">
      <c r="A373" s="71">
        <v>372</v>
      </c>
      <c r="B373" s="72" t="s">
        <v>115</v>
      </c>
      <c r="C373" s="73" t="s">
        <v>81</v>
      </c>
      <c r="D373" s="74" t="s">
        <v>57</v>
      </c>
      <c r="E373" s="75">
        <v>12</v>
      </c>
      <c r="F373" s="70">
        <f>INDEX('Food Prices'!$B$3:$E$52,MATCH('Food Data'!C373,'Food Prices'!$A$3:$A$52,0),MATCH('Food Data'!D373,'Food Prices'!$B$2:$E$2,0))</f>
        <v>13.85</v>
      </c>
      <c r="G373" s="70">
        <v>166.2</v>
      </c>
      <c r="J373" s="71">
        <v>372</v>
      </c>
      <c r="K373" s="72" t="s">
        <v>115</v>
      </c>
      <c r="L373" s="73" t="s">
        <v>81</v>
      </c>
      <c r="M373" s="74" t="str">
        <v>Historic</v>
      </c>
      <c r="N373" s="75">
        <v>12</v>
      </c>
      <c r="O373" s="70">
        <f>INDEX('Food Prices'!$B$3:$E$52,MATCH('Food Data'!L373,'Food Prices'!$A$3:$A$52,0),MATCH('Food Data'!M373,'Food Prices'!$B$2:$E$2,0))</f>
        <v>13.85</v>
      </c>
      <c r="P373" s="70">
        <v>166.2</v>
      </c>
      <c r="V373" s="71">
        <v>372</v>
      </c>
      <c r="W373" s="72" t="s">
        <v>115</v>
      </c>
      <c r="X373" s="73" t="s">
        <v>81</v>
      </c>
      <c r="Y373" s="74" t="str">
        <f t="shared" si="5"/>
        <v>Historic</v>
      </c>
      <c r="Z373" s="75">
        <v>12</v>
      </c>
      <c r="AA373" s="70">
        <f>INDEX('Food Prices'!$B$3:$E$52,MATCH('Food Data'!X373,'Food Prices'!$A$3:$A$52,0),MATCH('Food Data'!Y373,'Food Prices'!$B$2:$E$2,0))</f>
        <v>13.85</v>
      </c>
      <c r="AB373" s="70">
        <v>166.2</v>
      </c>
    </row>
    <row r="374" spans="1:28" x14ac:dyDescent="0.25">
      <c r="A374" s="71">
        <v>373</v>
      </c>
      <c r="B374" s="72" t="s">
        <v>125</v>
      </c>
      <c r="C374" s="73" t="s">
        <v>44</v>
      </c>
      <c r="D374" s="74" t="s">
        <v>51</v>
      </c>
      <c r="E374" s="75">
        <v>19</v>
      </c>
      <c r="F374" s="70">
        <f>INDEX('Food Prices'!$B$3:$E$52,MATCH('Food Data'!C374,'Food Prices'!$A$3:$A$52,0),MATCH('Food Data'!D374,'Food Prices'!$B$2:$E$2,0))</f>
        <v>7.11</v>
      </c>
      <c r="G374" s="70">
        <v>135.09</v>
      </c>
      <c r="J374" s="71">
        <v>373</v>
      </c>
      <c r="K374" s="72" t="s">
        <v>125</v>
      </c>
      <c r="L374" s="73" t="s">
        <v>44</v>
      </c>
      <c r="M374" s="74" t="str">
        <v>Global</v>
      </c>
      <c r="N374" s="75">
        <v>19</v>
      </c>
      <c r="O374" s="70">
        <f>INDEX('Food Prices'!$B$3:$E$52,MATCH('Food Data'!L374,'Food Prices'!$A$3:$A$52,0),MATCH('Food Data'!M374,'Food Prices'!$B$2:$E$2,0))</f>
        <v>7.28</v>
      </c>
      <c r="P374" s="70">
        <v>138.32</v>
      </c>
      <c r="V374" s="71">
        <v>373</v>
      </c>
      <c r="W374" s="72" t="s">
        <v>125</v>
      </c>
      <c r="X374" s="73" t="s">
        <v>44</v>
      </c>
      <c r="Y374" s="74" t="str">
        <f t="shared" si="5"/>
        <v>Historic</v>
      </c>
      <c r="Z374" s="75">
        <v>19</v>
      </c>
      <c r="AA374" s="70">
        <f>INDEX('Food Prices'!$B$3:$E$52,MATCH('Food Data'!X374,'Food Prices'!$A$3:$A$52,0),MATCH('Food Data'!Y374,'Food Prices'!$B$2:$E$2,0))</f>
        <v>7.91</v>
      </c>
      <c r="AB374" s="70">
        <v>150.29</v>
      </c>
    </row>
    <row r="375" spans="1:28" x14ac:dyDescent="0.25">
      <c r="A375" s="71">
        <v>374</v>
      </c>
      <c r="B375" s="72" t="s">
        <v>116</v>
      </c>
      <c r="C375" s="73" t="s">
        <v>45</v>
      </c>
      <c r="D375" s="74" t="s">
        <v>53</v>
      </c>
      <c r="E375" s="75">
        <v>10</v>
      </c>
      <c r="F375" s="70">
        <f>INDEX('Food Prices'!$B$3:$E$52,MATCH('Food Data'!C375,'Food Prices'!$A$3:$A$52,0),MATCH('Food Data'!D375,'Food Prices'!$B$2:$E$2,0))</f>
        <v>14.59</v>
      </c>
      <c r="G375" s="70">
        <v>145.9</v>
      </c>
      <c r="J375" s="71">
        <v>374</v>
      </c>
      <c r="K375" s="72" t="s">
        <v>116</v>
      </c>
      <c r="L375" s="73" t="s">
        <v>45</v>
      </c>
      <c r="M375" s="74" t="str">
        <v>Highland</v>
      </c>
      <c r="N375" s="75">
        <v>10</v>
      </c>
      <c r="O375" s="70">
        <f>INDEX('Food Prices'!$B$3:$E$52,MATCH('Food Data'!L375,'Food Prices'!$A$3:$A$52,0),MATCH('Food Data'!M375,'Food Prices'!$B$2:$E$2,0))</f>
        <v>14.59</v>
      </c>
      <c r="P375" s="70">
        <v>145.9</v>
      </c>
      <c r="V375" s="71">
        <v>374</v>
      </c>
      <c r="W375" s="72" t="s">
        <v>116</v>
      </c>
      <c r="X375" s="73" t="s">
        <v>45</v>
      </c>
      <c r="Y375" s="74" t="str">
        <f t="shared" si="5"/>
        <v>Historic</v>
      </c>
      <c r="Z375" s="75">
        <v>10</v>
      </c>
      <c r="AA375" s="70">
        <f>INDEX('Food Prices'!$B$3:$E$52,MATCH('Food Data'!X375,'Food Prices'!$A$3:$A$52,0),MATCH('Food Data'!Y375,'Food Prices'!$B$2:$E$2,0))</f>
        <v>14.64</v>
      </c>
      <c r="AB375" s="70">
        <v>146.4</v>
      </c>
    </row>
    <row r="376" spans="1:28" x14ac:dyDescent="0.25">
      <c r="A376" s="71">
        <v>375</v>
      </c>
      <c r="B376" s="72" t="s">
        <v>104</v>
      </c>
      <c r="C376" s="73" t="s">
        <v>41</v>
      </c>
      <c r="D376" s="74" t="s">
        <v>53</v>
      </c>
      <c r="E376" s="75">
        <v>20</v>
      </c>
      <c r="F376" s="70">
        <f>INDEX('Food Prices'!$B$3:$E$52,MATCH('Food Data'!C376,'Food Prices'!$A$3:$A$52,0),MATCH('Food Data'!D376,'Food Prices'!$B$2:$E$2,0))</f>
        <v>9.4700000000000006</v>
      </c>
      <c r="G376" s="70">
        <v>189.4</v>
      </c>
      <c r="J376" s="71">
        <v>375</v>
      </c>
      <c r="K376" s="72" t="s">
        <v>104</v>
      </c>
      <c r="L376" s="73" t="s">
        <v>41</v>
      </c>
      <c r="M376" s="74" t="str">
        <v>Global</v>
      </c>
      <c r="N376" s="75">
        <v>20</v>
      </c>
      <c r="O376" s="70">
        <f>INDEX('Food Prices'!$B$3:$E$52,MATCH('Food Data'!L376,'Food Prices'!$A$3:$A$52,0),MATCH('Food Data'!M376,'Food Prices'!$B$2:$E$2,0))</f>
        <v>10.18</v>
      </c>
      <c r="P376" s="70">
        <v>203.6</v>
      </c>
      <c r="V376" s="71">
        <v>375</v>
      </c>
      <c r="W376" s="72" t="s">
        <v>104</v>
      </c>
      <c r="X376" s="73" t="s">
        <v>41</v>
      </c>
      <c r="Y376" s="74" t="str">
        <f t="shared" si="5"/>
        <v>Historic</v>
      </c>
      <c r="Z376" s="75">
        <v>20</v>
      </c>
      <c r="AA376" s="70">
        <f>INDEX('Food Prices'!$B$3:$E$52,MATCH('Food Data'!X376,'Food Prices'!$A$3:$A$52,0),MATCH('Food Data'!Y376,'Food Prices'!$B$2:$E$2,0))</f>
        <v>9.98</v>
      </c>
      <c r="AB376" s="70">
        <v>199.60000000000002</v>
      </c>
    </row>
    <row r="377" spans="1:28" x14ac:dyDescent="0.25">
      <c r="A377" s="71">
        <v>376</v>
      </c>
      <c r="B377" s="72" t="s">
        <v>109</v>
      </c>
      <c r="C377" s="73" t="s">
        <v>41</v>
      </c>
      <c r="D377" s="74" t="s">
        <v>57</v>
      </c>
      <c r="E377" s="75">
        <v>18</v>
      </c>
      <c r="F377" s="70">
        <f>INDEX('Food Prices'!$B$3:$E$52,MATCH('Food Data'!C377,'Food Prices'!$A$3:$A$52,0),MATCH('Food Data'!D377,'Food Prices'!$B$2:$E$2,0))</f>
        <v>9.98</v>
      </c>
      <c r="G377" s="70">
        <v>179.64000000000001</v>
      </c>
      <c r="J377" s="71">
        <v>376</v>
      </c>
      <c r="K377" s="72" t="s">
        <v>109</v>
      </c>
      <c r="L377" s="73" t="s">
        <v>41</v>
      </c>
      <c r="M377" s="74" t="str">
        <v>Global</v>
      </c>
      <c r="N377" s="75">
        <v>18</v>
      </c>
      <c r="O377" s="70">
        <f>INDEX('Food Prices'!$B$3:$E$52,MATCH('Food Data'!L377,'Food Prices'!$A$3:$A$52,0),MATCH('Food Data'!M377,'Food Prices'!$B$2:$E$2,0))</f>
        <v>10.18</v>
      </c>
      <c r="P377" s="70">
        <v>183.24</v>
      </c>
      <c r="V377" s="71">
        <v>376</v>
      </c>
      <c r="W377" s="72" t="s">
        <v>109</v>
      </c>
      <c r="X377" s="73" t="s">
        <v>41</v>
      </c>
      <c r="Y377" s="74" t="str">
        <f t="shared" si="5"/>
        <v>Historic</v>
      </c>
      <c r="Z377" s="75">
        <v>18</v>
      </c>
      <c r="AA377" s="70">
        <f>INDEX('Food Prices'!$B$3:$E$52,MATCH('Food Data'!X377,'Food Prices'!$A$3:$A$52,0),MATCH('Food Data'!Y377,'Food Prices'!$B$2:$E$2,0))</f>
        <v>9.98</v>
      </c>
      <c r="AB377" s="70">
        <v>179.64000000000001</v>
      </c>
    </row>
    <row r="378" spans="1:28" x14ac:dyDescent="0.25">
      <c r="A378" s="71">
        <v>377</v>
      </c>
      <c r="B378" s="72" t="s">
        <v>107</v>
      </c>
      <c r="C378" s="73" t="s">
        <v>46</v>
      </c>
      <c r="D378" s="74" t="s">
        <v>57</v>
      </c>
      <c r="E378" s="75">
        <v>16</v>
      </c>
      <c r="F378" s="70">
        <f>INDEX('Food Prices'!$B$3:$E$52,MATCH('Food Data'!C378,'Food Prices'!$A$3:$A$52,0),MATCH('Food Data'!D378,'Food Prices'!$B$2:$E$2,0))</f>
        <v>5.3</v>
      </c>
      <c r="G378" s="70">
        <v>84.8</v>
      </c>
      <c r="J378" s="71">
        <v>377</v>
      </c>
      <c r="K378" s="72" t="s">
        <v>107</v>
      </c>
      <c r="L378" s="73" t="s">
        <v>46</v>
      </c>
      <c r="M378" s="74" t="str">
        <v>Historic</v>
      </c>
      <c r="N378" s="75">
        <v>16</v>
      </c>
      <c r="O378" s="70">
        <f>INDEX('Food Prices'!$B$3:$E$52,MATCH('Food Data'!L378,'Food Prices'!$A$3:$A$52,0),MATCH('Food Data'!M378,'Food Prices'!$B$2:$E$2,0))</f>
        <v>5.3</v>
      </c>
      <c r="P378" s="70">
        <v>84.8</v>
      </c>
      <c r="V378" s="71">
        <v>377</v>
      </c>
      <c r="W378" s="72" t="s">
        <v>107</v>
      </c>
      <c r="X378" s="73" t="s">
        <v>46</v>
      </c>
      <c r="Y378" s="74" t="str">
        <f t="shared" si="5"/>
        <v>Historic</v>
      </c>
      <c r="Z378" s="75">
        <v>16</v>
      </c>
      <c r="AA378" s="70">
        <f>INDEX('Food Prices'!$B$3:$E$52,MATCH('Food Data'!X378,'Food Prices'!$A$3:$A$52,0),MATCH('Food Data'!Y378,'Food Prices'!$B$2:$E$2,0))</f>
        <v>5.3</v>
      </c>
      <c r="AB378" s="70">
        <v>84.8</v>
      </c>
    </row>
    <row r="379" spans="1:28" x14ac:dyDescent="0.25">
      <c r="A379" s="71">
        <v>378</v>
      </c>
      <c r="B379" s="72" t="s">
        <v>98</v>
      </c>
      <c r="C379" s="73" t="s">
        <v>55</v>
      </c>
      <c r="D379" s="74" t="s">
        <v>57</v>
      </c>
      <c r="E379" s="75">
        <v>14</v>
      </c>
      <c r="F379" s="70">
        <f>INDEX('Food Prices'!$B$3:$E$52,MATCH('Food Data'!C379,'Food Prices'!$A$3:$A$52,0),MATCH('Food Data'!D379,'Food Prices'!$B$2:$E$2,0))</f>
        <v>11.75</v>
      </c>
      <c r="G379" s="70">
        <v>164.5</v>
      </c>
      <c r="J379" s="71">
        <v>378</v>
      </c>
      <c r="K379" s="72" t="s">
        <v>98</v>
      </c>
      <c r="L379" s="73" t="s">
        <v>55</v>
      </c>
      <c r="M379" s="74" t="str">
        <v>Global</v>
      </c>
      <c r="N379" s="75">
        <v>14</v>
      </c>
      <c r="O379" s="70">
        <f>INDEX('Food Prices'!$B$3:$E$52,MATCH('Food Data'!L379,'Food Prices'!$A$3:$A$52,0),MATCH('Food Data'!M379,'Food Prices'!$B$2:$E$2,0))</f>
        <v>11.99</v>
      </c>
      <c r="P379" s="70">
        <v>167.86</v>
      </c>
      <c r="V379" s="71">
        <v>378</v>
      </c>
      <c r="W379" s="72" t="s">
        <v>98</v>
      </c>
      <c r="X379" s="73" t="s">
        <v>55</v>
      </c>
      <c r="Y379" s="74" t="str">
        <f t="shared" si="5"/>
        <v>Historic</v>
      </c>
      <c r="Z379" s="75">
        <v>14</v>
      </c>
      <c r="AA379" s="70">
        <f>INDEX('Food Prices'!$B$3:$E$52,MATCH('Food Data'!X379,'Food Prices'!$A$3:$A$52,0),MATCH('Food Data'!Y379,'Food Prices'!$B$2:$E$2,0))</f>
        <v>11.75</v>
      </c>
      <c r="AB379" s="70">
        <v>164.5</v>
      </c>
    </row>
    <row r="380" spans="1:28" x14ac:dyDescent="0.25">
      <c r="A380" s="71">
        <v>379</v>
      </c>
      <c r="B380" s="72" t="s">
        <v>99</v>
      </c>
      <c r="C380" s="73" t="s">
        <v>56</v>
      </c>
      <c r="D380" s="74" t="s">
        <v>53</v>
      </c>
      <c r="E380" s="75">
        <v>9</v>
      </c>
      <c r="F380" s="70">
        <f>INDEX('Food Prices'!$B$3:$E$52,MATCH('Food Data'!C380,'Food Prices'!$A$3:$A$52,0),MATCH('Food Data'!D380,'Food Prices'!$B$2:$E$2,0))</f>
        <v>8.8800000000000008</v>
      </c>
      <c r="G380" s="70">
        <v>79.92</v>
      </c>
      <c r="J380" s="71">
        <v>379</v>
      </c>
      <c r="K380" s="72" t="s">
        <v>99</v>
      </c>
      <c r="L380" s="73" t="s">
        <v>56</v>
      </c>
      <c r="M380" s="74" t="str">
        <v>Global</v>
      </c>
      <c r="N380" s="75">
        <v>9</v>
      </c>
      <c r="O380" s="70">
        <f>INDEX('Food Prices'!$B$3:$E$52,MATCH('Food Data'!L380,'Food Prices'!$A$3:$A$52,0),MATCH('Food Data'!M380,'Food Prices'!$B$2:$E$2,0))</f>
        <v>8.8800000000000008</v>
      </c>
      <c r="P380" s="70">
        <v>79.92</v>
      </c>
      <c r="V380" s="71">
        <v>379</v>
      </c>
      <c r="W380" s="72" t="s">
        <v>99</v>
      </c>
      <c r="X380" s="73" t="s">
        <v>56</v>
      </c>
      <c r="Y380" s="74" t="str">
        <f t="shared" si="5"/>
        <v>Historic</v>
      </c>
      <c r="Z380" s="75">
        <v>9</v>
      </c>
      <c r="AA380" s="70">
        <f>INDEX('Food Prices'!$B$3:$E$52,MATCH('Food Data'!X380,'Food Prices'!$A$3:$A$52,0),MATCH('Food Data'!Y380,'Food Prices'!$B$2:$E$2,0))</f>
        <v>8.4600000000000009</v>
      </c>
      <c r="AB380" s="70">
        <v>76.140000000000015</v>
      </c>
    </row>
    <row r="381" spans="1:28" x14ac:dyDescent="0.25">
      <c r="A381" s="71">
        <v>380</v>
      </c>
      <c r="B381" s="72" t="s">
        <v>110</v>
      </c>
      <c r="C381" s="73" t="s">
        <v>128</v>
      </c>
      <c r="D381" s="74" t="s">
        <v>60</v>
      </c>
      <c r="E381" s="75">
        <v>8</v>
      </c>
      <c r="F381" s="70">
        <f>INDEX('Food Prices'!$B$3:$E$52,MATCH('Food Data'!C381,'Food Prices'!$A$3:$A$52,0),MATCH('Food Data'!D381,'Food Prices'!$B$2:$E$2,0))</f>
        <v>13.59</v>
      </c>
      <c r="G381" s="70">
        <v>108.72</v>
      </c>
      <c r="J381" s="71">
        <v>380</v>
      </c>
      <c r="K381" s="72" t="s">
        <v>110</v>
      </c>
      <c r="L381" s="73" t="s">
        <v>128</v>
      </c>
      <c r="M381" s="74" t="str">
        <v>Historic</v>
      </c>
      <c r="N381" s="75">
        <v>8</v>
      </c>
      <c r="O381" s="70">
        <f>INDEX('Food Prices'!$B$3:$E$52,MATCH('Food Data'!L381,'Food Prices'!$A$3:$A$52,0),MATCH('Food Data'!M381,'Food Prices'!$B$2:$E$2,0))</f>
        <v>15.32</v>
      </c>
      <c r="P381" s="70">
        <v>122.56</v>
      </c>
      <c r="V381" s="71">
        <v>380</v>
      </c>
      <c r="W381" s="72" t="s">
        <v>110</v>
      </c>
      <c r="X381" s="73" t="s">
        <v>128</v>
      </c>
      <c r="Y381" s="74" t="str">
        <f t="shared" si="5"/>
        <v>Historic</v>
      </c>
      <c r="Z381" s="75">
        <v>8</v>
      </c>
      <c r="AA381" s="70">
        <f>INDEX('Food Prices'!$B$3:$E$52,MATCH('Food Data'!X381,'Food Prices'!$A$3:$A$52,0),MATCH('Food Data'!Y381,'Food Prices'!$B$2:$E$2,0))</f>
        <v>15.32</v>
      </c>
      <c r="AB381" s="70">
        <v>122.56</v>
      </c>
    </row>
    <row r="382" spans="1:28" x14ac:dyDescent="0.25">
      <c r="A382" s="71">
        <v>381</v>
      </c>
      <c r="B382" s="72" t="s">
        <v>126</v>
      </c>
      <c r="C382" s="73" t="s">
        <v>79</v>
      </c>
      <c r="D382" s="74" t="s">
        <v>57</v>
      </c>
      <c r="E382" s="75">
        <v>19</v>
      </c>
      <c r="F382" s="70">
        <f>INDEX('Food Prices'!$B$3:$E$52,MATCH('Food Data'!C382,'Food Prices'!$A$3:$A$52,0),MATCH('Food Data'!D382,'Food Prices'!$B$2:$E$2,0))</f>
        <v>1.97</v>
      </c>
      <c r="G382" s="70">
        <v>37.43</v>
      </c>
      <c r="J382" s="71">
        <v>381</v>
      </c>
      <c r="K382" s="72" t="s">
        <v>126</v>
      </c>
      <c r="L382" s="73" t="s">
        <v>79</v>
      </c>
      <c r="M382" s="74" t="str">
        <v>North</v>
      </c>
      <c r="N382" s="75">
        <v>19</v>
      </c>
      <c r="O382" s="70">
        <f>INDEX('Food Prices'!$B$3:$E$52,MATCH('Food Data'!L382,'Food Prices'!$A$3:$A$52,0),MATCH('Food Data'!M382,'Food Prices'!$B$2:$E$2,0))</f>
        <v>1.61</v>
      </c>
      <c r="P382" s="70">
        <v>30.590000000000003</v>
      </c>
      <c r="V382" s="71">
        <v>381</v>
      </c>
      <c r="W382" s="72" t="s">
        <v>126</v>
      </c>
      <c r="X382" s="73" t="s">
        <v>79</v>
      </c>
      <c r="Y382" s="74" t="str">
        <f t="shared" si="5"/>
        <v>Historic</v>
      </c>
      <c r="Z382" s="75">
        <v>19</v>
      </c>
      <c r="AA382" s="70">
        <f>INDEX('Food Prices'!$B$3:$E$52,MATCH('Food Data'!X382,'Food Prices'!$A$3:$A$52,0),MATCH('Food Data'!Y382,'Food Prices'!$B$2:$E$2,0))</f>
        <v>1.97</v>
      </c>
      <c r="AB382" s="70">
        <v>37.43</v>
      </c>
    </row>
    <row r="383" spans="1:28" x14ac:dyDescent="0.25">
      <c r="A383" s="71">
        <v>382</v>
      </c>
      <c r="B383" s="72" t="s">
        <v>102</v>
      </c>
      <c r="C383" s="73" t="s">
        <v>93</v>
      </c>
      <c r="D383" s="74" t="s">
        <v>51</v>
      </c>
      <c r="E383" s="75">
        <v>19</v>
      </c>
      <c r="F383" s="70">
        <f>INDEX('Food Prices'!$B$3:$E$52,MATCH('Food Data'!C383,'Food Prices'!$A$3:$A$52,0),MATCH('Food Data'!D383,'Food Prices'!$B$2:$E$2,0))</f>
        <v>2.19</v>
      </c>
      <c r="G383" s="70">
        <v>41.61</v>
      </c>
      <c r="J383" s="71">
        <v>382</v>
      </c>
      <c r="K383" s="72" t="s">
        <v>102</v>
      </c>
      <c r="L383" s="73" t="s">
        <v>93</v>
      </c>
      <c r="M383" s="74" t="str">
        <v>North</v>
      </c>
      <c r="N383" s="75">
        <v>19</v>
      </c>
      <c r="O383" s="70">
        <f>INDEX('Food Prices'!$B$3:$E$52,MATCH('Food Data'!L383,'Food Prices'!$A$3:$A$52,0),MATCH('Food Data'!M383,'Food Prices'!$B$2:$E$2,0))</f>
        <v>2.19</v>
      </c>
      <c r="P383" s="70">
        <v>41.61</v>
      </c>
      <c r="V383" s="71">
        <v>382</v>
      </c>
      <c r="W383" s="72" t="s">
        <v>102</v>
      </c>
      <c r="X383" s="73" t="s">
        <v>93</v>
      </c>
      <c r="Y383" s="74" t="str">
        <f t="shared" si="5"/>
        <v>Historic</v>
      </c>
      <c r="Z383" s="75">
        <v>19</v>
      </c>
      <c r="AA383" s="70">
        <f>INDEX('Food Prices'!$B$3:$E$52,MATCH('Food Data'!X383,'Food Prices'!$A$3:$A$52,0),MATCH('Food Data'!Y383,'Food Prices'!$B$2:$E$2,0))</f>
        <v>1.89</v>
      </c>
      <c r="AB383" s="70">
        <v>35.909999999999997</v>
      </c>
    </row>
    <row r="384" spans="1:28" x14ac:dyDescent="0.25">
      <c r="A384" s="71">
        <v>383</v>
      </c>
      <c r="B384" s="72" t="s">
        <v>113</v>
      </c>
      <c r="C384" s="73" t="s">
        <v>131</v>
      </c>
      <c r="D384" s="74" t="s">
        <v>51</v>
      </c>
      <c r="E384" s="75">
        <v>9</v>
      </c>
      <c r="F384" s="70">
        <f>INDEX('Food Prices'!$B$3:$E$52,MATCH('Food Data'!C384,'Food Prices'!$A$3:$A$52,0),MATCH('Food Data'!D384,'Food Prices'!$B$2:$E$2,0))</f>
        <v>3.09</v>
      </c>
      <c r="G384" s="70">
        <v>27.81</v>
      </c>
      <c r="J384" s="71">
        <v>383</v>
      </c>
      <c r="K384" s="72" t="s">
        <v>113</v>
      </c>
      <c r="L384" s="73" t="s">
        <v>131</v>
      </c>
      <c r="M384" s="74" t="str">
        <v>North</v>
      </c>
      <c r="N384" s="75">
        <v>9</v>
      </c>
      <c r="O384" s="70">
        <f>INDEX('Food Prices'!$B$3:$E$52,MATCH('Food Data'!L384,'Food Prices'!$A$3:$A$52,0),MATCH('Food Data'!M384,'Food Prices'!$B$2:$E$2,0))</f>
        <v>3.09</v>
      </c>
      <c r="P384" s="70">
        <v>27.81</v>
      </c>
      <c r="V384" s="71">
        <v>383</v>
      </c>
      <c r="W384" s="72" t="s">
        <v>113</v>
      </c>
      <c r="X384" s="73" t="s">
        <v>131</v>
      </c>
      <c r="Y384" s="74" t="str">
        <f t="shared" si="5"/>
        <v>Historic</v>
      </c>
      <c r="Z384" s="75">
        <v>9</v>
      </c>
      <c r="AA384" s="70">
        <f>INDEX('Food Prices'!$B$3:$E$52,MATCH('Food Data'!X384,'Food Prices'!$A$3:$A$52,0),MATCH('Food Data'!Y384,'Food Prices'!$B$2:$E$2,0))</f>
        <v>3.28</v>
      </c>
      <c r="AB384" s="70">
        <v>29.52</v>
      </c>
    </row>
    <row r="385" spans="1:28" x14ac:dyDescent="0.25">
      <c r="A385" s="71">
        <v>384</v>
      </c>
      <c r="B385" s="72" t="s">
        <v>123</v>
      </c>
      <c r="C385" s="73" t="s">
        <v>73</v>
      </c>
      <c r="D385" s="74" t="s">
        <v>51</v>
      </c>
      <c r="E385" s="75">
        <v>14</v>
      </c>
      <c r="F385" s="70">
        <f>INDEX('Food Prices'!$B$3:$E$52,MATCH('Food Data'!C385,'Food Prices'!$A$3:$A$52,0),MATCH('Food Data'!D385,'Food Prices'!$B$2:$E$2,0))</f>
        <v>14.45</v>
      </c>
      <c r="G385" s="70">
        <v>202.29999999999998</v>
      </c>
      <c r="J385" s="71">
        <v>384</v>
      </c>
      <c r="K385" s="72" t="s">
        <v>123</v>
      </c>
      <c r="L385" s="73" t="s">
        <v>73</v>
      </c>
      <c r="M385" s="74" t="str">
        <v>Global</v>
      </c>
      <c r="N385" s="75">
        <v>14</v>
      </c>
      <c r="O385" s="70">
        <f>INDEX('Food Prices'!$B$3:$E$52,MATCH('Food Data'!L385,'Food Prices'!$A$3:$A$52,0),MATCH('Food Data'!M385,'Food Prices'!$B$2:$E$2,0))</f>
        <v>12.74</v>
      </c>
      <c r="P385" s="70">
        <v>178.36</v>
      </c>
      <c r="V385" s="71">
        <v>384</v>
      </c>
      <c r="W385" s="72" t="s">
        <v>123</v>
      </c>
      <c r="X385" s="73" t="s">
        <v>73</v>
      </c>
      <c r="Y385" s="74" t="str">
        <f t="shared" si="5"/>
        <v>Historic</v>
      </c>
      <c r="Z385" s="75">
        <v>14</v>
      </c>
      <c r="AA385" s="70">
        <f>INDEX('Food Prices'!$B$3:$E$52,MATCH('Food Data'!X385,'Food Prices'!$A$3:$A$52,0),MATCH('Food Data'!Y385,'Food Prices'!$B$2:$E$2,0))</f>
        <v>12.49</v>
      </c>
      <c r="AB385" s="70">
        <v>174.86</v>
      </c>
    </row>
    <row r="386" spans="1:28" x14ac:dyDescent="0.25">
      <c r="A386" s="71">
        <v>385</v>
      </c>
      <c r="B386" s="72" t="s">
        <v>114</v>
      </c>
      <c r="C386" s="73" t="s">
        <v>52</v>
      </c>
      <c r="D386" s="74" t="s">
        <v>53</v>
      </c>
      <c r="E386" s="75">
        <v>10</v>
      </c>
      <c r="F386" s="70">
        <f>INDEX('Food Prices'!$B$3:$E$52,MATCH('Food Data'!C386,'Food Prices'!$A$3:$A$52,0),MATCH('Food Data'!D386,'Food Prices'!$B$2:$E$2,0))</f>
        <v>5.7</v>
      </c>
      <c r="G386" s="70">
        <v>57</v>
      </c>
      <c r="J386" s="71">
        <v>385</v>
      </c>
      <c r="K386" s="72" t="s">
        <v>114</v>
      </c>
      <c r="L386" s="73" t="s">
        <v>52</v>
      </c>
      <c r="M386" s="74" t="str">
        <v>Global</v>
      </c>
      <c r="N386" s="75">
        <v>10</v>
      </c>
      <c r="O386" s="70">
        <f>INDEX('Food Prices'!$B$3:$E$52,MATCH('Food Data'!L386,'Food Prices'!$A$3:$A$52,0),MATCH('Food Data'!M386,'Food Prices'!$B$2:$E$2,0))</f>
        <v>5.88</v>
      </c>
      <c r="P386" s="70">
        <v>58.8</v>
      </c>
      <c r="V386" s="71">
        <v>385</v>
      </c>
      <c r="W386" s="72" t="s">
        <v>114</v>
      </c>
      <c r="X386" s="73" t="s">
        <v>52</v>
      </c>
      <c r="Y386" s="74" t="str">
        <f t="shared" si="5"/>
        <v>Historic</v>
      </c>
      <c r="Z386" s="75">
        <v>10</v>
      </c>
      <c r="AA386" s="70">
        <f>INDEX('Food Prices'!$B$3:$E$52,MATCH('Food Data'!X386,'Food Prices'!$A$3:$A$52,0),MATCH('Food Data'!Y386,'Food Prices'!$B$2:$E$2,0))</f>
        <v>5.82</v>
      </c>
      <c r="AB386" s="70">
        <v>58.2</v>
      </c>
    </row>
    <row r="387" spans="1:28" x14ac:dyDescent="0.25">
      <c r="A387" s="71">
        <v>386</v>
      </c>
      <c r="B387" s="72" t="s">
        <v>117</v>
      </c>
      <c r="C387" s="73" t="s">
        <v>132</v>
      </c>
      <c r="D387" s="74" t="s">
        <v>57</v>
      </c>
      <c r="E387" s="75">
        <v>4</v>
      </c>
      <c r="F387" s="70">
        <f>INDEX('Food Prices'!$B$3:$E$52,MATCH('Food Data'!C387,'Food Prices'!$A$3:$A$52,0),MATCH('Food Data'!D387,'Food Prices'!$B$2:$E$2,0))</f>
        <v>6.4</v>
      </c>
      <c r="G387" s="70">
        <v>25.6</v>
      </c>
      <c r="J387" s="71">
        <v>386</v>
      </c>
      <c r="K387" s="72" t="s">
        <v>117</v>
      </c>
      <c r="L387" s="73" t="s">
        <v>132</v>
      </c>
      <c r="M387" s="74" t="str">
        <v>Global</v>
      </c>
      <c r="N387" s="75">
        <v>4</v>
      </c>
      <c r="O387" s="70">
        <f>INDEX('Food Prices'!$B$3:$E$52,MATCH('Food Data'!L387,'Food Prices'!$A$3:$A$52,0),MATCH('Food Data'!M387,'Food Prices'!$B$2:$E$2,0))</f>
        <v>6.72</v>
      </c>
      <c r="P387" s="70">
        <v>26.88</v>
      </c>
      <c r="V387" s="71">
        <v>386</v>
      </c>
      <c r="W387" s="72" t="s">
        <v>117</v>
      </c>
      <c r="X387" s="73" t="s">
        <v>132</v>
      </c>
      <c r="Y387" s="74" t="str">
        <f t="shared" ref="Y387:Y450" si="6">$D$4</f>
        <v>Historic</v>
      </c>
      <c r="Z387" s="75">
        <v>4</v>
      </c>
      <c r="AA387" s="70">
        <f>INDEX('Food Prices'!$B$3:$E$52,MATCH('Food Data'!X387,'Food Prices'!$A$3:$A$52,0),MATCH('Food Data'!Y387,'Food Prices'!$B$2:$E$2,0))</f>
        <v>6.4</v>
      </c>
      <c r="AB387" s="70">
        <v>25.6</v>
      </c>
    </row>
    <row r="388" spans="1:28" x14ac:dyDescent="0.25">
      <c r="A388" s="71">
        <v>387</v>
      </c>
      <c r="B388" s="72" t="s">
        <v>125</v>
      </c>
      <c r="C388" s="73" t="s">
        <v>65</v>
      </c>
      <c r="D388" s="74" t="s">
        <v>57</v>
      </c>
      <c r="E388" s="75">
        <v>1</v>
      </c>
      <c r="F388" s="70">
        <f>INDEX('Food Prices'!$B$3:$E$52,MATCH('Food Data'!C388,'Food Prices'!$A$3:$A$52,0),MATCH('Food Data'!D388,'Food Prices'!$B$2:$E$2,0))</f>
        <v>14.6</v>
      </c>
      <c r="G388" s="70">
        <v>14.6</v>
      </c>
      <c r="J388" s="71">
        <v>387</v>
      </c>
      <c r="K388" s="72" t="s">
        <v>125</v>
      </c>
      <c r="L388" s="73" t="s">
        <v>65</v>
      </c>
      <c r="M388" s="74" t="str">
        <v>Global</v>
      </c>
      <c r="N388" s="75">
        <v>1</v>
      </c>
      <c r="O388" s="70">
        <f>INDEX('Food Prices'!$B$3:$E$52,MATCH('Food Data'!L388,'Food Prices'!$A$3:$A$52,0),MATCH('Food Data'!M388,'Food Prices'!$B$2:$E$2,0))</f>
        <v>15.77</v>
      </c>
      <c r="P388" s="70">
        <v>15.77</v>
      </c>
      <c r="V388" s="71">
        <v>387</v>
      </c>
      <c r="W388" s="72" t="s">
        <v>125</v>
      </c>
      <c r="X388" s="73" t="s">
        <v>65</v>
      </c>
      <c r="Y388" s="74" t="str">
        <f t="shared" si="6"/>
        <v>Historic</v>
      </c>
      <c r="Z388" s="75">
        <v>1</v>
      </c>
      <c r="AA388" s="70">
        <f>INDEX('Food Prices'!$B$3:$E$52,MATCH('Food Data'!X388,'Food Prices'!$A$3:$A$52,0),MATCH('Food Data'!Y388,'Food Prices'!$B$2:$E$2,0))</f>
        <v>14.6</v>
      </c>
      <c r="AB388" s="70">
        <v>14.6</v>
      </c>
    </row>
    <row r="389" spans="1:28" x14ac:dyDescent="0.25">
      <c r="A389" s="71">
        <v>388</v>
      </c>
      <c r="B389" s="72" t="s">
        <v>114</v>
      </c>
      <c r="C389" s="73" t="s">
        <v>78</v>
      </c>
      <c r="D389" s="74" t="s">
        <v>57</v>
      </c>
      <c r="E389" s="75">
        <v>6</v>
      </c>
      <c r="F389" s="70">
        <f>INDEX('Food Prices'!$B$3:$E$52,MATCH('Food Data'!C389,'Food Prices'!$A$3:$A$52,0),MATCH('Food Data'!D389,'Food Prices'!$B$2:$E$2,0))</f>
        <v>13.02</v>
      </c>
      <c r="G389" s="70">
        <v>78.12</v>
      </c>
      <c r="J389" s="71">
        <v>388</v>
      </c>
      <c r="K389" s="72" t="s">
        <v>114</v>
      </c>
      <c r="L389" s="73" t="s">
        <v>78</v>
      </c>
      <c r="M389" s="74" t="str">
        <v>Global</v>
      </c>
      <c r="N389" s="75">
        <v>6</v>
      </c>
      <c r="O389" s="70">
        <f>INDEX('Food Prices'!$B$3:$E$52,MATCH('Food Data'!L389,'Food Prices'!$A$3:$A$52,0),MATCH('Food Data'!M389,'Food Prices'!$B$2:$E$2,0))</f>
        <v>12.37</v>
      </c>
      <c r="P389" s="70">
        <v>74.22</v>
      </c>
      <c r="V389" s="71">
        <v>388</v>
      </c>
      <c r="W389" s="72" t="s">
        <v>114</v>
      </c>
      <c r="X389" s="73" t="s">
        <v>78</v>
      </c>
      <c r="Y389" s="74" t="str">
        <f t="shared" si="6"/>
        <v>Historic</v>
      </c>
      <c r="Z389" s="75">
        <v>6</v>
      </c>
      <c r="AA389" s="70">
        <f>INDEX('Food Prices'!$B$3:$E$52,MATCH('Food Data'!X389,'Food Prices'!$A$3:$A$52,0),MATCH('Food Data'!Y389,'Food Prices'!$B$2:$E$2,0))</f>
        <v>13.02</v>
      </c>
      <c r="AB389" s="70">
        <v>78.12</v>
      </c>
    </row>
    <row r="390" spans="1:28" x14ac:dyDescent="0.25">
      <c r="A390" s="71">
        <v>389</v>
      </c>
      <c r="B390" s="72" t="s">
        <v>100</v>
      </c>
      <c r="C390" s="73" t="s">
        <v>79</v>
      </c>
      <c r="D390" s="74" t="s">
        <v>53</v>
      </c>
      <c r="E390" s="75">
        <v>12</v>
      </c>
      <c r="F390" s="70">
        <f>INDEX('Food Prices'!$B$3:$E$52,MATCH('Food Data'!C390,'Food Prices'!$A$3:$A$52,0),MATCH('Food Data'!D390,'Food Prices'!$B$2:$E$2,0))</f>
        <v>1.68</v>
      </c>
      <c r="G390" s="70">
        <v>20.16</v>
      </c>
      <c r="J390" s="71">
        <v>389</v>
      </c>
      <c r="K390" s="72" t="s">
        <v>100</v>
      </c>
      <c r="L390" s="73" t="s">
        <v>79</v>
      </c>
      <c r="M390" s="74" t="str">
        <v>Historic</v>
      </c>
      <c r="N390" s="75">
        <v>12</v>
      </c>
      <c r="O390" s="70">
        <f>INDEX('Food Prices'!$B$3:$E$52,MATCH('Food Data'!L390,'Food Prices'!$A$3:$A$52,0),MATCH('Food Data'!M390,'Food Prices'!$B$2:$E$2,0))</f>
        <v>1.97</v>
      </c>
      <c r="P390" s="70">
        <v>23.64</v>
      </c>
      <c r="V390" s="71">
        <v>389</v>
      </c>
      <c r="W390" s="72" t="s">
        <v>100</v>
      </c>
      <c r="X390" s="73" t="s">
        <v>79</v>
      </c>
      <c r="Y390" s="74" t="str">
        <f t="shared" si="6"/>
        <v>Historic</v>
      </c>
      <c r="Z390" s="75">
        <v>12</v>
      </c>
      <c r="AA390" s="70">
        <f>INDEX('Food Prices'!$B$3:$E$52,MATCH('Food Data'!X390,'Food Prices'!$A$3:$A$52,0),MATCH('Food Data'!Y390,'Food Prices'!$B$2:$E$2,0))</f>
        <v>1.97</v>
      </c>
      <c r="AB390" s="70">
        <v>23.64</v>
      </c>
    </row>
    <row r="391" spans="1:28" x14ac:dyDescent="0.25">
      <c r="A391" s="71">
        <v>390</v>
      </c>
      <c r="B391" s="72" t="s">
        <v>115</v>
      </c>
      <c r="C391" s="73" t="s">
        <v>56</v>
      </c>
      <c r="D391" s="74" t="s">
        <v>57</v>
      </c>
      <c r="E391" s="75">
        <v>17</v>
      </c>
      <c r="F391" s="70">
        <f>INDEX('Food Prices'!$B$3:$E$52,MATCH('Food Data'!C391,'Food Prices'!$A$3:$A$52,0),MATCH('Food Data'!D391,'Food Prices'!$B$2:$E$2,0))</f>
        <v>8.4600000000000009</v>
      </c>
      <c r="G391" s="70">
        <v>143.82000000000002</v>
      </c>
      <c r="J391" s="71">
        <v>390</v>
      </c>
      <c r="K391" s="72" t="s">
        <v>115</v>
      </c>
      <c r="L391" s="73" t="s">
        <v>56</v>
      </c>
      <c r="M391" s="74" t="str">
        <v>Historic</v>
      </c>
      <c r="N391" s="75">
        <v>17</v>
      </c>
      <c r="O391" s="70">
        <f>INDEX('Food Prices'!$B$3:$E$52,MATCH('Food Data'!L391,'Food Prices'!$A$3:$A$52,0),MATCH('Food Data'!M391,'Food Prices'!$B$2:$E$2,0))</f>
        <v>8.4600000000000009</v>
      </c>
      <c r="P391" s="70">
        <v>143.82000000000002</v>
      </c>
      <c r="V391" s="71">
        <v>390</v>
      </c>
      <c r="W391" s="72" t="s">
        <v>115</v>
      </c>
      <c r="X391" s="73" t="s">
        <v>56</v>
      </c>
      <c r="Y391" s="74" t="str">
        <f t="shared" si="6"/>
        <v>Historic</v>
      </c>
      <c r="Z391" s="75">
        <v>17</v>
      </c>
      <c r="AA391" s="70">
        <f>INDEX('Food Prices'!$B$3:$E$52,MATCH('Food Data'!X391,'Food Prices'!$A$3:$A$52,0),MATCH('Food Data'!Y391,'Food Prices'!$B$2:$E$2,0))</f>
        <v>8.4600000000000009</v>
      </c>
      <c r="AB391" s="70">
        <v>143.82000000000002</v>
      </c>
    </row>
    <row r="392" spans="1:28" x14ac:dyDescent="0.25">
      <c r="A392" s="71">
        <v>391</v>
      </c>
      <c r="B392" s="72" t="s">
        <v>125</v>
      </c>
      <c r="C392" s="73" t="s">
        <v>45</v>
      </c>
      <c r="D392" s="74" t="s">
        <v>51</v>
      </c>
      <c r="E392" s="75">
        <v>19</v>
      </c>
      <c r="F392" s="70">
        <f>INDEX('Food Prices'!$B$3:$E$52,MATCH('Food Data'!C392,'Food Prices'!$A$3:$A$52,0),MATCH('Food Data'!D392,'Food Prices'!$B$2:$E$2,0))</f>
        <v>15.9</v>
      </c>
      <c r="G392" s="70">
        <v>302.10000000000002</v>
      </c>
      <c r="J392" s="71">
        <v>391</v>
      </c>
      <c r="K392" s="72" t="s">
        <v>125</v>
      </c>
      <c r="L392" s="73" t="s">
        <v>45</v>
      </c>
      <c r="M392" s="74" t="str">
        <v>Global</v>
      </c>
      <c r="N392" s="75">
        <v>19</v>
      </c>
      <c r="O392" s="70">
        <f>INDEX('Food Prices'!$B$3:$E$52,MATCH('Food Data'!L392,'Food Prices'!$A$3:$A$52,0),MATCH('Food Data'!M392,'Food Prices'!$B$2:$E$2,0))</f>
        <v>13.76</v>
      </c>
      <c r="P392" s="70">
        <v>261.44</v>
      </c>
      <c r="V392" s="71">
        <v>391</v>
      </c>
      <c r="W392" s="72" t="s">
        <v>125</v>
      </c>
      <c r="X392" s="73" t="s">
        <v>45</v>
      </c>
      <c r="Y392" s="74" t="str">
        <f t="shared" si="6"/>
        <v>Historic</v>
      </c>
      <c r="Z392" s="75">
        <v>19</v>
      </c>
      <c r="AA392" s="70">
        <f>INDEX('Food Prices'!$B$3:$E$52,MATCH('Food Data'!X392,'Food Prices'!$A$3:$A$52,0),MATCH('Food Data'!Y392,'Food Prices'!$B$2:$E$2,0))</f>
        <v>14.64</v>
      </c>
      <c r="AB392" s="70">
        <v>278.16000000000003</v>
      </c>
    </row>
    <row r="393" spans="1:28" x14ac:dyDescent="0.25">
      <c r="A393" s="71">
        <v>392</v>
      </c>
      <c r="B393" s="72" t="s">
        <v>103</v>
      </c>
      <c r="C393" s="73" t="s">
        <v>82</v>
      </c>
      <c r="D393" s="74" t="s">
        <v>51</v>
      </c>
      <c r="E393" s="75">
        <v>13</v>
      </c>
      <c r="F393" s="70">
        <f>INDEX('Food Prices'!$B$3:$E$52,MATCH('Food Data'!C393,'Food Prices'!$A$3:$A$52,0),MATCH('Food Data'!D393,'Food Prices'!$B$2:$E$2,0))</f>
        <v>16.059999999999999</v>
      </c>
      <c r="G393" s="70">
        <v>208.77999999999997</v>
      </c>
      <c r="J393" s="71">
        <v>392</v>
      </c>
      <c r="K393" s="72" t="s">
        <v>103</v>
      </c>
      <c r="L393" s="73" t="s">
        <v>82</v>
      </c>
      <c r="M393" s="74" t="str">
        <v>Highland</v>
      </c>
      <c r="N393" s="75">
        <v>13</v>
      </c>
      <c r="O393" s="70">
        <f>INDEX('Food Prices'!$B$3:$E$52,MATCH('Food Data'!L393,'Food Prices'!$A$3:$A$52,0),MATCH('Food Data'!M393,'Food Prices'!$B$2:$E$2,0))</f>
        <v>16.22</v>
      </c>
      <c r="P393" s="70">
        <v>210.85999999999999</v>
      </c>
      <c r="V393" s="71">
        <v>392</v>
      </c>
      <c r="W393" s="72" t="s">
        <v>103</v>
      </c>
      <c r="X393" s="73" t="s">
        <v>82</v>
      </c>
      <c r="Y393" s="74" t="str">
        <f t="shared" si="6"/>
        <v>Historic</v>
      </c>
      <c r="Z393" s="75">
        <v>13</v>
      </c>
      <c r="AA393" s="70">
        <f>INDEX('Food Prices'!$B$3:$E$52,MATCH('Food Data'!X393,'Food Prices'!$A$3:$A$52,0),MATCH('Food Data'!Y393,'Food Prices'!$B$2:$E$2,0))</f>
        <v>14.3</v>
      </c>
      <c r="AB393" s="70">
        <v>185.9</v>
      </c>
    </row>
    <row r="394" spans="1:28" x14ac:dyDescent="0.25">
      <c r="A394" s="71">
        <v>393</v>
      </c>
      <c r="B394" s="72" t="s">
        <v>116</v>
      </c>
      <c r="C394" s="73" t="s">
        <v>135</v>
      </c>
      <c r="D394" s="74" t="s">
        <v>60</v>
      </c>
      <c r="E394" s="75">
        <v>8</v>
      </c>
      <c r="F394" s="70">
        <f>INDEX('Food Prices'!$B$3:$E$52,MATCH('Food Data'!C394,'Food Prices'!$A$3:$A$52,0),MATCH('Food Data'!D394,'Food Prices'!$B$2:$E$2,0))</f>
        <v>7.72</v>
      </c>
      <c r="G394" s="70">
        <v>61.76</v>
      </c>
      <c r="J394" s="71">
        <v>393</v>
      </c>
      <c r="K394" s="72" t="s">
        <v>116</v>
      </c>
      <c r="L394" s="73" t="s">
        <v>135</v>
      </c>
      <c r="M394" s="74" t="str">
        <v>Highland</v>
      </c>
      <c r="N394" s="75">
        <v>8</v>
      </c>
      <c r="O394" s="70">
        <f>INDEX('Food Prices'!$B$3:$E$52,MATCH('Food Data'!L394,'Food Prices'!$A$3:$A$52,0),MATCH('Food Data'!M394,'Food Prices'!$B$2:$E$2,0))</f>
        <v>7.18</v>
      </c>
      <c r="P394" s="70">
        <v>57.44</v>
      </c>
      <c r="V394" s="71">
        <v>393</v>
      </c>
      <c r="W394" s="72" t="s">
        <v>116</v>
      </c>
      <c r="X394" s="73" t="s">
        <v>135</v>
      </c>
      <c r="Y394" s="74" t="str">
        <f t="shared" si="6"/>
        <v>Historic</v>
      </c>
      <c r="Z394" s="75">
        <v>8</v>
      </c>
      <c r="AA394" s="70">
        <f>INDEX('Food Prices'!$B$3:$E$52,MATCH('Food Data'!X394,'Food Prices'!$A$3:$A$52,0),MATCH('Food Data'!Y394,'Food Prices'!$B$2:$E$2,0))</f>
        <v>8.58</v>
      </c>
      <c r="AB394" s="70">
        <v>68.64</v>
      </c>
    </row>
    <row r="395" spans="1:28" x14ac:dyDescent="0.25">
      <c r="A395" s="71">
        <v>394</v>
      </c>
      <c r="B395" s="72" t="s">
        <v>112</v>
      </c>
      <c r="C395" s="73" t="s">
        <v>45</v>
      </c>
      <c r="D395" s="74" t="s">
        <v>60</v>
      </c>
      <c r="E395" s="75">
        <v>8</v>
      </c>
      <c r="F395" s="70">
        <f>INDEX('Food Prices'!$B$3:$E$52,MATCH('Food Data'!C395,'Food Prices'!$A$3:$A$52,0),MATCH('Food Data'!D395,'Food Prices'!$B$2:$E$2,0))</f>
        <v>13.76</v>
      </c>
      <c r="G395" s="70">
        <v>110.08</v>
      </c>
      <c r="J395" s="71">
        <v>394</v>
      </c>
      <c r="K395" s="72" t="s">
        <v>112</v>
      </c>
      <c r="L395" s="73" t="s">
        <v>45</v>
      </c>
      <c r="M395" s="74" t="str">
        <v>Highland</v>
      </c>
      <c r="N395" s="75">
        <v>8</v>
      </c>
      <c r="O395" s="70">
        <f>INDEX('Food Prices'!$B$3:$E$52,MATCH('Food Data'!L395,'Food Prices'!$A$3:$A$52,0),MATCH('Food Data'!M395,'Food Prices'!$B$2:$E$2,0))</f>
        <v>14.59</v>
      </c>
      <c r="P395" s="70">
        <v>116.72</v>
      </c>
      <c r="V395" s="71">
        <v>394</v>
      </c>
      <c r="W395" s="72" t="s">
        <v>112</v>
      </c>
      <c r="X395" s="73" t="s">
        <v>45</v>
      </c>
      <c r="Y395" s="74" t="str">
        <f t="shared" si="6"/>
        <v>Historic</v>
      </c>
      <c r="Z395" s="75">
        <v>8</v>
      </c>
      <c r="AA395" s="70">
        <f>INDEX('Food Prices'!$B$3:$E$52,MATCH('Food Data'!X395,'Food Prices'!$A$3:$A$52,0),MATCH('Food Data'!Y395,'Food Prices'!$B$2:$E$2,0))</f>
        <v>14.64</v>
      </c>
      <c r="AB395" s="70">
        <v>117.12</v>
      </c>
    </row>
    <row r="396" spans="1:28" x14ac:dyDescent="0.25">
      <c r="A396" s="71">
        <v>395</v>
      </c>
      <c r="B396" s="72" t="s">
        <v>103</v>
      </c>
      <c r="C396" s="73" t="s">
        <v>73</v>
      </c>
      <c r="D396" s="74" t="s">
        <v>60</v>
      </c>
      <c r="E396" s="75">
        <v>3</v>
      </c>
      <c r="F396" s="70">
        <f>INDEX('Food Prices'!$B$3:$E$52,MATCH('Food Data'!C396,'Food Prices'!$A$3:$A$52,0),MATCH('Food Data'!D396,'Food Prices'!$B$2:$E$2,0))</f>
        <v>12.74</v>
      </c>
      <c r="G396" s="70">
        <v>38.22</v>
      </c>
      <c r="J396" s="71">
        <v>395</v>
      </c>
      <c r="K396" s="72" t="s">
        <v>103</v>
      </c>
      <c r="L396" s="73" t="s">
        <v>73</v>
      </c>
      <c r="M396" s="74" t="str">
        <v>Highland</v>
      </c>
      <c r="N396" s="75">
        <v>3</v>
      </c>
      <c r="O396" s="70">
        <f>INDEX('Food Prices'!$B$3:$E$52,MATCH('Food Data'!L396,'Food Prices'!$A$3:$A$52,0),MATCH('Food Data'!M396,'Food Prices'!$B$2:$E$2,0))</f>
        <v>13.89</v>
      </c>
      <c r="P396" s="70">
        <v>41.67</v>
      </c>
      <c r="V396" s="71">
        <v>395</v>
      </c>
      <c r="W396" s="72" t="s">
        <v>103</v>
      </c>
      <c r="X396" s="73" t="s">
        <v>73</v>
      </c>
      <c r="Y396" s="74" t="str">
        <f t="shared" si="6"/>
        <v>Historic</v>
      </c>
      <c r="Z396" s="75">
        <v>3</v>
      </c>
      <c r="AA396" s="70">
        <f>INDEX('Food Prices'!$B$3:$E$52,MATCH('Food Data'!X396,'Food Prices'!$A$3:$A$52,0),MATCH('Food Data'!Y396,'Food Prices'!$B$2:$E$2,0))</f>
        <v>12.49</v>
      </c>
      <c r="AB396" s="70">
        <v>37.47</v>
      </c>
    </row>
    <row r="397" spans="1:28" x14ac:dyDescent="0.25">
      <c r="A397" s="71">
        <v>396</v>
      </c>
      <c r="B397" s="72" t="s">
        <v>99</v>
      </c>
      <c r="C397" s="73" t="s">
        <v>38</v>
      </c>
      <c r="D397" s="74" t="s">
        <v>51</v>
      </c>
      <c r="E397" s="75">
        <v>17</v>
      </c>
      <c r="F397" s="70">
        <f>INDEX('Food Prices'!$B$3:$E$52,MATCH('Food Data'!C397,'Food Prices'!$A$3:$A$52,0),MATCH('Food Data'!D397,'Food Prices'!$B$2:$E$2,0))</f>
        <v>5.39</v>
      </c>
      <c r="G397" s="70">
        <v>91.63</v>
      </c>
      <c r="J397" s="71">
        <v>396</v>
      </c>
      <c r="K397" s="72" t="s">
        <v>99</v>
      </c>
      <c r="L397" s="73" t="s">
        <v>38</v>
      </c>
      <c r="M397" s="74" t="str">
        <v>Global</v>
      </c>
      <c r="N397" s="75">
        <v>17</v>
      </c>
      <c r="O397" s="70">
        <f>INDEX('Food Prices'!$B$3:$E$52,MATCH('Food Data'!L397,'Food Prices'!$A$3:$A$52,0),MATCH('Food Data'!M397,'Food Prices'!$B$2:$E$2,0))</f>
        <v>6.16</v>
      </c>
      <c r="P397" s="70">
        <v>104.72</v>
      </c>
      <c r="V397" s="71">
        <v>396</v>
      </c>
      <c r="W397" s="72" t="s">
        <v>99</v>
      </c>
      <c r="X397" s="73" t="s">
        <v>38</v>
      </c>
      <c r="Y397" s="74" t="str">
        <f t="shared" si="6"/>
        <v>Historic</v>
      </c>
      <c r="Z397" s="75">
        <v>17</v>
      </c>
      <c r="AA397" s="70">
        <f>INDEX('Food Prices'!$B$3:$E$52,MATCH('Food Data'!X397,'Food Prices'!$A$3:$A$52,0),MATCH('Food Data'!Y397,'Food Prices'!$B$2:$E$2,0))</f>
        <v>5.65</v>
      </c>
      <c r="AB397" s="70">
        <v>96.050000000000011</v>
      </c>
    </row>
    <row r="398" spans="1:28" x14ac:dyDescent="0.25">
      <c r="A398" s="71">
        <v>397</v>
      </c>
      <c r="B398" s="72" t="s">
        <v>100</v>
      </c>
      <c r="C398" s="73" t="s">
        <v>81</v>
      </c>
      <c r="D398" s="74" t="s">
        <v>53</v>
      </c>
      <c r="E398" s="75">
        <v>1</v>
      </c>
      <c r="F398" s="70">
        <f>INDEX('Food Prices'!$B$3:$E$52,MATCH('Food Data'!C398,'Food Prices'!$A$3:$A$52,0),MATCH('Food Data'!D398,'Food Prices'!$B$2:$E$2,0))</f>
        <v>14.84</v>
      </c>
      <c r="G398" s="70">
        <v>14.84</v>
      </c>
      <c r="J398" s="71">
        <v>397</v>
      </c>
      <c r="K398" s="72" t="s">
        <v>100</v>
      </c>
      <c r="L398" s="73" t="s">
        <v>81</v>
      </c>
      <c r="M398" s="74" t="str">
        <v>Historic</v>
      </c>
      <c r="N398" s="75">
        <v>1</v>
      </c>
      <c r="O398" s="70">
        <f>INDEX('Food Prices'!$B$3:$E$52,MATCH('Food Data'!L398,'Food Prices'!$A$3:$A$52,0),MATCH('Food Data'!M398,'Food Prices'!$B$2:$E$2,0))</f>
        <v>13.85</v>
      </c>
      <c r="P398" s="70">
        <v>13.85</v>
      </c>
      <c r="V398" s="71">
        <v>397</v>
      </c>
      <c r="W398" s="72" t="s">
        <v>100</v>
      </c>
      <c r="X398" s="73" t="s">
        <v>81</v>
      </c>
      <c r="Y398" s="74" t="str">
        <f t="shared" si="6"/>
        <v>Historic</v>
      </c>
      <c r="Z398" s="75">
        <v>1</v>
      </c>
      <c r="AA398" s="70">
        <f>INDEX('Food Prices'!$B$3:$E$52,MATCH('Food Data'!X398,'Food Prices'!$A$3:$A$52,0),MATCH('Food Data'!Y398,'Food Prices'!$B$2:$E$2,0))</f>
        <v>13.85</v>
      </c>
      <c r="AB398" s="70">
        <v>13.85</v>
      </c>
    </row>
    <row r="399" spans="1:28" x14ac:dyDescent="0.25">
      <c r="A399" s="71">
        <v>398</v>
      </c>
      <c r="B399" s="72" t="s">
        <v>126</v>
      </c>
      <c r="C399" s="73" t="s">
        <v>92</v>
      </c>
      <c r="D399" s="74" t="s">
        <v>51</v>
      </c>
      <c r="E399" s="75">
        <v>1</v>
      </c>
      <c r="F399" s="70">
        <f>INDEX('Food Prices'!$B$3:$E$52,MATCH('Food Data'!C399,'Food Prices'!$A$3:$A$52,0),MATCH('Food Data'!D399,'Food Prices'!$B$2:$E$2,0))</f>
        <v>4.45</v>
      </c>
      <c r="G399" s="70">
        <v>4.45</v>
      </c>
      <c r="J399" s="71">
        <v>398</v>
      </c>
      <c r="K399" s="72" t="s">
        <v>126</v>
      </c>
      <c r="L399" s="73" t="s">
        <v>92</v>
      </c>
      <c r="M399" s="74" t="str">
        <v>North</v>
      </c>
      <c r="N399" s="75">
        <v>1</v>
      </c>
      <c r="O399" s="70">
        <f>INDEX('Food Prices'!$B$3:$E$52,MATCH('Food Data'!L399,'Food Prices'!$A$3:$A$52,0),MATCH('Food Data'!M399,'Food Prices'!$B$2:$E$2,0))</f>
        <v>4.45</v>
      </c>
      <c r="P399" s="70">
        <v>4.45</v>
      </c>
      <c r="V399" s="71">
        <v>398</v>
      </c>
      <c r="W399" s="72" t="s">
        <v>126</v>
      </c>
      <c r="X399" s="73" t="s">
        <v>92</v>
      </c>
      <c r="Y399" s="74" t="str">
        <f t="shared" si="6"/>
        <v>Historic</v>
      </c>
      <c r="Z399" s="75">
        <v>1</v>
      </c>
      <c r="AA399" s="70">
        <f>INDEX('Food Prices'!$B$3:$E$52,MATCH('Food Data'!X399,'Food Prices'!$A$3:$A$52,0),MATCH('Food Data'!Y399,'Food Prices'!$B$2:$E$2,0))</f>
        <v>4.99</v>
      </c>
      <c r="AB399" s="70">
        <v>4.99</v>
      </c>
    </row>
    <row r="400" spans="1:28" x14ac:dyDescent="0.25">
      <c r="A400" s="71">
        <v>399</v>
      </c>
      <c r="B400" s="72" t="s">
        <v>118</v>
      </c>
      <c r="C400" s="73" t="s">
        <v>62</v>
      </c>
      <c r="D400" s="74" t="s">
        <v>51</v>
      </c>
      <c r="E400" s="75">
        <v>10</v>
      </c>
      <c r="F400" s="70">
        <f>INDEX('Food Prices'!$B$3:$E$52,MATCH('Food Data'!C400,'Food Prices'!$A$3:$A$52,0),MATCH('Food Data'!D400,'Food Prices'!$B$2:$E$2,0))</f>
        <v>9.19</v>
      </c>
      <c r="G400" s="70">
        <v>91.899999999999991</v>
      </c>
      <c r="J400" s="71">
        <v>399</v>
      </c>
      <c r="K400" s="72" t="s">
        <v>118</v>
      </c>
      <c r="L400" s="73" t="s">
        <v>62</v>
      </c>
      <c r="M400" s="74" t="str">
        <v>North</v>
      </c>
      <c r="N400" s="75">
        <v>10</v>
      </c>
      <c r="O400" s="70">
        <f>INDEX('Food Prices'!$B$3:$E$52,MATCH('Food Data'!L400,'Food Prices'!$A$3:$A$52,0),MATCH('Food Data'!M400,'Food Prices'!$B$2:$E$2,0))</f>
        <v>9.19</v>
      </c>
      <c r="P400" s="70">
        <v>91.899999999999991</v>
      </c>
      <c r="V400" s="71">
        <v>399</v>
      </c>
      <c r="W400" s="72" t="s">
        <v>118</v>
      </c>
      <c r="X400" s="73" t="s">
        <v>62</v>
      </c>
      <c r="Y400" s="74" t="str">
        <f t="shared" si="6"/>
        <v>Historic</v>
      </c>
      <c r="Z400" s="75">
        <v>10</v>
      </c>
      <c r="AA400" s="70">
        <f>INDEX('Food Prices'!$B$3:$E$52,MATCH('Food Data'!X400,'Food Prices'!$A$3:$A$52,0),MATCH('Food Data'!Y400,'Food Prices'!$B$2:$E$2,0))</f>
        <v>10.31</v>
      </c>
      <c r="AB400" s="70">
        <v>103.10000000000001</v>
      </c>
    </row>
    <row r="401" spans="1:28" x14ac:dyDescent="0.25">
      <c r="A401" s="71">
        <v>400</v>
      </c>
      <c r="B401" s="72" t="s">
        <v>105</v>
      </c>
      <c r="C401" s="73" t="s">
        <v>47</v>
      </c>
      <c r="D401" s="74" t="s">
        <v>51</v>
      </c>
      <c r="E401" s="75">
        <v>20</v>
      </c>
      <c r="F401" s="70">
        <f>INDEX('Food Prices'!$B$3:$E$52,MATCH('Food Data'!C401,'Food Prices'!$A$3:$A$52,0),MATCH('Food Data'!D401,'Food Prices'!$B$2:$E$2,0))</f>
        <v>8.14</v>
      </c>
      <c r="G401" s="70">
        <v>162.80000000000001</v>
      </c>
      <c r="J401" s="71">
        <v>400</v>
      </c>
      <c r="K401" s="72" t="s">
        <v>105</v>
      </c>
      <c r="L401" s="73" t="s">
        <v>47</v>
      </c>
      <c r="M401" s="74" t="str">
        <v>Highland</v>
      </c>
      <c r="N401" s="75">
        <v>20</v>
      </c>
      <c r="O401" s="70">
        <f>INDEX('Food Prices'!$B$3:$E$52,MATCH('Food Data'!L401,'Food Prices'!$A$3:$A$52,0),MATCH('Food Data'!M401,'Food Prices'!$B$2:$E$2,0))</f>
        <v>8.2200000000000006</v>
      </c>
      <c r="P401" s="70">
        <v>164.4</v>
      </c>
      <c r="V401" s="71">
        <v>400</v>
      </c>
      <c r="W401" s="72" t="s">
        <v>105</v>
      </c>
      <c r="X401" s="73" t="s">
        <v>47</v>
      </c>
      <c r="Y401" s="74" t="str">
        <f t="shared" si="6"/>
        <v>Historic</v>
      </c>
      <c r="Z401" s="75">
        <v>20</v>
      </c>
      <c r="AA401" s="70">
        <f>INDEX('Food Prices'!$B$3:$E$52,MATCH('Food Data'!X401,'Food Prices'!$A$3:$A$52,0),MATCH('Food Data'!Y401,'Food Prices'!$B$2:$E$2,0))</f>
        <v>7.24</v>
      </c>
      <c r="AB401" s="70">
        <v>144.80000000000001</v>
      </c>
    </row>
    <row r="402" spans="1:28" x14ac:dyDescent="0.25">
      <c r="A402" s="71">
        <v>401</v>
      </c>
      <c r="B402" s="72" t="s">
        <v>116</v>
      </c>
      <c r="C402" s="73" t="s">
        <v>70</v>
      </c>
      <c r="D402" s="74" t="s">
        <v>51</v>
      </c>
      <c r="E402" s="75">
        <v>7</v>
      </c>
      <c r="F402" s="70">
        <f>INDEX('Food Prices'!$B$3:$E$52,MATCH('Food Data'!C402,'Food Prices'!$A$3:$A$52,0),MATCH('Food Data'!D402,'Food Prices'!$B$2:$E$2,0))</f>
        <v>8.64</v>
      </c>
      <c r="G402" s="70">
        <v>60.480000000000004</v>
      </c>
      <c r="J402" s="71">
        <v>401</v>
      </c>
      <c r="K402" s="72" t="s">
        <v>116</v>
      </c>
      <c r="L402" s="73" t="s">
        <v>70</v>
      </c>
      <c r="M402" s="74" t="str">
        <v>Highland</v>
      </c>
      <c r="N402" s="75">
        <v>7</v>
      </c>
      <c r="O402" s="70">
        <f>INDEX('Food Prices'!$B$3:$E$52,MATCH('Food Data'!L402,'Food Prices'!$A$3:$A$52,0),MATCH('Food Data'!M402,'Food Prices'!$B$2:$E$2,0))</f>
        <v>8.15</v>
      </c>
      <c r="P402" s="70">
        <v>57.050000000000004</v>
      </c>
      <c r="V402" s="71">
        <v>401</v>
      </c>
      <c r="W402" s="72" t="s">
        <v>116</v>
      </c>
      <c r="X402" s="73" t="s">
        <v>70</v>
      </c>
      <c r="Y402" s="74" t="str">
        <f t="shared" si="6"/>
        <v>Historic</v>
      </c>
      <c r="Z402" s="75">
        <v>7</v>
      </c>
      <c r="AA402" s="70">
        <f>INDEX('Food Prices'!$B$3:$E$52,MATCH('Food Data'!X402,'Food Prices'!$A$3:$A$52,0),MATCH('Food Data'!Y402,'Food Prices'!$B$2:$E$2,0))</f>
        <v>8.67</v>
      </c>
      <c r="AB402" s="70">
        <v>60.69</v>
      </c>
    </row>
    <row r="403" spans="1:28" x14ac:dyDescent="0.25">
      <c r="A403" s="71">
        <v>402</v>
      </c>
      <c r="B403" s="72" t="s">
        <v>109</v>
      </c>
      <c r="C403" s="73" t="s">
        <v>68</v>
      </c>
      <c r="D403" s="74" t="s">
        <v>51</v>
      </c>
      <c r="E403" s="75">
        <v>16</v>
      </c>
      <c r="F403" s="70">
        <f>INDEX('Food Prices'!$B$3:$E$52,MATCH('Food Data'!C403,'Food Prices'!$A$3:$A$52,0),MATCH('Food Data'!D403,'Food Prices'!$B$2:$E$2,0))</f>
        <v>9.0500000000000007</v>
      </c>
      <c r="G403" s="70">
        <v>144.80000000000001</v>
      </c>
      <c r="J403" s="71">
        <v>402</v>
      </c>
      <c r="K403" s="72" t="s">
        <v>109</v>
      </c>
      <c r="L403" s="73" t="s">
        <v>68</v>
      </c>
      <c r="M403" s="74" t="str">
        <v>Global</v>
      </c>
      <c r="N403" s="75">
        <v>16</v>
      </c>
      <c r="O403" s="70">
        <f>INDEX('Food Prices'!$B$3:$E$52,MATCH('Food Data'!L403,'Food Prices'!$A$3:$A$52,0),MATCH('Food Data'!M403,'Food Prices'!$B$2:$E$2,0))</f>
        <v>10.7</v>
      </c>
      <c r="P403" s="70">
        <v>171.2</v>
      </c>
      <c r="V403" s="71">
        <v>402</v>
      </c>
      <c r="W403" s="72" t="s">
        <v>109</v>
      </c>
      <c r="X403" s="73" t="s">
        <v>68</v>
      </c>
      <c r="Y403" s="74" t="str">
        <f t="shared" si="6"/>
        <v>Historic</v>
      </c>
      <c r="Z403" s="75">
        <v>16</v>
      </c>
      <c r="AA403" s="70">
        <f>INDEX('Food Prices'!$B$3:$E$52,MATCH('Food Data'!X403,'Food Prices'!$A$3:$A$52,0),MATCH('Food Data'!Y403,'Food Prices'!$B$2:$E$2,0))</f>
        <v>11.76</v>
      </c>
      <c r="AB403" s="70">
        <v>188.16</v>
      </c>
    </row>
    <row r="404" spans="1:28" x14ac:dyDescent="0.25">
      <c r="A404" s="71">
        <v>403</v>
      </c>
      <c r="B404" s="72" t="s">
        <v>114</v>
      </c>
      <c r="C404" s="73" t="s">
        <v>83</v>
      </c>
      <c r="D404" s="74" t="s">
        <v>60</v>
      </c>
      <c r="E404" s="75">
        <v>13</v>
      </c>
      <c r="F404" s="70">
        <f>INDEX('Food Prices'!$B$3:$E$52,MATCH('Food Data'!C404,'Food Prices'!$A$3:$A$52,0),MATCH('Food Data'!D404,'Food Prices'!$B$2:$E$2,0))</f>
        <v>13.42</v>
      </c>
      <c r="G404" s="70">
        <v>174.46</v>
      </c>
      <c r="J404" s="71">
        <v>403</v>
      </c>
      <c r="K404" s="72" t="s">
        <v>114</v>
      </c>
      <c r="L404" s="73" t="s">
        <v>83</v>
      </c>
      <c r="M404" s="74" t="str">
        <v>Global</v>
      </c>
      <c r="N404" s="75">
        <v>13</v>
      </c>
      <c r="O404" s="70">
        <f>INDEX('Food Prices'!$B$3:$E$52,MATCH('Food Data'!L404,'Food Prices'!$A$3:$A$52,0),MATCH('Food Data'!M404,'Food Prices'!$B$2:$E$2,0))</f>
        <v>13.42</v>
      </c>
      <c r="P404" s="70">
        <v>174.46</v>
      </c>
      <c r="V404" s="71">
        <v>403</v>
      </c>
      <c r="W404" s="72" t="s">
        <v>114</v>
      </c>
      <c r="X404" s="73" t="s">
        <v>83</v>
      </c>
      <c r="Y404" s="74" t="str">
        <f t="shared" si="6"/>
        <v>Historic</v>
      </c>
      <c r="Z404" s="75">
        <v>13</v>
      </c>
      <c r="AA404" s="70">
        <f>INDEX('Food Prices'!$B$3:$E$52,MATCH('Food Data'!X404,'Food Prices'!$A$3:$A$52,0),MATCH('Food Data'!Y404,'Food Prices'!$B$2:$E$2,0))</f>
        <v>12.2</v>
      </c>
      <c r="AB404" s="70">
        <v>158.6</v>
      </c>
    </row>
    <row r="405" spans="1:28" x14ac:dyDescent="0.25">
      <c r="A405" s="71">
        <v>404</v>
      </c>
      <c r="B405" s="72" t="s">
        <v>118</v>
      </c>
      <c r="C405" s="73" t="s">
        <v>43</v>
      </c>
      <c r="D405" s="74" t="s">
        <v>51</v>
      </c>
      <c r="E405" s="75">
        <v>20</v>
      </c>
      <c r="F405" s="70">
        <f>INDEX('Food Prices'!$B$3:$E$52,MATCH('Food Data'!C405,'Food Prices'!$A$3:$A$52,0),MATCH('Food Data'!D405,'Food Prices'!$B$2:$E$2,0))</f>
        <v>6.37</v>
      </c>
      <c r="G405" s="70">
        <v>127.4</v>
      </c>
      <c r="J405" s="71">
        <v>404</v>
      </c>
      <c r="K405" s="72" t="s">
        <v>118</v>
      </c>
      <c r="L405" s="73" t="s">
        <v>43</v>
      </c>
      <c r="M405" s="74" t="str">
        <v>North</v>
      </c>
      <c r="N405" s="75">
        <v>20</v>
      </c>
      <c r="O405" s="70">
        <f>INDEX('Food Prices'!$B$3:$E$52,MATCH('Food Data'!L405,'Food Prices'!$A$3:$A$52,0),MATCH('Food Data'!M405,'Food Prices'!$B$2:$E$2,0))</f>
        <v>6.37</v>
      </c>
      <c r="P405" s="70">
        <v>127.4</v>
      </c>
      <c r="V405" s="71">
        <v>404</v>
      </c>
      <c r="W405" s="72" t="s">
        <v>118</v>
      </c>
      <c r="X405" s="73" t="s">
        <v>43</v>
      </c>
      <c r="Y405" s="74" t="str">
        <f t="shared" si="6"/>
        <v>Historic</v>
      </c>
      <c r="Z405" s="75">
        <v>20</v>
      </c>
      <c r="AA405" s="70">
        <f>INDEX('Food Prices'!$B$3:$E$52,MATCH('Food Data'!X405,'Food Prices'!$A$3:$A$52,0),MATCH('Food Data'!Y405,'Food Prices'!$B$2:$E$2,0))</f>
        <v>5.25</v>
      </c>
      <c r="AB405" s="70">
        <v>105</v>
      </c>
    </row>
    <row r="406" spans="1:28" x14ac:dyDescent="0.25">
      <c r="A406" s="71">
        <v>405</v>
      </c>
      <c r="B406" s="72" t="s">
        <v>113</v>
      </c>
      <c r="C406" s="73" t="s">
        <v>54</v>
      </c>
      <c r="D406" s="74" t="s">
        <v>53</v>
      </c>
      <c r="E406" s="75">
        <v>11</v>
      </c>
      <c r="F406" s="70">
        <f>INDEX('Food Prices'!$B$3:$E$52,MATCH('Food Data'!C406,'Food Prices'!$A$3:$A$52,0),MATCH('Food Data'!D406,'Food Prices'!$B$2:$E$2,0))</f>
        <v>10.71</v>
      </c>
      <c r="G406" s="70">
        <v>117.81</v>
      </c>
      <c r="J406" s="71">
        <v>405</v>
      </c>
      <c r="K406" s="72" t="s">
        <v>113</v>
      </c>
      <c r="L406" s="73" t="s">
        <v>54</v>
      </c>
      <c r="M406" s="74" t="str">
        <v>North</v>
      </c>
      <c r="N406" s="75">
        <v>11</v>
      </c>
      <c r="O406" s="70">
        <f>INDEX('Food Prices'!$B$3:$E$52,MATCH('Food Data'!L406,'Food Prices'!$A$3:$A$52,0),MATCH('Food Data'!M406,'Food Prices'!$B$2:$E$2,0))</f>
        <v>10.210000000000001</v>
      </c>
      <c r="P406" s="70">
        <v>112.31</v>
      </c>
      <c r="V406" s="71">
        <v>405</v>
      </c>
      <c r="W406" s="72" t="s">
        <v>113</v>
      </c>
      <c r="X406" s="73" t="s">
        <v>54</v>
      </c>
      <c r="Y406" s="74" t="str">
        <f t="shared" si="6"/>
        <v>Historic</v>
      </c>
      <c r="Z406" s="75">
        <v>11</v>
      </c>
      <c r="AA406" s="70">
        <f>INDEX('Food Prices'!$B$3:$E$52,MATCH('Food Data'!X406,'Food Prices'!$A$3:$A$52,0),MATCH('Food Data'!Y406,'Food Prices'!$B$2:$E$2,0))</f>
        <v>11.71</v>
      </c>
      <c r="AB406" s="70">
        <v>128.81</v>
      </c>
    </row>
    <row r="407" spans="1:28" x14ac:dyDescent="0.25">
      <c r="A407" s="71">
        <v>406</v>
      </c>
      <c r="B407" s="72" t="s">
        <v>102</v>
      </c>
      <c r="C407" s="73" t="s">
        <v>91</v>
      </c>
      <c r="D407" s="74" t="s">
        <v>51</v>
      </c>
      <c r="E407" s="75">
        <v>8</v>
      </c>
      <c r="F407" s="70">
        <f>INDEX('Food Prices'!$B$3:$E$52,MATCH('Food Data'!C407,'Food Prices'!$A$3:$A$52,0),MATCH('Food Data'!D407,'Food Prices'!$B$2:$E$2,0))</f>
        <v>3.9</v>
      </c>
      <c r="G407" s="70">
        <v>31.2</v>
      </c>
      <c r="J407" s="71">
        <v>406</v>
      </c>
      <c r="K407" s="72" t="s">
        <v>102</v>
      </c>
      <c r="L407" s="73" t="s">
        <v>91</v>
      </c>
      <c r="M407" s="74" t="str">
        <v>North</v>
      </c>
      <c r="N407" s="75">
        <v>8</v>
      </c>
      <c r="O407" s="70">
        <f>INDEX('Food Prices'!$B$3:$E$52,MATCH('Food Data'!L407,'Food Prices'!$A$3:$A$52,0),MATCH('Food Data'!M407,'Food Prices'!$B$2:$E$2,0))</f>
        <v>3.9</v>
      </c>
      <c r="P407" s="70">
        <v>31.2</v>
      </c>
      <c r="V407" s="71">
        <v>406</v>
      </c>
      <c r="W407" s="72" t="s">
        <v>102</v>
      </c>
      <c r="X407" s="73" t="s">
        <v>91</v>
      </c>
      <c r="Y407" s="74" t="str">
        <f t="shared" si="6"/>
        <v>Historic</v>
      </c>
      <c r="Z407" s="75">
        <v>8</v>
      </c>
      <c r="AA407" s="70">
        <f>INDEX('Food Prices'!$B$3:$E$52,MATCH('Food Data'!X407,'Food Prices'!$A$3:$A$52,0),MATCH('Food Data'!Y407,'Food Prices'!$B$2:$E$2,0))</f>
        <v>4.45</v>
      </c>
      <c r="AB407" s="70">
        <v>35.6</v>
      </c>
    </row>
    <row r="408" spans="1:28" x14ac:dyDescent="0.25">
      <c r="A408" s="71">
        <v>407</v>
      </c>
      <c r="B408" s="72" t="s">
        <v>99</v>
      </c>
      <c r="C408" s="73" t="s">
        <v>83</v>
      </c>
      <c r="D408" s="74" t="s">
        <v>60</v>
      </c>
      <c r="E408" s="75">
        <v>6</v>
      </c>
      <c r="F408" s="70">
        <f>INDEX('Food Prices'!$B$3:$E$52,MATCH('Food Data'!C408,'Food Prices'!$A$3:$A$52,0),MATCH('Food Data'!D408,'Food Prices'!$B$2:$E$2,0))</f>
        <v>13.42</v>
      </c>
      <c r="G408" s="70">
        <v>80.52</v>
      </c>
      <c r="J408" s="71">
        <v>407</v>
      </c>
      <c r="K408" s="72" t="s">
        <v>99</v>
      </c>
      <c r="L408" s="73" t="s">
        <v>83</v>
      </c>
      <c r="M408" s="74" t="str">
        <v>Global</v>
      </c>
      <c r="N408" s="75">
        <v>6</v>
      </c>
      <c r="O408" s="70">
        <f>INDEX('Food Prices'!$B$3:$E$52,MATCH('Food Data'!L408,'Food Prices'!$A$3:$A$52,0),MATCH('Food Data'!M408,'Food Prices'!$B$2:$E$2,0))</f>
        <v>13.42</v>
      </c>
      <c r="P408" s="70">
        <v>80.52</v>
      </c>
      <c r="V408" s="71">
        <v>407</v>
      </c>
      <c r="W408" s="72" t="s">
        <v>99</v>
      </c>
      <c r="X408" s="73" t="s">
        <v>83</v>
      </c>
      <c r="Y408" s="74" t="str">
        <f t="shared" si="6"/>
        <v>Historic</v>
      </c>
      <c r="Z408" s="75">
        <v>6</v>
      </c>
      <c r="AA408" s="70">
        <f>INDEX('Food Prices'!$B$3:$E$52,MATCH('Food Data'!X408,'Food Prices'!$A$3:$A$52,0),MATCH('Food Data'!Y408,'Food Prices'!$B$2:$E$2,0))</f>
        <v>12.2</v>
      </c>
      <c r="AB408" s="70">
        <v>73.199999999999989</v>
      </c>
    </row>
    <row r="409" spans="1:28" x14ac:dyDescent="0.25">
      <c r="A409" s="71">
        <v>408</v>
      </c>
      <c r="B409" s="72" t="s">
        <v>98</v>
      </c>
      <c r="C409" s="73" t="s">
        <v>62</v>
      </c>
      <c r="D409" s="74" t="s">
        <v>57</v>
      </c>
      <c r="E409" s="75">
        <v>10</v>
      </c>
      <c r="F409" s="70">
        <f>INDEX('Food Prices'!$B$3:$E$52,MATCH('Food Data'!C409,'Food Prices'!$A$3:$A$52,0),MATCH('Food Data'!D409,'Food Prices'!$B$2:$E$2,0))</f>
        <v>10.31</v>
      </c>
      <c r="G409" s="70">
        <v>103.10000000000001</v>
      </c>
      <c r="J409" s="71">
        <v>408</v>
      </c>
      <c r="K409" s="72" t="s">
        <v>98</v>
      </c>
      <c r="L409" s="73" t="s">
        <v>62</v>
      </c>
      <c r="M409" s="74" t="str">
        <v>Global</v>
      </c>
      <c r="N409" s="75">
        <v>10</v>
      </c>
      <c r="O409" s="70">
        <f>INDEX('Food Prices'!$B$3:$E$52,MATCH('Food Data'!L409,'Food Prices'!$A$3:$A$52,0),MATCH('Food Data'!M409,'Food Prices'!$B$2:$E$2,0))</f>
        <v>9.7899999999999991</v>
      </c>
      <c r="P409" s="70">
        <v>97.899999999999991</v>
      </c>
      <c r="V409" s="71">
        <v>408</v>
      </c>
      <c r="W409" s="72" t="s">
        <v>98</v>
      </c>
      <c r="X409" s="73" t="s">
        <v>62</v>
      </c>
      <c r="Y409" s="74" t="str">
        <f t="shared" si="6"/>
        <v>Historic</v>
      </c>
      <c r="Z409" s="75">
        <v>10</v>
      </c>
      <c r="AA409" s="70">
        <f>INDEX('Food Prices'!$B$3:$E$52,MATCH('Food Data'!X409,'Food Prices'!$A$3:$A$52,0),MATCH('Food Data'!Y409,'Food Prices'!$B$2:$E$2,0))</f>
        <v>10.31</v>
      </c>
      <c r="AB409" s="70">
        <v>103.10000000000001</v>
      </c>
    </row>
    <row r="410" spans="1:28" x14ac:dyDescent="0.25">
      <c r="A410" s="71">
        <v>409</v>
      </c>
      <c r="B410" s="72" t="s">
        <v>125</v>
      </c>
      <c r="C410" s="73" t="s">
        <v>66</v>
      </c>
      <c r="D410" s="74" t="s">
        <v>51</v>
      </c>
      <c r="E410" s="75">
        <v>19</v>
      </c>
      <c r="F410" s="70">
        <f>INDEX('Food Prices'!$B$3:$E$52,MATCH('Food Data'!C410,'Food Prices'!$A$3:$A$52,0),MATCH('Food Data'!D410,'Food Prices'!$B$2:$E$2,0))</f>
        <v>12.21</v>
      </c>
      <c r="G410" s="70">
        <v>231.99</v>
      </c>
      <c r="J410" s="71">
        <v>409</v>
      </c>
      <c r="K410" s="72" t="s">
        <v>125</v>
      </c>
      <c r="L410" s="73" t="s">
        <v>66</v>
      </c>
      <c r="M410" s="74" t="str">
        <v>Global</v>
      </c>
      <c r="N410" s="75">
        <v>19</v>
      </c>
      <c r="O410" s="70">
        <f>INDEX('Food Prices'!$B$3:$E$52,MATCH('Food Data'!L410,'Food Prices'!$A$3:$A$52,0),MATCH('Food Data'!M410,'Food Prices'!$B$2:$E$2,0))</f>
        <v>10.47</v>
      </c>
      <c r="P410" s="70">
        <v>198.93</v>
      </c>
      <c r="V410" s="71">
        <v>409</v>
      </c>
      <c r="W410" s="72" t="s">
        <v>125</v>
      </c>
      <c r="X410" s="73" t="s">
        <v>66</v>
      </c>
      <c r="Y410" s="74" t="str">
        <f t="shared" si="6"/>
        <v>Historic</v>
      </c>
      <c r="Z410" s="75">
        <v>19</v>
      </c>
      <c r="AA410" s="70">
        <f>INDEX('Food Prices'!$B$3:$E$52,MATCH('Food Data'!X410,'Food Prices'!$A$3:$A$52,0),MATCH('Food Data'!Y410,'Food Prices'!$B$2:$E$2,0))</f>
        <v>9.8800000000000008</v>
      </c>
      <c r="AB410" s="70">
        <v>187.72000000000003</v>
      </c>
    </row>
    <row r="411" spans="1:28" x14ac:dyDescent="0.25">
      <c r="A411" s="71">
        <v>410</v>
      </c>
      <c r="B411" s="72" t="s">
        <v>116</v>
      </c>
      <c r="C411" s="73" t="s">
        <v>130</v>
      </c>
      <c r="D411" s="74" t="s">
        <v>60</v>
      </c>
      <c r="E411" s="75">
        <v>15</v>
      </c>
      <c r="F411" s="70">
        <f>INDEX('Food Prices'!$B$3:$E$52,MATCH('Food Data'!C411,'Food Prices'!$A$3:$A$52,0),MATCH('Food Data'!D411,'Food Prices'!$B$2:$E$2,0))</f>
        <v>3.02</v>
      </c>
      <c r="G411" s="70">
        <v>45.3</v>
      </c>
      <c r="J411" s="71">
        <v>410</v>
      </c>
      <c r="K411" s="72" t="s">
        <v>116</v>
      </c>
      <c r="L411" s="73" t="s">
        <v>130</v>
      </c>
      <c r="M411" s="74" t="str">
        <v>Highland</v>
      </c>
      <c r="N411" s="75">
        <v>15</v>
      </c>
      <c r="O411" s="70">
        <f>INDEX('Food Prices'!$B$3:$E$52,MATCH('Food Data'!L411,'Food Prices'!$A$3:$A$52,0),MATCH('Food Data'!M411,'Food Prices'!$B$2:$E$2,0))</f>
        <v>3.11</v>
      </c>
      <c r="P411" s="70">
        <v>46.65</v>
      </c>
      <c r="V411" s="71">
        <v>410</v>
      </c>
      <c r="W411" s="72" t="s">
        <v>116</v>
      </c>
      <c r="X411" s="73" t="s">
        <v>130</v>
      </c>
      <c r="Y411" s="74" t="str">
        <f t="shared" si="6"/>
        <v>Historic</v>
      </c>
      <c r="Z411" s="75">
        <v>15</v>
      </c>
      <c r="AA411" s="70">
        <f>INDEX('Food Prices'!$B$3:$E$52,MATCH('Food Data'!X411,'Food Prices'!$A$3:$A$52,0),MATCH('Food Data'!Y411,'Food Prices'!$B$2:$E$2,0))</f>
        <v>3.05</v>
      </c>
      <c r="AB411" s="70">
        <v>45.75</v>
      </c>
    </row>
    <row r="412" spans="1:28" x14ac:dyDescent="0.25">
      <c r="A412" s="71">
        <v>411</v>
      </c>
      <c r="B412" s="72" t="s">
        <v>104</v>
      </c>
      <c r="C412" s="73" t="s">
        <v>44</v>
      </c>
      <c r="D412" s="74" t="s">
        <v>57</v>
      </c>
      <c r="E412" s="75">
        <v>12</v>
      </c>
      <c r="F412" s="70">
        <f>INDEX('Food Prices'!$B$3:$E$52,MATCH('Food Data'!C412,'Food Prices'!$A$3:$A$52,0),MATCH('Food Data'!D412,'Food Prices'!$B$2:$E$2,0))</f>
        <v>7.91</v>
      </c>
      <c r="G412" s="70">
        <v>94.92</v>
      </c>
      <c r="J412" s="71">
        <v>411</v>
      </c>
      <c r="K412" s="72" t="s">
        <v>104</v>
      </c>
      <c r="L412" s="73" t="s">
        <v>44</v>
      </c>
      <c r="M412" s="74" t="str">
        <v>Global</v>
      </c>
      <c r="N412" s="75">
        <v>12</v>
      </c>
      <c r="O412" s="70">
        <f>INDEX('Food Prices'!$B$3:$E$52,MATCH('Food Data'!L412,'Food Prices'!$A$3:$A$52,0),MATCH('Food Data'!M412,'Food Prices'!$B$2:$E$2,0))</f>
        <v>7.28</v>
      </c>
      <c r="P412" s="70">
        <v>87.36</v>
      </c>
      <c r="V412" s="71">
        <v>411</v>
      </c>
      <c r="W412" s="72" t="s">
        <v>104</v>
      </c>
      <c r="X412" s="73" t="s">
        <v>44</v>
      </c>
      <c r="Y412" s="74" t="str">
        <f t="shared" si="6"/>
        <v>Historic</v>
      </c>
      <c r="Z412" s="75">
        <v>12</v>
      </c>
      <c r="AA412" s="70">
        <f>INDEX('Food Prices'!$B$3:$E$52,MATCH('Food Data'!X412,'Food Prices'!$A$3:$A$52,0),MATCH('Food Data'!Y412,'Food Prices'!$B$2:$E$2,0))</f>
        <v>7.91</v>
      </c>
      <c r="AB412" s="70">
        <v>94.92</v>
      </c>
    </row>
    <row r="413" spans="1:28" x14ac:dyDescent="0.25">
      <c r="A413" s="71">
        <v>412</v>
      </c>
      <c r="B413" s="72" t="s">
        <v>126</v>
      </c>
      <c r="C413" s="73" t="s">
        <v>56</v>
      </c>
      <c r="D413" s="74" t="s">
        <v>53</v>
      </c>
      <c r="E413" s="75">
        <v>20</v>
      </c>
      <c r="F413" s="70">
        <f>INDEX('Food Prices'!$B$3:$E$52,MATCH('Food Data'!C413,'Food Prices'!$A$3:$A$52,0),MATCH('Food Data'!D413,'Food Prices'!$B$2:$E$2,0))</f>
        <v>8.8800000000000008</v>
      </c>
      <c r="G413" s="70">
        <v>177.60000000000002</v>
      </c>
      <c r="J413" s="71">
        <v>412</v>
      </c>
      <c r="K413" s="72" t="s">
        <v>126</v>
      </c>
      <c r="L413" s="73" t="s">
        <v>56</v>
      </c>
      <c r="M413" s="74" t="str">
        <v>North</v>
      </c>
      <c r="N413" s="75">
        <v>20</v>
      </c>
      <c r="O413" s="70">
        <f>INDEX('Food Prices'!$B$3:$E$52,MATCH('Food Data'!L413,'Food Prices'!$A$3:$A$52,0),MATCH('Food Data'!M413,'Food Prices'!$B$2:$E$2,0))</f>
        <v>7.99</v>
      </c>
      <c r="P413" s="70">
        <v>159.80000000000001</v>
      </c>
      <c r="V413" s="71">
        <v>412</v>
      </c>
      <c r="W413" s="72" t="s">
        <v>126</v>
      </c>
      <c r="X413" s="73" t="s">
        <v>56</v>
      </c>
      <c r="Y413" s="74" t="str">
        <f t="shared" si="6"/>
        <v>Historic</v>
      </c>
      <c r="Z413" s="75">
        <v>20</v>
      </c>
      <c r="AA413" s="70">
        <f>INDEX('Food Prices'!$B$3:$E$52,MATCH('Food Data'!X413,'Food Prices'!$A$3:$A$52,0),MATCH('Food Data'!Y413,'Food Prices'!$B$2:$E$2,0))</f>
        <v>8.4600000000000009</v>
      </c>
      <c r="AB413" s="70">
        <v>169.20000000000002</v>
      </c>
    </row>
    <row r="414" spans="1:28" x14ac:dyDescent="0.25">
      <c r="A414" s="71">
        <v>413</v>
      </c>
      <c r="B414" s="72" t="s">
        <v>101</v>
      </c>
      <c r="C414" s="73" t="s">
        <v>40</v>
      </c>
      <c r="D414" s="74" t="s">
        <v>60</v>
      </c>
      <c r="E414" s="75">
        <v>17</v>
      </c>
      <c r="F414" s="70">
        <f>INDEX('Food Prices'!$B$3:$E$52,MATCH('Food Data'!C414,'Food Prices'!$A$3:$A$52,0),MATCH('Food Data'!D414,'Food Prices'!$B$2:$E$2,0))</f>
        <v>8.5</v>
      </c>
      <c r="G414" s="70">
        <v>144.5</v>
      </c>
      <c r="J414" s="71">
        <v>413</v>
      </c>
      <c r="K414" s="72" t="s">
        <v>101</v>
      </c>
      <c r="L414" s="73" t="s">
        <v>40</v>
      </c>
      <c r="M414" s="74" t="str">
        <v>Global</v>
      </c>
      <c r="N414" s="75">
        <v>17</v>
      </c>
      <c r="O414" s="70">
        <f>INDEX('Food Prices'!$B$3:$E$52,MATCH('Food Data'!L414,'Food Prices'!$A$3:$A$52,0),MATCH('Food Data'!M414,'Food Prices'!$B$2:$E$2,0))</f>
        <v>8.5</v>
      </c>
      <c r="P414" s="70">
        <v>144.5</v>
      </c>
      <c r="V414" s="71">
        <v>413</v>
      </c>
      <c r="W414" s="72" t="s">
        <v>101</v>
      </c>
      <c r="X414" s="73" t="s">
        <v>40</v>
      </c>
      <c r="Y414" s="74" t="str">
        <f t="shared" si="6"/>
        <v>Historic</v>
      </c>
      <c r="Z414" s="75">
        <v>17</v>
      </c>
      <c r="AA414" s="70">
        <f>INDEX('Food Prices'!$B$3:$E$52,MATCH('Food Data'!X414,'Food Prices'!$A$3:$A$52,0),MATCH('Food Data'!Y414,'Food Prices'!$B$2:$E$2,0))</f>
        <v>7.8</v>
      </c>
      <c r="AB414" s="70">
        <v>132.6</v>
      </c>
    </row>
    <row r="415" spans="1:28" x14ac:dyDescent="0.25">
      <c r="A415" s="71">
        <v>414</v>
      </c>
      <c r="B415" s="72" t="s">
        <v>104</v>
      </c>
      <c r="C415" s="73" t="s">
        <v>62</v>
      </c>
      <c r="D415" s="74" t="s">
        <v>53</v>
      </c>
      <c r="E415" s="75">
        <v>20</v>
      </c>
      <c r="F415" s="70">
        <f>INDEX('Food Prices'!$B$3:$E$52,MATCH('Food Data'!C415,'Food Prices'!$A$3:$A$52,0),MATCH('Food Data'!D415,'Food Prices'!$B$2:$E$2,0))</f>
        <v>9.99</v>
      </c>
      <c r="G415" s="70">
        <v>199.8</v>
      </c>
      <c r="J415" s="71">
        <v>414</v>
      </c>
      <c r="K415" s="72" t="s">
        <v>104</v>
      </c>
      <c r="L415" s="73" t="s">
        <v>62</v>
      </c>
      <c r="M415" s="74" t="str">
        <v>Global</v>
      </c>
      <c r="N415" s="75">
        <v>20</v>
      </c>
      <c r="O415" s="70">
        <f>INDEX('Food Prices'!$B$3:$E$52,MATCH('Food Data'!L415,'Food Prices'!$A$3:$A$52,0),MATCH('Food Data'!M415,'Food Prices'!$B$2:$E$2,0))</f>
        <v>9.7899999999999991</v>
      </c>
      <c r="P415" s="70">
        <v>195.79999999999998</v>
      </c>
      <c r="V415" s="71">
        <v>414</v>
      </c>
      <c r="W415" s="72" t="s">
        <v>104</v>
      </c>
      <c r="X415" s="73" t="s">
        <v>62</v>
      </c>
      <c r="Y415" s="74" t="str">
        <f t="shared" si="6"/>
        <v>Historic</v>
      </c>
      <c r="Z415" s="75">
        <v>20</v>
      </c>
      <c r="AA415" s="70">
        <f>INDEX('Food Prices'!$B$3:$E$52,MATCH('Food Data'!X415,'Food Prices'!$A$3:$A$52,0),MATCH('Food Data'!Y415,'Food Prices'!$B$2:$E$2,0))</f>
        <v>10.31</v>
      </c>
      <c r="AB415" s="70">
        <v>206.20000000000002</v>
      </c>
    </row>
    <row r="416" spans="1:28" x14ac:dyDescent="0.25">
      <c r="A416" s="71">
        <v>415</v>
      </c>
      <c r="B416" s="72" t="s">
        <v>98</v>
      </c>
      <c r="C416" s="73" t="s">
        <v>56</v>
      </c>
      <c r="D416" s="74" t="s">
        <v>57</v>
      </c>
      <c r="E416" s="75">
        <v>8</v>
      </c>
      <c r="F416" s="70">
        <f>INDEX('Food Prices'!$B$3:$E$52,MATCH('Food Data'!C416,'Food Prices'!$A$3:$A$52,0),MATCH('Food Data'!D416,'Food Prices'!$B$2:$E$2,0))</f>
        <v>8.4600000000000009</v>
      </c>
      <c r="G416" s="70">
        <v>67.680000000000007</v>
      </c>
      <c r="J416" s="71">
        <v>415</v>
      </c>
      <c r="K416" s="72" t="s">
        <v>98</v>
      </c>
      <c r="L416" s="73" t="s">
        <v>56</v>
      </c>
      <c r="M416" s="74" t="str">
        <v>Global</v>
      </c>
      <c r="N416" s="75">
        <v>8</v>
      </c>
      <c r="O416" s="70">
        <f>INDEX('Food Prices'!$B$3:$E$52,MATCH('Food Data'!L416,'Food Prices'!$A$3:$A$52,0),MATCH('Food Data'!M416,'Food Prices'!$B$2:$E$2,0))</f>
        <v>8.8800000000000008</v>
      </c>
      <c r="P416" s="70">
        <v>71.040000000000006</v>
      </c>
      <c r="V416" s="71">
        <v>415</v>
      </c>
      <c r="W416" s="72" t="s">
        <v>98</v>
      </c>
      <c r="X416" s="73" t="s">
        <v>56</v>
      </c>
      <c r="Y416" s="74" t="str">
        <f t="shared" si="6"/>
        <v>Historic</v>
      </c>
      <c r="Z416" s="75">
        <v>8</v>
      </c>
      <c r="AA416" s="70">
        <f>INDEX('Food Prices'!$B$3:$E$52,MATCH('Food Data'!X416,'Food Prices'!$A$3:$A$52,0),MATCH('Food Data'!Y416,'Food Prices'!$B$2:$E$2,0))</f>
        <v>8.4600000000000009</v>
      </c>
      <c r="AB416" s="70">
        <v>67.680000000000007</v>
      </c>
    </row>
    <row r="417" spans="1:28" x14ac:dyDescent="0.25">
      <c r="A417" s="71">
        <v>416</v>
      </c>
      <c r="B417" s="72" t="s">
        <v>111</v>
      </c>
      <c r="C417" s="73" t="s">
        <v>65</v>
      </c>
      <c r="D417" s="74" t="s">
        <v>60</v>
      </c>
      <c r="E417" s="75">
        <v>17</v>
      </c>
      <c r="F417" s="70">
        <f>INDEX('Food Prices'!$B$3:$E$52,MATCH('Food Data'!C417,'Food Prices'!$A$3:$A$52,0),MATCH('Food Data'!D417,'Food Prices'!$B$2:$E$2,0))</f>
        <v>15.77</v>
      </c>
      <c r="G417" s="70">
        <v>268.08999999999997</v>
      </c>
      <c r="J417" s="71">
        <v>416</v>
      </c>
      <c r="K417" s="72" t="s">
        <v>111</v>
      </c>
      <c r="L417" s="73" t="s">
        <v>65</v>
      </c>
      <c r="M417" s="74" t="str">
        <v>Historic</v>
      </c>
      <c r="N417" s="75">
        <v>17</v>
      </c>
      <c r="O417" s="70">
        <f>INDEX('Food Prices'!$B$3:$E$52,MATCH('Food Data'!L417,'Food Prices'!$A$3:$A$52,0),MATCH('Food Data'!M417,'Food Prices'!$B$2:$E$2,0))</f>
        <v>14.6</v>
      </c>
      <c r="P417" s="70">
        <v>248.2</v>
      </c>
      <c r="V417" s="71">
        <v>416</v>
      </c>
      <c r="W417" s="72" t="s">
        <v>111</v>
      </c>
      <c r="X417" s="73" t="s">
        <v>65</v>
      </c>
      <c r="Y417" s="74" t="str">
        <f t="shared" si="6"/>
        <v>Historic</v>
      </c>
      <c r="Z417" s="75">
        <v>17</v>
      </c>
      <c r="AA417" s="70">
        <f>INDEX('Food Prices'!$B$3:$E$52,MATCH('Food Data'!X417,'Food Prices'!$A$3:$A$52,0),MATCH('Food Data'!Y417,'Food Prices'!$B$2:$E$2,0))</f>
        <v>14.6</v>
      </c>
      <c r="AB417" s="70">
        <v>248.2</v>
      </c>
    </row>
    <row r="418" spans="1:28" x14ac:dyDescent="0.25">
      <c r="A418" s="71">
        <v>417</v>
      </c>
      <c r="B418" s="72" t="s">
        <v>102</v>
      </c>
      <c r="C418" s="73" t="s">
        <v>64</v>
      </c>
      <c r="D418" s="74" t="s">
        <v>60</v>
      </c>
      <c r="E418" s="75">
        <v>20</v>
      </c>
      <c r="F418" s="70">
        <f>INDEX('Food Prices'!$B$3:$E$52,MATCH('Food Data'!C418,'Food Prices'!$A$3:$A$52,0),MATCH('Food Data'!D418,'Food Prices'!$B$2:$E$2,0))</f>
        <v>3.14</v>
      </c>
      <c r="G418" s="70">
        <v>62.800000000000004</v>
      </c>
      <c r="J418" s="71">
        <v>417</v>
      </c>
      <c r="K418" s="72" t="s">
        <v>102</v>
      </c>
      <c r="L418" s="73" t="s">
        <v>64</v>
      </c>
      <c r="M418" s="74" t="str">
        <v>North</v>
      </c>
      <c r="N418" s="75">
        <v>20</v>
      </c>
      <c r="O418" s="70">
        <f>INDEX('Food Prices'!$B$3:$E$52,MATCH('Food Data'!L418,'Food Prices'!$A$3:$A$52,0),MATCH('Food Data'!M418,'Food Prices'!$B$2:$E$2,0))</f>
        <v>3.2</v>
      </c>
      <c r="P418" s="70">
        <v>64</v>
      </c>
      <c r="V418" s="71">
        <v>417</v>
      </c>
      <c r="W418" s="72" t="s">
        <v>102</v>
      </c>
      <c r="X418" s="73" t="s">
        <v>64</v>
      </c>
      <c r="Y418" s="74" t="str">
        <f t="shared" si="6"/>
        <v>Historic</v>
      </c>
      <c r="Z418" s="75">
        <v>20</v>
      </c>
      <c r="AA418" s="70">
        <f>INDEX('Food Prices'!$B$3:$E$52,MATCH('Food Data'!X418,'Food Prices'!$A$3:$A$52,0),MATCH('Food Data'!Y418,'Food Prices'!$B$2:$E$2,0))</f>
        <v>3.38</v>
      </c>
      <c r="AB418" s="70">
        <v>67.599999999999994</v>
      </c>
    </row>
    <row r="419" spans="1:28" x14ac:dyDescent="0.25">
      <c r="A419" s="71">
        <v>418</v>
      </c>
      <c r="B419" s="72" t="s">
        <v>106</v>
      </c>
      <c r="C419" s="73" t="s">
        <v>134</v>
      </c>
      <c r="D419" s="74" t="s">
        <v>53</v>
      </c>
      <c r="E419" s="75">
        <v>3</v>
      </c>
      <c r="F419" s="70">
        <f>INDEX('Food Prices'!$B$3:$E$52,MATCH('Food Data'!C419,'Food Prices'!$A$3:$A$52,0),MATCH('Food Data'!D419,'Food Prices'!$B$2:$E$2,0))</f>
        <v>6.86</v>
      </c>
      <c r="G419" s="70">
        <v>20.580000000000002</v>
      </c>
      <c r="J419" s="71">
        <v>418</v>
      </c>
      <c r="K419" s="72" t="s">
        <v>106</v>
      </c>
      <c r="L419" s="73" t="s">
        <v>134</v>
      </c>
      <c r="M419" s="74" t="str">
        <v>Global</v>
      </c>
      <c r="N419" s="75">
        <v>3</v>
      </c>
      <c r="O419" s="70">
        <f>INDEX('Food Prices'!$B$3:$E$52,MATCH('Food Data'!L419,'Food Prices'!$A$3:$A$52,0),MATCH('Food Data'!M419,'Food Prices'!$B$2:$E$2,0))</f>
        <v>6.73</v>
      </c>
      <c r="P419" s="70">
        <v>20.190000000000001</v>
      </c>
      <c r="V419" s="71">
        <v>418</v>
      </c>
      <c r="W419" s="72" t="s">
        <v>106</v>
      </c>
      <c r="X419" s="73" t="s">
        <v>134</v>
      </c>
      <c r="Y419" s="74" t="str">
        <f t="shared" si="6"/>
        <v>Historic</v>
      </c>
      <c r="Z419" s="75">
        <v>3</v>
      </c>
      <c r="AA419" s="70">
        <f>INDEX('Food Prices'!$B$3:$E$52,MATCH('Food Data'!X419,'Food Prices'!$A$3:$A$52,0),MATCH('Food Data'!Y419,'Food Prices'!$B$2:$E$2,0))</f>
        <v>7.32</v>
      </c>
      <c r="AB419" s="70">
        <v>21.96</v>
      </c>
    </row>
    <row r="420" spans="1:28" x14ac:dyDescent="0.25">
      <c r="A420" s="71">
        <v>419</v>
      </c>
      <c r="B420" s="72" t="s">
        <v>126</v>
      </c>
      <c r="C420" s="73" t="s">
        <v>94</v>
      </c>
      <c r="D420" s="74" t="s">
        <v>53</v>
      </c>
      <c r="E420" s="75">
        <v>17</v>
      </c>
      <c r="F420" s="70">
        <f>INDEX('Food Prices'!$B$3:$E$52,MATCH('Food Data'!C420,'Food Prices'!$A$3:$A$52,0),MATCH('Food Data'!D420,'Food Prices'!$B$2:$E$2,0))</f>
        <v>14.14</v>
      </c>
      <c r="G420" s="70">
        <v>240.38</v>
      </c>
      <c r="J420" s="71">
        <v>419</v>
      </c>
      <c r="K420" s="72" t="s">
        <v>126</v>
      </c>
      <c r="L420" s="73" t="s">
        <v>94</v>
      </c>
      <c r="M420" s="74" t="str">
        <v>North</v>
      </c>
      <c r="N420" s="75">
        <v>17</v>
      </c>
      <c r="O420" s="70">
        <f>INDEX('Food Prices'!$B$3:$E$52,MATCH('Food Data'!L420,'Food Prices'!$A$3:$A$52,0),MATCH('Food Data'!M420,'Food Prices'!$B$2:$E$2,0))</f>
        <v>13.29</v>
      </c>
      <c r="P420" s="70">
        <v>225.92999999999998</v>
      </c>
      <c r="V420" s="71">
        <v>419</v>
      </c>
      <c r="W420" s="72" t="s">
        <v>126</v>
      </c>
      <c r="X420" s="73" t="s">
        <v>94</v>
      </c>
      <c r="Y420" s="74" t="str">
        <f t="shared" si="6"/>
        <v>Historic</v>
      </c>
      <c r="Z420" s="75">
        <v>17</v>
      </c>
      <c r="AA420" s="70">
        <f>INDEX('Food Prices'!$B$3:$E$52,MATCH('Food Data'!X420,'Food Prices'!$A$3:$A$52,0),MATCH('Food Data'!Y420,'Food Prices'!$B$2:$E$2,0))</f>
        <v>12.01</v>
      </c>
      <c r="AB420" s="70">
        <v>204.17</v>
      </c>
    </row>
    <row r="421" spans="1:28" x14ac:dyDescent="0.25">
      <c r="A421" s="71">
        <v>420</v>
      </c>
      <c r="B421" s="72" t="s">
        <v>101</v>
      </c>
      <c r="C421" s="73" t="s">
        <v>128</v>
      </c>
      <c r="D421" s="74" t="s">
        <v>51</v>
      </c>
      <c r="E421" s="75">
        <v>1</v>
      </c>
      <c r="F421" s="70">
        <f>INDEX('Food Prices'!$B$3:$E$52,MATCH('Food Data'!C421,'Food Prices'!$A$3:$A$52,0),MATCH('Food Data'!D421,'Food Prices'!$B$2:$E$2,0))</f>
        <v>14.22</v>
      </c>
      <c r="G421" s="70">
        <v>14.22</v>
      </c>
      <c r="J421" s="71">
        <v>420</v>
      </c>
      <c r="K421" s="72" t="s">
        <v>101</v>
      </c>
      <c r="L421" s="73" t="s">
        <v>128</v>
      </c>
      <c r="M421" s="74" t="str">
        <v>Global</v>
      </c>
      <c r="N421" s="75">
        <v>1</v>
      </c>
      <c r="O421" s="70">
        <f>INDEX('Food Prices'!$B$3:$E$52,MATCH('Food Data'!L421,'Food Prices'!$A$3:$A$52,0),MATCH('Food Data'!M421,'Food Prices'!$B$2:$E$2,0))</f>
        <v>13.59</v>
      </c>
      <c r="P421" s="70">
        <v>13.59</v>
      </c>
      <c r="V421" s="71">
        <v>420</v>
      </c>
      <c r="W421" s="72" t="s">
        <v>101</v>
      </c>
      <c r="X421" s="73" t="s">
        <v>128</v>
      </c>
      <c r="Y421" s="74" t="str">
        <f t="shared" si="6"/>
        <v>Historic</v>
      </c>
      <c r="Z421" s="75">
        <v>1</v>
      </c>
      <c r="AA421" s="70">
        <f>INDEX('Food Prices'!$B$3:$E$52,MATCH('Food Data'!X421,'Food Prices'!$A$3:$A$52,0),MATCH('Food Data'!Y421,'Food Prices'!$B$2:$E$2,0))</f>
        <v>15.32</v>
      </c>
      <c r="AB421" s="70">
        <v>15.32</v>
      </c>
    </row>
    <row r="422" spans="1:28" x14ac:dyDescent="0.25">
      <c r="A422" s="71">
        <v>421</v>
      </c>
      <c r="B422" s="72" t="s">
        <v>126</v>
      </c>
      <c r="C422" s="73" t="s">
        <v>74</v>
      </c>
      <c r="D422" s="74" t="s">
        <v>57</v>
      </c>
      <c r="E422" s="75">
        <v>10</v>
      </c>
      <c r="F422" s="70">
        <f>INDEX('Food Prices'!$B$3:$E$52,MATCH('Food Data'!C422,'Food Prices'!$A$3:$A$52,0),MATCH('Food Data'!D422,'Food Prices'!$B$2:$E$2,0))</f>
        <v>7.1</v>
      </c>
      <c r="G422" s="70">
        <v>71</v>
      </c>
      <c r="J422" s="71">
        <v>421</v>
      </c>
      <c r="K422" s="72" t="s">
        <v>126</v>
      </c>
      <c r="L422" s="73" t="s">
        <v>74</v>
      </c>
      <c r="M422" s="74" t="str">
        <v>North</v>
      </c>
      <c r="N422" s="75">
        <v>10</v>
      </c>
      <c r="O422" s="70">
        <f>INDEX('Food Prices'!$B$3:$E$52,MATCH('Food Data'!L422,'Food Prices'!$A$3:$A$52,0),MATCH('Food Data'!M422,'Food Prices'!$B$2:$E$2,0))</f>
        <v>7.38</v>
      </c>
      <c r="P422" s="70">
        <v>73.8</v>
      </c>
      <c r="V422" s="71">
        <v>421</v>
      </c>
      <c r="W422" s="72" t="s">
        <v>126</v>
      </c>
      <c r="X422" s="73" t="s">
        <v>74</v>
      </c>
      <c r="Y422" s="74" t="str">
        <f t="shared" si="6"/>
        <v>Historic</v>
      </c>
      <c r="Z422" s="75">
        <v>10</v>
      </c>
      <c r="AA422" s="70">
        <f>INDEX('Food Prices'!$B$3:$E$52,MATCH('Food Data'!X422,'Food Prices'!$A$3:$A$52,0),MATCH('Food Data'!Y422,'Food Prices'!$B$2:$E$2,0))</f>
        <v>7.1</v>
      </c>
      <c r="AB422" s="70">
        <v>71</v>
      </c>
    </row>
    <row r="423" spans="1:28" x14ac:dyDescent="0.25">
      <c r="A423" s="71">
        <v>422</v>
      </c>
      <c r="B423" s="72" t="s">
        <v>115</v>
      </c>
      <c r="C423" s="73" t="s">
        <v>44</v>
      </c>
      <c r="D423" s="74" t="s">
        <v>57</v>
      </c>
      <c r="E423" s="75">
        <v>14</v>
      </c>
      <c r="F423" s="70">
        <f>INDEX('Food Prices'!$B$3:$E$52,MATCH('Food Data'!C423,'Food Prices'!$A$3:$A$52,0),MATCH('Food Data'!D423,'Food Prices'!$B$2:$E$2,0))</f>
        <v>7.91</v>
      </c>
      <c r="G423" s="70">
        <v>110.74000000000001</v>
      </c>
      <c r="J423" s="71">
        <v>422</v>
      </c>
      <c r="K423" s="72" t="s">
        <v>115</v>
      </c>
      <c r="L423" s="73" t="s">
        <v>44</v>
      </c>
      <c r="M423" s="74" t="str">
        <v>Historic</v>
      </c>
      <c r="N423" s="75">
        <v>14</v>
      </c>
      <c r="O423" s="70">
        <f>INDEX('Food Prices'!$B$3:$E$52,MATCH('Food Data'!L423,'Food Prices'!$A$3:$A$52,0),MATCH('Food Data'!M423,'Food Prices'!$B$2:$E$2,0))</f>
        <v>7.91</v>
      </c>
      <c r="P423" s="70">
        <v>110.74000000000001</v>
      </c>
      <c r="V423" s="71">
        <v>422</v>
      </c>
      <c r="W423" s="72" t="s">
        <v>115</v>
      </c>
      <c r="X423" s="73" t="s">
        <v>44</v>
      </c>
      <c r="Y423" s="74" t="str">
        <f t="shared" si="6"/>
        <v>Historic</v>
      </c>
      <c r="Z423" s="75">
        <v>14</v>
      </c>
      <c r="AA423" s="70">
        <f>INDEX('Food Prices'!$B$3:$E$52,MATCH('Food Data'!X423,'Food Prices'!$A$3:$A$52,0),MATCH('Food Data'!Y423,'Food Prices'!$B$2:$E$2,0))</f>
        <v>7.91</v>
      </c>
      <c r="AB423" s="70">
        <v>110.74000000000001</v>
      </c>
    </row>
    <row r="424" spans="1:28" x14ac:dyDescent="0.25">
      <c r="A424" s="71">
        <v>423</v>
      </c>
      <c r="B424" s="72" t="s">
        <v>118</v>
      </c>
      <c r="C424" s="73" t="s">
        <v>135</v>
      </c>
      <c r="D424" s="74" t="s">
        <v>60</v>
      </c>
      <c r="E424" s="75">
        <v>6</v>
      </c>
      <c r="F424" s="70">
        <f>INDEX('Food Prices'!$B$3:$E$52,MATCH('Food Data'!C424,'Food Prices'!$A$3:$A$52,0),MATCH('Food Data'!D424,'Food Prices'!$B$2:$E$2,0))</f>
        <v>7.72</v>
      </c>
      <c r="G424" s="70">
        <v>46.32</v>
      </c>
      <c r="J424" s="71">
        <v>423</v>
      </c>
      <c r="K424" s="72" t="s">
        <v>118</v>
      </c>
      <c r="L424" s="73" t="s">
        <v>135</v>
      </c>
      <c r="M424" s="74" t="str">
        <v>North</v>
      </c>
      <c r="N424" s="75">
        <v>6</v>
      </c>
      <c r="O424" s="70">
        <f>INDEX('Food Prices'!$B$3:$E$52,MATCH('Food Data'!L424,'Food Prices'!$A$3:$A$52,0),MATCH('Food Data'!M424,'Food Prices'!$B$2:$E$2,0))</f>
        <v>7.32</v>
      </c>
      <c r="P424" s="70">
        <v>43.92</v>
      </c>
      <c r="V424" s="71">
        <v>423</v>
      </c>
      <c r="W424" s="72" t="s">
        <v>118</v>
      </c>
      <c r="X424" s="73" t="s">
        <v>135</v>
      </c>
      <c r="Y424" s="74" t="str">
        <f t="shared" si="6"/>
        <v>Historic</v>
      </c>
      <c r="Z424" s="75">
        <v>6</v>
      </c>
      <c r="AA424" s="70">
        <f>INDEX('Food Prices'!$B$3:$E$52,MATCH('Food Data'!X424,'Food Prices'!$A$3:$A$52,0),MATCH('Food Data'!Y424,'Food Prices'!$B$2:$E$2,0))</f>
        <v>8.58</v>
      </c>
      <c r="AB424" s="70">
        <v>51.480000000000004</v>
      </c>
    </row>
    <row r="425" spans="1:28" x14ac:dyDescent="0.25">
      <c r="A425" s="71">
        <v>424</v>
      </c>
      <c r="B425" s="72" t="s">
        <v>103</v>
      </c>
      <c r="C425" s="73" t="s">
        <v>78</v>
      </c>
      <c r="D425" s="74" t="s">
        <v>53</v>
      </c>
      <c r="E425" s="75">
        <v>16</v>
      </c>
      <c r="F425" s="70">
        <f>INDEX('Food Prices'!$B$3:$E$52,MATCH('Food Data'!C425,'Food Prices'!$A$3:$A$52,0),MATCH('Food Data'!D425,'Food Prices'!$B$2:$E$2,0))</f>
        <v>11.5</v>
      </c>
      <c r="G425" s="70">
        <v>184</v>
      </c>
      <c r="J425" s="71">
        <v>424</v>
      </c>
      <c r="K425" s="72" t="s">
        <v>103</v>
      </c>
      <c r="L425" s="73" t="s">
        <v>78</v>
      </c>
      <c r="M425" s="74" t="str">
        <v>Highland</v>
      </c>
      <c r="N425" s="75">
        <v>16</v>
      </c>
      <c r="O425" s="70">
        <f>INDEX('Food Prices'!$B$3:$E$52,MATCH('Food Data'!L425,'Food Prices'!$A$3:$A$52,0),MATCH('Food Data'!M425,'Food Prices'!$B$2:$E$2,0))</f>
        <v>11.5</v>
      </c>
      <c r="P425" s="70">
        <v>184</v>
      </c>
      <c r="V425" s="71">
        <v>424</v>
      </c>
      <c r="W425" s="72" t="s">
        <v>103</v>
      </c>
      <c r="X425" s="73" t="s">
        <v>78</v>
      </c>
      <c r="Y425" s="74" t="str">
        <f t="shared" si="6"/>
        <v>Historic</v>
      </c>
      <c r="Z425" s="75">
        <v>16</v>
      </c>
      <c r="AA425" s="70">
        <f>INDEX('Food Prices'!$B$3:$E$52,MATCH('Food Data'!X425,'Food Prices'!$A$3:$A$52,0),MATCH('Food Data'!Y425,'Food Prices'!$B$2:$E$2,0))</f>
        <v>13.02</v>
      </c>
      <c r="AB425" s="70">
        <v>208.32</v>
      </c>
    </row>
    <row r="426" spans="1:28" x14ac:dyDescent="0.25">
      <c r="A426" s="71">
        <v>425</v>
      </c>
      <c r="B426" s="72" t="s">
        <v>117</v>
      </c>
      <c r="C426" s="73" t="s">
        <v>58</v>
      </c>
      <c r="D426" s="74" t="s">
        <v>51</v>
      </c>
      <c r="E426" s="75">
        <v>18</v>
      </c>
      <c r="F426" s="70">
        <f>INDEX('Food Prices'!$B$3:$E$52,MATCH('Food Data'!C426,'Food Prices'!$A$3:$A$52,0),MATCH('Food Data'!D426,'Food Prices'!$B$2:$E$2,0))</f>
        <v>5.49</v>
      </c>
      <c r="G426" s="70">
        <v>98.820000000000007</v>
      </c>
      <c r="J426" s="71">
        <v>425</v>
      </c>
      <c r="K426" s="72" t="s">
        <v>117</v>
      </c>
      <c r="L426" s="73" t="s">
        <v>58</v>
      </c>
      <c r="M426" s="74" t="str">
        <v>Global</v>
      </c>
      <c r="N426" s="75">
        <v>18</v>
      </c>
      <c r="O426" s="70">
        <f>INDEX('Food Prices'!$B$3:$E$52,MATCH('Food Data'!L426,'Food Prices'!$A$3:$A$52,0),MATCH('Food Data'!M426,'Food Prices'!$B$2:$E$2,0))</f>
        <v>5.08</v>
      </c>
      <c r="P426" s="70">
        <v>91.44</v>
      </c>
      <c r="V426" s="71">
        <v>425</v>
      </c>
      <c r="W426" s="72" t="s">
        <v>117</v>
      </c>
      <c r="X426" s="73" t="s">
        <v>58</v>
      </c>
      <c r="Y426" s="74" t="str">
        <f t="shared" si="6"/>
        <v>Historic</v>
      </c>
      <c r="Z426" s="75">
        <v>18</v>
      </c>
      <c r="AA426" s="70">
        <f>INDEX('Food Prices'!$B$3:$E$52,MATCH('Food Data'!X426,'Food Prices'!$A$3:$A$52,0),MATCH('Food Data'!Y426,'Food Prices'!$B$2:$E$2,0))</f>
        <v>4.84</v>
      </c>
      <c r="AB426" s="70">
        <v>87.12</v>
      </c>
    </row>
    <row r="427" spans="1:28" x14ac:dyDescent="0.25">
      <c r="A427" s="71">
        <v>426</v>
      </c>
      <c r="B427" s="72" t="s">
        <v>118</v>
      </c>
      <c r="C427" s="73" t="s">
        <v>61</v>
      </c>
      <c r="D427" s="74" t="s">
        <v>51</v>
      </c>
      <c r="E427" s="75">
        <v>17</v>
      </c>
      <c r="F427" s="70">
        <f>INDEX('Food Prices'!$B$3:$E$52,MATCH('Food Data'!C427,'Food Prices'!$A$3:$A$52,0),MATCH('Food Data'!D427,'Food Prices'!$B$2:$E$2,0))</f>
        <v>9.43</v>
      </c>
      <c r="G427" s="70">
        <v>160.31</v>
      </c>
      <c r="J427" s="71">
        <v>426</v>
      </c>
      <c r="K427" s="72" t="s">
        <v>118</v>
      </c>
      <c r="L427" s="73" t="s">
        <v>61</v>
      </c>
      <c r="M427" s="74" t="str">
        <v>North</v>
      </c>
      <c r="N427" s="75">
        <v>17</v>
      </c>
      <c r="O427" s="70">
        <f>INDEX('Food Prices'!$B$3:$E$52,MATCH('Food Data'!L427,'Food Prices'!$A$3:$A$52,0),MATCH('Food Data'!M427,'Food Prices'!$B$2:$E$2,0))</f>
        <v>9.43</v>
      </c>
      <c r="P427" s="70">
        <v>160.31</v>
      </c>
      <c r="V427" s="71">
        <v>426</v>
      </c>
      <c r="W427" s="72" t="s">
        <v>118</v>
      </c>
      <c r="X427" s="73" t="s">
        <v>61</v>
      </c>
      <c r="Y427" s="74" t="str">
        <f t="shared" si="6"/>
        <v>Historic</v>
      </c>
      <c r="Z427" s="75">
        <v>17</v>
      </c>
      <c r="AA427" s="70">
        <f>INDEX('Food Prices'!$B$3:$E$52,MATCH('Food Data'!X427,'Food Prices'!$A$3:$A$52,0),MATCH('Food Data'!Y427,'Food Prices'!$B$2:$E$2,0))</f>
        <v>10.02</v>
      </c>
      <c r="AB427" s="70">
        <v>170.34</v>
      </c>
    </row>
    <row r="428" spans="1:28" x14ac:dyDescent="0.25">
      <c r="A428" s="71">
        <v>427</v>
      </c>
      <c r="B428" s="72" t="s">
        <v>123</v>
      </c>
      <c r="C428" s="73" t="s">
        <v>62</v>
      </c>
      <c r="D428" s="74" t="s">
        <v>53</v>
      </c>
      <c r="E428" s="75">
        <v>6</v>
      </c>
      <c r="F428" s="70">
        <f>INDEX('Food Prices'!$B$3:$E$52,MATCH('Food Data'!C428,'Food Prices'!$A$3:$A$52,0),MATCH('Food Data'!D428,'Food Prices'!$B$2:$E$2,0))</f>
        <v>9.99</v>
      </c>
      <c r="G428" s="70">
        <v>59.94</v>
      </c>
      <c r="J428" s="71">
        <v>427</v>
      </c>
      <c r="K428" s="72" t="s">
        <v>123</v>
      </c>
      <c r="L428" s="73" t="s">
        <v>62</v>
      </c>
      <c r="M428" s="74" t="str">
        <v>Global</v>
      </c>
      <c r="N428" s="75">
        <v>6</v>
      </c>
      <c r="O428" s="70">
        <f>INDEX('Food Prices'!$B$3:$E$52,MATCH('Food Data'!L428,'Food Prices'!$A$3:$A$52,0),MATCH('Food Data'!M428,'Food Prices'!$B$2:$E$2,0))</f>
        <v>9.7899999999999991</v>
      </c>
      <c r="P428" s="70">
        <v>58.739999999999995</v>
      </c>
      <c r="V428" s="71">
        <v>427</v>
      </c>
      <c r="W428" s="72" t="s">
        <v>123</v>
      </c>
      <c r="X428" s="73" t="s">
        <v>62</v>
      </c>
      <c r="Y428" s="74" t="str">
        <f t="shared" si="6"/>
        <v>Historic</v>
      </c>
      <c r="Z428" s="75">
        <v>6</v>
      </c>
      <c r="AA428" s="70">
        <f>INDEX('Food Prices'!$B$3:$E$52,MATCH('Food Data'!X428,'Food Prices'!$A$3:$A$52,0),MATCH('Food Data'!Y428,'Food Prices'!$B$2:$E$2,0))</f>
        <v>10.31</v>
      </c>
      <c r="AB428" s="70">
        <v>61.86</v>
      </c>
    </row>
    <row r="429" spans="1:28" x14ac:dyDescent="0.25">
      <c r="A429" s="71">
        <v>428</v>
      </c>
      <c r="B429" s="72" t="s">
        <v>113</v>
      </c>
      <c r="C429" s="73" t="s">
        <v>82</v>
      </c>
      <c r="D429" s="74" t="s">
        <v>53</v>
      </c>
      <c r="E429" s="75">
        <v>7</v>
      </c>
      <c r="F429" s="70">
        <f>INDEX('Food Prices'!$B$3:$E$52,MATCH('Food Data'!C429,'Food Prices'!$A$3:$A$52,0),MATCH('Food Data'!D429,'Food Prices'!$B$2:$E$2,0))</f>
        <v>16.22</v>
      </c>
      <c r="G429" s="70">
        <v>113.53999999999999</v>
      </c>
      <c r="J429" s="71">
        <v>428</v>
      </c>
      <c r="K429" s="72" t="s">
        <v>113</v>
      </c>
      <c r="L429" s="73" t="s">
        <v>82</v>
      </c>
      <c r="M429" s="74" t="str">
        <v>North</v>
      </c>
      <c r="N429" s="75">
        <v>7</v>
      </c>
      <c r="O429" s="70">
        <f>INDEX('Food Prices'!$B$3:$E$52,MATCH('Food Data'!L429,'Food Prices'!$A$3:$A$52,0),MATCH('Food Data'!M429,'Food Prices'!$B$2:$E$2,0))</f>
        <v>16.059999999999999</v>
      </c>
      <c r="P429" s="70">
        <v>112.41999999999999</v>
      </c>
      <c r="V429" s="71">
        <v>428</v>
      </c>
      <c r="W429" s="72" t="s">
        <v>113</v>
      </c>
      <c r="X429" s="73" t="s">
        <v>82</v>
      </c>
      <c r="Y429" s="74" t="str">
        <f t="shared" si="6"/>
        <v>Historic</v>
      </c>
      <c r="Z429" s="75">
        <v>7</v>
      </c>
      <c r="AA429" s="70">
        <f>INDEX('Food Prices'!$B$3:$E$52,MATCH('Food Data'!X429,'Food Prices'!$A$3:$A$52,0),MATCH('Food Data'!Y429,'Food Prices'!$B$2:$E$2,0))</f>
        <v>14.3</v>
      </c>
      <c r="AB429" s="70">
        <v>100.10000000000001</v>
      </c>
    </row>
    <row r="430" spans="1:28" x14ac:dyDescent="0.25">
      <c r="A430" s="71">
        <v>429</v>
      </c>
      <c r="B430" s="72" t="s">
        <v>111</v>
      </c>
      <c r="C430" s="73" t="s">
        <v>91</v>
      </c>
      <c r="D430" s="74" t="s">
        <v>53</v>
      </c>
      <c r="E430" s="75">
        <v>4</v>
      </c>
      <c r="F430" s="70">
        <f>INDEX('Food Prices'!$B$3:$E$52,MATCH('Food Data'!C430,'Food Prices'!$A$3:$A$52,0),MATCH('Food Data'!D430,'Food Prices'!$B$2:$E$2,0))</f>
        <v>3.98</v>
      </c>
      <c r="G430" s="70">
        <v>15.92</v>
      </c>
      <c r="J430" s="71">
        <v>429</v>
      </c>
      <c r="K430" s="72" t="s">
        <v>111</v>
      </c>
      <c r="L430" s="73" t="s">
        <v>91</v>
      </c>
      <c r="M430" s="74" t="str">
        <v>Historic</v>
      </c>
      <c r="N430" s="75">
        <v>4</v>
      </c>
      <c r="O430" s="70">
        <f>INDEX('Food Prices'!$B$3:$E$52,MATCH('Food Data'!L430,'Food Prices'!$A$3:$A$52,0),MATCH('Food Data'!M430,'Food Prices'!$B$2:$E$2,0))</f>
        <v>4.45</v>
      </c>
      <c r="P430" s="70">
        <v>17.8</v>
      </c>
      <c r="V430" s="71">
        <v>429</v>
      </c>
      <c r="W430" s="72" t="s">
        <v>111</v>
      </c>
      <c r="X430" s="73" t="s">
        <v>91</v>
      </c>
      <c r="Y430" s="74" t="str">
        <f t="shared" si="6"/>
        <v>Historic</v>
      </c>
      <c r="Z430" s="75">
        <v>4</v>
      </c>
      <c r="AA430" s="70">
        <f>INDEX('Food Prices'!$B$3:$E$52,MATCH('Food Data'!X430,'Food Prices'!$A$3:$A$52,0),MATCH('Food Data'!Y430,'Food Prices'!$B$2:$E$2,0))</f>
        <v>4.45</v>
      </c>
      <c r="AB430" s="70">
        <v>17.8</v>
      </c>
    </row>
    <row r="431" spans="1:28" x14ac:dyDescent="0.25">
      <c r="A431" s="71">
        <v>430</v>
      </c>
      <c r="B431" s="72" t="s">
        <v>123</v>
      </c>
      <c r="C431" s="73" t="s">
        <v>80</v>
      </c>
      <c r="D431" s="74" t="s">
        <v>53</v>
      </c>
      <c r="E431" s="75">
        <v>5</v>
      </c>
      <c r="F431" s="70">
        <f>INDEX('Food Prices'!$B$3:$E$52,MATCH('Food Data'!C431,'Food Prices'!$A$3:$A$52,0),MATCH('Food Data'!D431,'Food Prices'!$B$2:$E$2,0))</f>
        <v>7.49</v>
      </c>
      <c r="G431" s="70">
        <v>37.450000000000003</v>
      </c>
      <c r="J431" s="71">
        <v>430</v>
      </c>
      <c r="K431" s="72" t="s">
        <v>123</v>
      </c>
      <c r="L431" s="73" t="s">
        <v>80</v>
      </c>
      <c r="M431" s="74" t="str">
        <v>Global</v>
      </c>
      <c r="N431" s="75">
        <v>5</v>
      </c>
      <c r="O431" s="70">
        <f>INDEX('Food Prices'!$B$3:$E$52,MATCH('Food Data'!L431,'Food Prices'!$A$3:$A$52,0),MATCH('Food Data'!M431,'Food Prices'!$B$2:$E$2,0))</f>
        <v>7</v>
      </c>
      <c r="P431" s="70">
        <v>35</v>
      </c>
      <c r="V431" s="71">
        <v>430</v>
      </c>
      <c r="W431" s="72" t="s">
        <v>123</v>
      </c>
      <c r="X431" s="73" t="s">
        <v>80</v>
      </c>
      <c r="Y431" s="74" t="str">
        <f t="shared" si="6"/>
        <v>Historic</v>
      </c>
      <c r="Z431" s="75">
        <v>5</v>
      </c>
      <c r="AA431" s="70">
        <f>INDEX('Food Prices'!$B$3:$E$52,MATCH('Food Data'!X431,'Food Prices'!$A$3:$A$52,0),MATCH('Food Data'!Y431,'Food Prices'!$B$2:$E$2,0))</f>
        <v>6.86</v>
      </c>
      <c r="AB431" s="70">
        <v>34.300000000000004</v>
      </c>
    </row>
    <row r="432" spans="1:28" x14ac:dyDescent="0.25">
      <c r="A432" s="71">
        <v>431</v>
      </c>
      <c r="B432" s="72" t="s">
        <v>116</v>
      </c>
      <c r="C432" s="73" t="s">
        <v>58</v>
      </c>
      <c r="D432" s="74" t="s">
        <v>53</v>
      </c>
      <c r="E432" s="75">
        <v>1</v>
      </c>
      <c r="F432" s="70">
        <f>INDEX('Food Prices'!$B$3:$E$52,MATCH('Food Data'!C432,'Food Prices'!$A$3:$A$52,0),MATCH('Food Data'!D432,'Food Prices'!$B$2:$E$2,0))</f>
        <v>5.13</v>
      </c>
      <c r="G432" s="70">
        <v>5.13</v>
      </c>
      <c r="J432" s="71">
        <v>431</v>
      </c>
      <c r="K432" s="72" t="s">
        <v>116</v>
      </c>
      <c r="L432" s="73" t="s">
        <v>58</v>
      </c>
      <c r="M432" s="74" t="str">
        <v>Highland</v>
      </c>
      <c r="N432" s="75">
        <v>1</v>
      </c>
      <c r="O432" s="70">
        <f>INDEX('Food Prices'!$B$3:$E$52,MATCH('Food Data'!L432,'Food Prices'!$A$3:$A$52,0),MATCH('Food Data'!M432,'Food Prices'!$B$2:$E$2,0))</f>
        <v>5.13</v>
      </c>
      <c r="P432" s="70">
        <v>5.13</v>
      </c>
      <c r="V432" s="71">
        <v>431</v>
      </c>
      <c r="W432" s="72" t="s">
        <v>116</v>
      </c>
      <c r="X432" s="73" t="s">
        <v>58</v>
      </c>
      <c r="Y432" s="74" t="str">
        <f t="shared" si="6"/>
        <v>Historic</v>
      </c>
      <c r="Z432" s="75">
        <v>1</v>
      </c>
      <c r="AA432" s="70">
        <f>INDEX('Food Prices'!$B$3:$E$52,MATCH('Food Data'!X432,'Food Prices'!$A$3:$A$52,0),MATCH('Food Data'!Y432,'Food Prices'!$B$2:$E$2,0))</f>
        <v>4.84</v>
      </c>
      <c r="AB432" s="70">
        <v>4.84</v>
      </c>
    </row>
    <row r="433" spans="1:28" x14ac:dyDescent="0.25">
      <c r="A433" s="71">
        <v>432</v>
      </c>
      <c r="B433" s="72" t="s">
        <v>115</v>
      </c>
      <c r="C433" s="73" t="s">
        <v>45</v>
      </c>
      <c r="D433" s="74" t="s">
        <v>53</v>
      </c>
      <c r="E433" s="75">
        <v>8</v>
      </c>
      <c r="F433" s="70">
        <f>INDEX('Food Prices'!$B$3:$E$52,MATCH('Food Data'!C433,'Food Prices'!$A$3:$A$52,0),MATCH('Food Data'!D433,'Food Prices'!$B$2:$E$2,0))</f>
        <v>14.59</v>
      </c>
      <c r="G433" s="70">
        <v>116.72</v>
      </c>
      <c r="J433" s="71">
        <v>432</v>
      </c>
      <c r="K433" s="72" t="s">
        <v>115</v>
      </c>
      <c r="L433" s="73" t="s">
        <v>45</v>
      </c>
      <c r="M433" s="74" t="str">
        <v>Historic</v>
      </c>
      <c r="N433" s="75">
        <v>8</v>
      </c>
      <c r="O433" s="70">
        <f>INDEX('Food Prices'!$B$3:$E$52,MATCH('Food Data'!L433,'Food Prices'!$A$3:$A$52,0),MATCH('Food Data'!M433,'Food Prices'!$B$2:$E$2,0))</f>
        <v>14.64</v>
      </c>
      <c r="P433" s="70">
        <v>117.12</v>
      </c>
      <c r="V433" s="71">
        <v>432</v>
      </c>
      <c r="W433" s="72" t="s">
        <v>115</v>
      </c>
      <c r="X433" s="73" t="s">
        <v>45</v>
      </c>
      <c r="Y433" s="74" t="str">
        <f t="shared" si="6"/>
        <v>Historic</v>
      </c>
      <c r="Z433" s="75">
        <v>8</v>
      </c>
      <c r="AA433" s="70">
        <f>INDEX('Food Prices'!$B$3:$E$52,MATCH('Food Data'!X433,'Food Prices'!$A$3:$A$52,0),MATCH('Food Data'!Y433,'Food Prices'!$B$2:$E$2,0))</f>
        <v>14.64</v>
      </c>
      <c r="AB433" s="70">
        <v>117.12</v>
      </c>
    </row>
    <row r="434" spans="1:28" x14ac:dyDescent="0.25">
      <c r="A434" s="71">
        <v>433</v>
      </c>
      <c r="B434" s="72" t="s">
        <v>106</v>
      </c>
      <c r="C434" s="73" t="s">
        <v>56</v>
      </c>
      <c r="D434" s="74" t="s">
        <v>60</v>
      </c>
      <c r="E434" s="75">
        <v>4</v>
      </c>
      <c r="F434" s="70">
        <f>INDEX('Food Prices'!$B$3:$E$52,MATCH('Food Data'!C434,'Food Prices'!$A$3:$A$52,0),MATCH('Food Data'!D434,'Food Prices'!$B$2:$E$2,0))</f>
        <v>8.8800000000000008</v>
      </c>
      <c r="G434" s="70">
        <v>35.520000000000003</v>
      </c>
      <c r="J434" s="71">
        <v>433</v>
      </c>
      <c r="K434" s="72" t="s">
        <v>106</v>
      </c>
      <c r="L434" s="73" t="s">
        <v>56</v>
      </c>
      <c r="M434" s="74" t="str">
        <v>Global</v>
      </c>
      <c r="N434" s="75">
        <v>4</v>
      </c>
      <c r="O434" s="70">
        <f>INDEX('Food Prices'!$B$3:$E$52,MATCH('Food Data'!L434,'Food Prices'!$A$3:$A$52,0),MATCH('Food Data'!M434,'Food Prices'!$B$2:$E$2,0))</f>
        <v>8.8800000000000008</v>
      </c>
      <c r="P434" s="70">
        <v>35.520000000000003</v>
      </c>
      <c r="V434" s="71">
        <v>433</v>
      </c>
      <c r="W434" s="72" t="s">
        <v>106</v>
      </c>
      <c r="X434" s="73" t="s">
        <v>56</v>
      </c>
      <c r="Y434" s="74" t="str">
        <f t="shared" si="6"/>
        <v>Historic</v>
      </c>
      <c r="Z434" s="75">
        <v>4</v>
      </c>
      <c r="AA434" s="70">
        <f>INDEX('Food Prices'!$B$3:$E$52,MATCH('Food Data'!X434,'Food Prices'!$A$3:$A$52,0),MATCH('Food Data'!Y434,'Food Prices'!$B$2:$E$2,0))</f>
        <v>8.4600000000000009</v>
      </c>
      <c r="AB434" s="70">
        <v>33.840000000000003</v>
      </c>
    </row>
    <row r="435" spans="1:28" x14ac:dyDescent="0.25">
      <c r="A435" s="71">
        <v>434</v>
      </c>
      <c r="B435" s="72" t="s">
        <v>111</v>
      </c>
      <c r="C435" s="73" t="s">
        <v>93</v>
      </c>
      <c r="D435" s="74" t="s">
        <v>57</v>
      </c>
      <c r="E435" s="75">
        <v>1</v>
      </c>
      <c r="F435" s="70">
        <f>INDEX('Food Prices'!$B$3:$E$52,MATCH('Food Data'!C435,'Food Prices'!$A$3:$A$52,0),MATCH('Food Data'!D435,'Food Prices'!$B$2:$E$2,0))</f>
        <v>1.89</v>
      </c>
      <c r="G435" s="70">
        <v>1.89</v>
      </c>
      <c r="J435" s="71">
        <v>434</v>
      </c>
      <c r="K435" s="72" t="s">
        <v>111</v>
      </c>
      <c r="L435" s="73" t="s">
        <v>93</v>
      </c>
      <c r="M435" s="74" t="str">
        <v>Historic</v>
      </c>
      <c r="N435" s="75">
        <v>1</v>
      </c>
      <c r="O435" s="70">
        <f>INDEX('Food Prices'!$B$3:$E$52,MATCH('Food Data'!L435,'Food Prices'!$A$3:$A$52,0),MATCH('Food Data'!M435,'Food Prices'!$B$2:$E$2,0))</f>
        <v>1.89</v>
      </c>
      <c r="P435" s="70">
        <v>1.89</v>
      </c>
      <c r="V435" s="71">
        <v>434</v>
      </c>
      <c r="W435" s="72" t="s">
        <v>111</v>
      </c>
      <c r="X435" s="73" t="s">
        <v>93</v>
      </c>
      <c r="Y435" s="74" t="str">
        <f t="shared" si="6"/>
        <v>Historic</v>
      </c>
      <c r="Z435" s="75">
        <v>1</v>
      </c>
      <c r="AA435" s="70">
        <f>INDEX('Food Prices'!$B$3:$E$52,MATCH('Food Data'!X435,'Food Prices'!$A$3:$A$52,0),MATCH('Food Data'!Y435,'Food Prices'!$B$2:$E$2,0))</f>
        <v>1.89</v>
      </c>
      <c r="AB435" s="70">
        <v>1.89</v>
      </c>
    </row>
    <row r="436" spans="1:28" x14ac:dyDescent="0.25">
      <c r="A436" s="71">
        <v>435</v>
      </c>
      <c r="B436" s="72" t="s">
        <v>126</v>
      </c>
      <c r="C436" s="73" t="s">
        <v>80</v>
      </c>
      <c r="D436" s="74" t="s">
        <v>60</v>
      </c>
      <c r="E436" s="75">
        <v>9</v>
      </c>
      <c r="F436" s="70">
        <f>INDEX('Food Prices'!$B$3:$E$52,MATCH('Food Data'!C436,'Food Prices'!$A$3:$A$52,0),MATCH('Food Data'!D436,'Food Prices'!$B$2:$E$2,0))</f>
        <v>7</v>
      </c>
      <c r="G436" s="70">
        <v>63</v>
      </c>
      <c r="J436" s="71">
        <v>435</v>
      </c>
      <c r="K436" s="72" t="s">
        <v>126</v>
      </c>
      <c r="L436" s="73" t="s">
        <v>80</v>
      </c>
      <c r="M436" s="74" t="str">
        <v>North</v>
      </c>
      <c r="N436" s="75">
        <v>9</v>
      </c>
      <c r="O436" s="70">
        <f>INDEX('Food Prices'!$B$3:$E$52,MATCH('Food Data'!L436,'Food Prices'!$A$3:$A$52,0),MATCH('Food Data'!M436,'Food Prices'!$B$2:$E$2,0))</f>
        <v>6.82</v>
      </c>
      <c r="P436" s="70">
        <v>61.38</v>
      </c>
      <c r="V436" s="71">
        <v>435</v>
      </c>
      <c r="W436" s="72" t="s">
        <v>126</v>
      </c>
      <c r="X436" s="73" t="s">
        <v>80</v>
      </c>
      <c r="Y436" s="74" t="str">
        <f t="shared" si="6"/>
        <v>Historic</v>
      </c>
      <c r="Z436" s="75">
        <v>9</v>
      </c>
      <c r="AA436" s="70">
        <f>INDEX('Food Prices'!$B$3:$E$52,MATCH('Food Data'!X436,'Food Prices'!$A$3:$A$52,0),MATCH('Food Data'!Y436,'Food Prices'!$B$2:$E$2,0))</f>
        <v>6.86</v>
      </c>
      <c r="AB436" s="70">
        <v>61.74</v>
      </c>
    </row>
    <row r="437" spans="1:28" x14ac:dyDescent="0.25">
      <c r="A437" s="71">
        <v>436</v>
      </c>
      <c r="B437" s="72" t="s">
        <v>103</v>
      </c>
      <c r="C437" s="73" t="s">
        <v>58</v>
      </c>
      <c r="D437" s="74" t="s">
        <v>57</v>
      </c>
      <c r="E437" s="75">
        <v>12</v>
      </c>
      <c r="F437" s="70">
        <f>INDEX('Food Prices'!$B$3:$E$52,MATCH('Food Data'!C437,'Food Prices'!$A$3:$A$52,0),MATCH('Food Data'!D437,'Food Prices'!$B$2:$E$2,0))</f>
        <v>4.84</v>
      </c>
      <c r="G437" s="70">
        <v>58.08</v>
      </c>
      <c r="J437" s="71">
        <v>436</v>
      </c>
      <c r="K437" s="72" t="s">
        <v>103</v>
      </c>
      <c r="L437" s="73" t="s">
        <v>58</v>
      </c>
      <c r="M437" s="74" t="str">
        <v>Highland</v>
      </c>
      <c r="N437" s="75">
        <v>12</v>
      </c>
      <c r="O437" s="70">
        <f>INDEX('Food Prices'!$B$3:$E$52,MATCH('Food Data'!L437,'Food Prices'!$A$3:$A$52,0),MATCH('Food Data'!M437,'Food Prices'!$B$2:$E$2,0))</f>
        <v>5.13</v>
      </c>
      <c r="P437" s="70">
        <v>61.56</v>
      </c>
      <c r="V437" s="71">
        <v>436</v>
      </c>
      <c r="W437" s="72" t="s">
        <v>103</v>
      </c>
      <c r="X437" s="73" t="s">
        <v>58</v>
      </c>
      <c r="Y437" s="74" t="str">
        <f t="shared" si="6"/>
        <v>Historic</v>
      </c>
      <c r="Z437" s="75">
        <v>12</v>
      </c>
      <c r="AA437" s="70">
        <f>INDEX('Food Prices'!$B$3:$E$52,MATCH('Food Data'!X437,'Food Prices'!$A$3:$A$52,0),MATCH('Food Data'!Y437,'Food Prices'!$B$2:$E$2,0))</f>
        <v>4.84</v>
      </c>
      <c r="AB437" s="70">
        <v>58.08</v>
      </c>
    </row>
    <row r="438" spans="1:28" x14ac:dyDescent="0.25">
      <c r="A438" s="71">
        <v>437</v>
      </c>
      <c r="B438" s="72" t="s">
        <v>99</v>
      </c>
      <c r="C438" s="73" t="s">
        <v>74</v>
      </c>
      <c r="D438" s="74" t="s">
        <v>53</v>
      </c>
      <c r="E438" s="75">
        <v>13</v>
      </c>
      <c r="F438" s="70">
        <f>INDEX('Food Prices'!$B$3:$E$52,MATCH('Food Data'!C438,'Food Prices'!$A$3:$A$52,0),MATCH('Food Data'!D438,'Food Prices'!$B$2:$E$2,0))</f>
        <v>7.53</v>
      </c>
      <c r="G438" s="70">
        <v>97.89</v>
      </c>
      <c r="J438" s="71">
        <v>437</v>
      </c>
      <c r="K438" s="72" t="s">
        <v>99</v>
      </c>
      <c r="L438" s="73" t="s">
        <v>74</v>
      </c>
      <c r="M438" s="74" t="str">
        <v>Global</v>
      </c>
      <c r="N438" s="75">
        <v>13</v>
      </c>
      <c r="O438" s="70">
        <f>INDEX('Food Prices'!$B$3:$E$52,MATCH('Food Data'!L438,'Food Prices'!$A$3:$A$52,0),MATCH('Food Data'!M438,'Food Prices'!$B$2:$E$2,0))</f>
        <v>7.38</v>
      </c>
      <c r="P438" s="70">
        <v>95.94</v>
      </c>
      <c r="V438" s="71">
        <v>437</v>
      </c>
      <c r="W438" s="72" t="s">
        <v>99</v>
      </c>
      <c r="X438" s="73" t="s">
        <v>74</v>
      </c>
      <c r="Y438" s="74" t="str">
        <f t="shared" si="6"/>
        <v>Historic</v>
      </c>
      <c r="Z438" s="75">
        <v>13</v>
      </c>
      <c r="AA438" s="70">
        <f>INDEX('Food Prices'!$B$3:$E$52,MATCH('Food Data'!X438,'Food Prices'!$A$3:$A$52,0),MATCH('Food Data'!Y438,'Food Prices'!$B$2:$E$2,0))</f>
        <v>7.1</v>
      </c>
      <c r="AB438" s="70">
        <v>92.3</v>
      </c>
    </row>
    <row r="439" spans="1:28" x14ac:dyDescent="0.25">
      <c r="A439" s="71">
        <v>438</v>
      </c>
      <c r="B439" s="72" t="s">
        <v>111</v>
      </c>
      <c r="C439" s="73" t="s">
        <v>67</v>
      </c>
      <c r="D439" s="74" t="s">
        <v>53</v>
      </c>
      <c r="E439" s="75">
        <v>11</v>
      </c>
      <c r="F439" s="70">
        <f>INDEX('Food Prices'!$B$3:$E$52,MATCH('Food Data'!C439,'Food Prices'!$A$3:$A$52,0),MATCH('Food Data'!D439,'Food Prices'!$B$2:$E$2,0))</f>
        <v>15.27</v>
      </c>
      <c r="G439" s="70">
        <v>167.97</v>
      </c>
      <c r="J439" s="71">
        <v>438</v>
      </c>
      <c r="K439" s="72" t="s">
        <v>111</v>
      </c>
      <c r="L439" s="73" t="s">
        <v>67</v>
      </c>
      <c r="M439" s="74" t="str">
        <v>Historic</v>
      </c>
      <c r="N439" s="75">
        <v>11</v>
      </c>
      <c r="O439" s="70">
        <f>INDEX('Food Prices'!$B$3:$E$52,MATCH('Food Data'!L439,'Food Prices'!$A$3:$A$52,0),MATCH('Food Data'!M439,'Food Prices'!$B$2:$E$2,0))</f>
        <v>14.54</v>
      </c>
      <c r="P439" s="70">
        <v>159.94</v>
      </c>
      <c r="V439" s="71">
        <v>438</v>
      </c>
      <c r="W439" s="72" t="s">
        <v>111</v>
      </c>
      <c r="X439" s="73" t="s">
        <v>67</v>
      </c>
      <c r="Y439" s="74" t="str">
        <f t="shared" si="6"/>
        <v>Historic</v>
      </c>
      <c r="Z439" s="75">
        <v>11</v>
      </c>
      <c r="AA439" s="70">
        <f>INDEX('Food Prices'!$B$3:$E$52,MATCH('Food Data'!X439,'Food Prices'!$A$3:$A$52,0),MATCH('Food Data'!Y439,'Food Prices'!$B$2:$E$2,0))</f>
        <v>14.54</v>
      </c>
      <c r="AB439" s="70">
        <v>159.94</v>
      </c>
    </row>
    <row r="440" spans="1:28" x14ac:dyDescent="0.25">
      <c r="A440" s="71">
        <v>439</v>
      </c>
      <c r="B440" s="72" t="s">
        <v>124</v>
      </c>
      <c r="C440" s="73" t="s">
        <v>37</v>
      </c>
      <c r="D440" s="74" t="s">
        <v>51</v>
      </c>
      <c r="E440" s="75">
        <v>6</v>
      </c>
      <c r="F440" s="70">
        <f>INDEX('Food Prices'!$B$3:$E$52,MATCH('Food Data'!C440,'Food Prices'!$A$3:$A$52,0),MATCH('Food Data'!D440,'Food Prices'!$B$2:$E$2,0))</f>
        <v>13.78</v>
      </c>
      <c r="G440" s="70">
        <v>82.679999999999993</v>
      </c>
      <c r="J440" s="71">
        <v>439</v>
      </c>
      <c r="K440" s="72" t="s">
        <v>124</v>
      </c>
      <c r="L440" s="73" t="s">
        <v>37</v>
      </c>
      <c r="M440" s="74" t="str">
        <v>Highland</v>
      </c>
      <c r="N440" s="75">
        <v>6</v>
      </c>
      <c r="O440" s="70">
        <f>INDEX('Food Prices'!$B$3:$E$52,MATCH('Food Data'!L440,'Food Prices'!$A$3:$A$52,0),MATCH('Food Data'!M440,'Food Prices'!$B$2:$E$2,0))</f>
        <v>13.64</v>
      </c>
      <c r="P440" s="70">
        <v>81.84</v>
      </c>
      <c r="V440" s="71">
        <v>439</v>
      </c>
      <c r="W440" s="72" t="s">
        <v>124</v>
      </c>
      <c r="X440" s="73" t="s">
        <v>37</v>
      </c>
      <c r="Y440" s="74" t="str">
        <f t="shared" si="6"/>
        <v>Historic</v>
      </c>
      <c r="Z440" s="75">
        <v>6</v>
      </c>
      <c r="AA440" s="70">
        <f>INDEX('Food Prices'!$B$3:$E$52,MATCH('Food Data'!X440,'Food Prices'!$A$3:$A$52,0),MATCH('Food Data'!Y440,'Food Prices'!$B$2:$E$2,0))</f>
        <v>12.26</v>
      </c>
      <c r="AB440" s="70">
        <v>73.56</v>
      </c>
    </row>
    <row r="441" spans="1:28" x14ac:dyDescent="0.25">
      <c r="A441" s="71">
        <v>440</v>
      </c>
      <c r="B441" s="72" t="s">
        <v>111</v>
      </c>
      <c r="C441" s="73" t="s">
        <v>69</v>
      </c>
      <c r="D441" s="74" t="s">
        <v>53</v>
      </c>
      <c r="E441" s="75">
        <v>3</v>
      </c>
      <c r="F441" s="70">
        <f>INDEX('Food Prices'!$B$3:$E$52,MATCH('Food Data'!C441,'Food Prices'!$A$3:$A$52,0),MATCH('Food Data'!D441,'Food Prices'!$B$2:$E$2,0))</f>
        <v>5.21</v>
      </c>
      <c r="G441" s="70">
        <v>15.629999999999999</v>
      </c>
      <c r="J441" s="71">
        <v>440</v>
      </c>
      <c r="K441" s="72" t="s">
        <v>111</v>
      </c>
      <c r="L441" s="73" t="s">
        <v>69</v>
      </c>
      <c r="M441" s="74" t="str">
        <v>Historic</v>
      </c>
      <c r="N441" s="75">
        <v>3</v>
      </c>
      <c r="O441" s="70">
        <f>INDEX('Food Prices'!$B$3:$E$52,MATCH('Food Data'!L441,'Food Prices'!$A$3:$A$52,0),MATCH('Food Data'!M441,'Food Prices'!$B$2:$E$2,0))</f>
        <v>5.41</v>
      </c>
      <c r="P441" s="70">
        <v>16.23</v>
      </c>
      <c r="V441" s="71">
        <v>440</v>
      </c>
      <c r="W441" s="72" t="s">
        <v>111</v>
      </c>
      <c r="X441" s="73" t="s">
        <v>69</v>
      </c>
      <c r="Y441" s="74" t="str">
        <f t="shared" si="6"/>
        <v>Historic</v>
      </c>
      <c r="Z441" s="75">
        <v>3</v>
      </c>
      <c r="AA441" s="70">
        <f>INDEX('Food Prices'!$B$3:$E$52,MATCH('Food Data'!X441,'Food Prices'!$A$3:$A$52,0),MATCH('Food Data'!Y441,'Food Prices'!$B$2:$E$2,0))</f>
        <v>5.41</v>
      </c>
      <c r="AB441" s="70">
        <v>16.23</v>
      </c>
    </row>
    <row r="442" spans="1:28" x14ac:dyDescent="0.25">
      <c r="A442" s="71">
        <v>441</v>
      </c>
      <c r="B442" s="72" t="s">
        <v>126</v>
      </c>
      <c r="C442" s="73" t="s">
        <v>55</v>
      </c>
      <c r="D442" s="74" t="s">
        <v>57</v>
      </c>
      <c r="E442" s="75">
        <v>9</v>
      </c>
      <c r="F442" s="70">
        <f>INDEX('Food Prices'!$B$3:$E$52,MATCH('Food Data'!C442,'Food Prices'!$A$3:$A$52,0),MATCH('Food Data'!D442,'Food Prices'!$B$2:$E$2,0))</f>
        <v>11.75</v>
      </c>
      <c r="G442" s="70">
        <v>105.75</v>
      </c>
      <c r="J442" s="71">
        <v>441</v>
      </c>
      <c r="K442" s="72" t="s">
        <v>126</v>
      </c>
      <c r="L442" s="73" t="s">
        <v>55</v>
      </c>
      <c r="M442" s="74" t="str">
        <v>North</v>
      </c>
      <c r="N442" s="75">
        <v>9</v>
      </c>
      <c r="O442" s="70">
        <f>INDEX('Food Prices'!$B$3:$E$52,MATCH('Food Data'!L442,'Food Prices'!$A$3:$A$52,0),MATCH('Food Data'!M442,'Food Prices'!$B$2:$E$2,0))</f>
        <v>13.35</v>
      </c>
      <c r="P442" s="70">
        <v>120.14999999999999</v>
      </c>
      <c r="V442" s="71">
        <v>441</v>
      </c>
      <c r="W442" s="72" t="s">
        <v>126</v>
      </c>
      <c r="X442" s="73" t="s">
        <v>55</v>
      </c>
      <c r="Y442" s="74" t="str">
        <f t="shared" si="6"/>
        <v>Historic</v>
      </c>
      <c r="Z442" s="75">
        <v>9</v>
      </c>
      <c r="AA442" s="70">
        <f>INDEX('Food Prices'!$B$3:$E$52,MATCH('Food Data'!X442,'Food Prices'!$A$3:$A$52,0),MATCH('Food Data'!Y442,'Food Prices'!$B$2:$E$2,0))</f>
        <v>11.75</v>
      </c>
      <c r="AB442" s="70">
        <v>105.75</v>
      </c>
    </row>
    <row r="443" spans="1:28" x14ac:dyDescent="0.25">
      <c r="A443" s="71">
        <v>442</v>
      </c>
      <c r="B443" s="72" t="s">
        <v>113</v>
      </c>
      <c r="C443" s="73" t="s">
        <v>78</v>
      </c>
      <c r="D443" s="74" t="s">
        <v>60</v>
      </c>
      <c r="E443" s="75">
        <v>1</v>
      </c>
      <c r="F443" s="70">
        <f>INDEX('Food Prices'!$B$3:$E$52,MATCH('Food Data'!C443,'Food Prices'!$A$3:$A$52,0),MATCH('Food Data'!D443,'Food Prices'!$B$2:$E$2,0))</f>
        <v>12.37</v>
      </c>
      <c r="G443" s="70">
        <v>12.37</v>
      </c>
      <c r="J443" s="71">
        <v>442</v>
      </c>
      <c r="K443" s="72" t="s">
        <v>113</v>
      </c>
      <c r="L443" s="73" t="s">
        <v>78</v>
      </c>
      <c r="M443" s="74" t="str">
        <v>North</v>
      </c>
      <c r="N443" s="75">
        <v>1</v>
      </c>
      <c r="O443" s="70">
        <f>INDEX('Food Prices'!$B$3:$E$52,MATCH('Food Data'!L443,'Food Prices'!$A$3:$A$52,0),MATCH('Food Data'!M443,'Food Prices'!$B$2:$E$2,0))</f>
        <v>12.31</v>
      </c>
      <c r="P443" s="70">
        <v>12.31</v>
      </c>
      <c r="V443" s="71">
        <v>442</v>
      </c>
      <c r="W443" s="72" t="s">
        <v>113</v>
      </c>
      <c r="X443" s="73" t="s">
        <v>78</v>
      </c>
      <c r="Y443" s="74" t="str">
        <f t="shared" si="6"/>
        <v>Historic</v>
      </c>
      <c r="Z443" s="75">
        <v>1</v>
      </c>
      <c r="AA443" s="70">
        <f>INDEX('Food Prices'!$B$3:$E$52,MATCH('Food Data'!X443,'Food Prices'!$A$3:$A$52,0),MATCH('Food Data'!Y443,'Food Prices'!$B$2:$E$2,0))</f>
        <v>13.02</v>
      </c>
      <c r="AB443" s="70">
        <v>13.02</v>
      </c>
    </row>
    <row r="444" spans="1:28" x14ac:dyDescent="0.25">
      <c r="A444" s="71">
        <v>443</v>
      </c>
      <c r="B444" s="72" t="s">
        <v>102</v>
      </c>
      <c r="C444" s="73" t="s">
        <v>79</v>
      </c>
      <c r="D444" s="74" t="s">
        <v>57</v>
      </c>
      <c r="E444" s="75">
        <v>4</v>
      </c>
      <c r="F444" s="70">
        <f>INDEX('Food Prices'!$B$3:$E$52,MATCH('Food Data'!C444,'Food Prices'!$A$3:$A$52,0),MATCH('Food Data'!D444,'Food Prices'!$B$2:$E$2,0))</f>
        <v>1.97</v>
      </c>
      <c r="G444" s="70">
        <v>7.88</v>
      </c>
      <c r="J444" s="71">
        <v>443</v>
      </c>
      <c r="K444" s="72" t="s">
        <v>102</v>
      </c>
      <c r="L444" s="73" t="s">
        <v>79</v>
      </c>
      <c r="M444" s="74" t="str">
        <v>North</v>
      </c>
      <c r="N444" s="75">
        <v>4</v>
      </c>
      <c r="O444" s="70">
        <f>INDEX('Food Prices'!$B$3:$E$52,MATCH('Food Data'!L444,'Food Prices'!$A$3:$A$52,0),MATCH('Food Data'!M444,'Food Prices'!$B$2:$E$2,0))</f>
        <v>1.61</v>
      </c>
      <c r="P444" s="70">
        <v>6.44</v>
      </c>
      <c r="V444" s="71">
        <v>443</v>
      </c>
      <c r="W444" s="72" t="s">
        <v>102</v>
      </c>
      <c r="X444" s="73" t="s">
        <v>79</v>
      </c>
      <c r="Y444" s="74" t="str">
        <f t="shared" si="6"/>
        <v>Historic</v>
      </c>
      <c r="Z444" s="75">
        <v>4</v>
      </c>
      <c r="AA444" s="70">
        <f>INDEX('Food Prices'!$B$3:$E$52,MATCH('Food Data'!X444,'Food Prices'!$A$3:$A$52,0),MATCH('Food Data'!Y444,'Food Prices'!$B$2:$E$2,0))</f>
        <v>1.97</v>
      </c>
      <c r="AB444" s="70">
        <v>7.88</v>
      </c>
    </row>
    <row r="445" spans="1:28" x14ac:dyDescent="0.25">
      <c r="A445" s="71">
        <v>444</v>
      </c>
      <c r="B445" s="72" t="s">
        <v>107</v>
      </c>
      <c r="C445" s="73" t="s">
        <v>47</v>
      </c>
      <c r="D445" s="74" t="s">
        <v>57</v>
      </c>
      <c r="E445" s="75">
        <v>6</v>
      </c>
      <c r="F445" s="70">
        <f>INDEX('Food Prices'!$B$3:$E$52,MATCH('Food Data'!C445,'Food Prices'!$A$3:$A$52,0),MATCH('Food Data'!D445,'Food Prices'!$B$2:$E$2,0))</f>
        <v>7.24</v>
      </c>
      <c r="G445" s="70">
        <v>43.44</v>
      </c>
      <c r="J445" s="71">
        <v>444</v>
      </c>
      <c r="K445" s="72" t="s">
        <v>107</v>
      </c>
      <c r="L445" s="73" t="s">
        <v>47</v>
      </c>
      <c r="M445" s="74" t="str">
        <v>Historic</v>
      </c>
      <c r="N445" s="75">
        <v>6</v>
      </c>
      <c r="O445" s="70">
        <f>INDEX('Food Prices'!$B$3:$E$52,MATCH('Food Data'!L445,'Food Prices'!$A$3:$A$52,0),MATCH('Food Data'!M445,'Food Prices'!$B$2:$E$2,0))</f>
        <v>7.24</v>
      </c>
      <c r="P445" s="70">
        <v>43.44</v>
      </c>
      <c r="V445" s="71">
        <v>444</v>
      </c>
      <c r="W445" s="72" t="s">
        <v>107</v>
      </c>
      <c r="X445" s="73" t="s">
        <v>47</v>
      </c>
      <c r="Y445" s="74" t="str">
        <f t="shared" si="6"/>
        <v>Historic</v>
      </c>
      <c r="Z445" s="75">
        <v>6</v>
      </c>
      <c r="AA445" s="70">
        <f>INDEX('Food Prices'!$B$3:$E$52,MATCH('Food Data'!X445,'Food Prices'!$A$3:$A$52,0),MATCH('Food Data'!Y445,'Food Prices'!$B$2:$E$2,0))</f>
        <v>7.24</v>
      </c>
      <c r="AB445" s="70">
        <v>43.44</v>
      </c>
    </row>
    <row r="446" spans="1:28" x14ac:dyDescent="0.25">
      <c r="A446" s="71">
        <v>445</v>
      </c>
      <c r="B446" s="72" t="s">
        <v>118</v>
      </c>
      <c r="C446" s="73" t="s">
        <v>94</v>
      </c>
      <c r="D446" s="74" t="s">
        <v>51</v>
      </c>
      <c r="E446" s="75">
        <v>4</v>
      </c>
      <c r="F446" s="70">
        <f>INDEX('Food Prices'!$B$3:$E$52,MATCH('Food Data'!C446,'Food Prices'!$A$3:$A$52,0),MATCH('Food Data'!D446,'Food Prices'!$B$2:$E$2,0))</f>
        <v>13.29</v>
      </c>
      <c r="G446" s="70">
        <v>53.16</v>
      </c>
      <c r="J446" s="71">
        <v>445</v>
      </c>
      <c r="K446" s="72" t="s">
        <v>118</v>
      </c>
      <c r="L446" s="73" t="s">
        <v>94</v>
      </c>
      <c r="M446" s="74" t="str">
        <v>North</v>
      </c>
      <c r="N446" s="75">
        <v>4</v>
      </c>
      <c r="O446" s="70">
        <f>INDEX('Food Prices'!$B$3:$E$52,MATCH('Food Data'!L446,'Food Prices'!$A$3:$A$52,0),MATCH('Food Data'!M446,'Food Prices'!$B$2:$E$2,0))</f>
        <v>13.29</v>
      </c>
      <c r="P446" s="70">
        <v>53.16</v>
      </c>
      <c r="V446" s="71">
        <v>445</v>
      </c>
      <c r="W446" s="72" t="s">
        <v>118</v>
      </c>
      <c r="X446" s="73" t="s">
        <v>94</v>
      </c>
      <c r="Y446" s="74" t="str">
        <f t="shared" si="6"/>
        <v>Historic</v>
      </c>
      <c r="Z446" s="75">
        <v>4</v>
      </c>
      <c r="AA446" s="70">
        <f>INDEX('Food Prices'!$B$3:$E$52,MATCH('Food Data'!X446,'Food Prices'!$A$3:$A$52,0),MATCH('Food Data'!Y446,'Food Prices'!$B$2:$E$2,0))</f>
        <v>12.01</v>
      </c>
      <c r="AB446" s="70">
        <v>48.04</v>
      </c>
    </row>
    <row r="447" spans="1:28" x14ac:dyDescent="0.25">
      <c r="A447" s="71">
        <v>446</v>
      </c>
      <c r="B447" s="72" t="s">
        <v>101</v>
      </c>
      <c r="C447" s="73" t="s">
        <v>70</v>
      </c>
      <c r="D447" s="74" t="s">
        <v>51</v>
      </c>
      <c r="E447" s="75">
        <v>18</v>
      </c>
      <c r="F447" s="70">
        <f>INDEX('Food Prices'!$B$3:$E$52,MATCH('Food Data'!C447,'Food Prices'!$A$3:$A$52,0),MATCH('Food Data'!D447,'Food Prices'!$B$2:$E$2,0))</f>
        <v>8.64</v>
      </c>
      <c r="G447" s="70">
        <v>155.52000000000001</v>
      </c>
      <c r="J447" s="71">
        <v>446</v>
      </c>
      <c r="K447" s="72" t="s">
        <v>101</v>
      </c>
      <c r="L447" s="73" t="s">
        <v>70</v>
      </c>
      <c r="M447" s="74" t="str">
        <v>Global</v>
      </c>
      <c r="N447" s="75">
        <v>18</v>
      </c>
      <c r="O447" s="70">
        <f>INDEX('Food Prices'!$B$3:$E$52,MATCH('Food Data'!L447,'Food Prices'!$A$3:$A$52,0),MATCH('Food Data'!M447,'Food Prices'!$B$2:$E$2,0))</f>
        <v>8.15</v>
      </c>
      <c r="P447" s="70">
        <v>146.70000000000002</v>
      </c>
      <c r="V447" s="71">
        <v>446</v>
      </c>
      <c r="W447" s="72" t="s">
        <v>101</v>
      </c>
      <c r="X447" s="73" t="s">
        <v>70</v>
      </c>
      <c r="Y447" s="74" t="str">
        <f t="shared" si="6"/>
        <v>Historic</v>
      </c>
      <c r="Z447" s="75">
        <v>18</v>
      </c>
      <c r="AA447" s="70">
        <f>INDEX('Food Prices'!$B$3:$E$52,MATCH('Food Data'!X447,'Food Prices'!$A$3:$A$52,0),MATCH('Food Data'!Y447,'Food Prices'!$B$2:$E$2,0))</f>
        <v>8.67</v>
      </c>
      <c r="AB447" s="70">
        <v>156.06</v>
      </c>
    </row>
    <row r="448" spans="1:28" x14ac:dyDescent="0.25">
      <c r="A448" s="71">
        <v>447</v>
      </c>
      <c r="B448" s="72" t="s">
        <v>123</v>
      </c>
      <c r="C448" s="73" t="s">
        <v>40</v>
      </c>
      <c r="D448" s="74" t="s">
        <v>60</v>
      </c>
      <c r="E448" s="75">
        <v>4</v>
      </c>
      <c r="F448" s="70">
        <f>INDEX('Food Prices'!$B$3:$E$52,MATCH('Food Data'!C448,'Food Prices'!$A$3:$A$52,0),MATCH('Food Data'!D448,'Food Prices'!$B$2:$E$2,0))</f>
        <v>8.5</v>
      </c>
      <c r="G448" s="70">
        <v>34</v>
      </c>
      <c r="J448" s="71">
        <v>447</v>
      </c>
      <c r="K448" s="72" t="s">
        <v>123</v>
      </c>
      <c r="L448" s="73" t="s">
        <v>40</v>
      </c>
      <c r="M448" s="74" t="str">
        <v>Global</v>
      </c>
      <c r="N448" s="75">
        <v>4</v>
      </c>
      <c r="O448" s="70">
        <f>INDEX('Food Prices'!$B$3:$E$52,MATCH('Food Data'!L448,'Food Prices'!$A$3:$A$52,0),MATCH('Food Data'!M448,'Food Prices'!$B$2:$E$2,0))</f>
        <v>8.5</v>
      </c>
      <c r="P448" s="70">
        <v>34</v>
      </c>
      <c r="V448" s="71">
        <v>447</v>
      </c>
      <c r="W448" s="72" t="s">
        <v>123</v>
      </c>
      <c r="X448" s="73" t="s">
        <v>40</v>
      </c>
      <c r="Y448" s="74" t="str">
        <f t="shared" si="6"/>
        <v>Historic</v>
      </c>
      <c r="Z448" s="75">
        <v>4</v>
      </c>
      <c r="AA448" s="70">
        <f>INDEX('Food Prices'!$B$3:$E$52,MATCH('Food Data'!X448,'Food Prices'!$A$3:$A$52,0),MATCH('Food Data'!Y448,'Food Prices'!$B$2:$E$2,0))</f>
        <v>7.8</v>
      </c>
      <c r="AB448" s="70">
        <v>31.2</v>
      </c>
    </row>
    <row r="449" spans="1:28" x14ac:dyDescent="0.25">
      <c r="A449" s="71">
        <v>448</v>
      </c>
      <c r="B449" s="72" t="s">
        <v>103</v>
      </c>
      <c r="C449" s="73" t="s">
        <v>39</v>
      </c>
      <c r="D449" s="74" t="s">
        <v>60</v>
      </c>
      <c r="E449" s="75">
        <v>2</v>
      </c>
      <c r="F449" s="70">
        <f>INDEX('Food Prices'!$B$3:$E$52,MATCH('Food Data'!C449,'Food Prices'!$A$3:$A$52,0),MATCH('Food Data'!D449,'Food Prices'!$B$2:$E$2,0))</f>
        <v>10.77</v>
      </c>
      <c r="G449" s="70">
        <v>21.54</v>
      </c>
      <c r="J449" s="71">
        <v>448</v>
      </c>
      <c r="K449" s="72" t="s">
        <v>103</v>
      </c>
      <c r="L449" s="73" t="s">
        <v>39</v>
      </c>
      <c r="M449" s="74" t="str">
        <v>Highland</v>
      </c>
      <c r="N449" s="75">
        <v>2</v>
      </c>
      <c r="O449" s="70">
        <f>INDEX('Food Prices'!$B$3:$E$52,MATCH('Food Data'!L449,'Food Prices'!$A$3:$A$52,0),MATCH('Food Data'!M449,'Food Prices'!$B$2:$E$2,0))</f>
        <v>10.34</v>
      </c>
      <c r="P449" s="70">
        <v>20.68</v>
      </c>
      <c r="V449" s="71">
        <v>448</v>
      </c>
      <c r="W449" s="72" t="s">
        <v>103</v>
      </c>
      <c r="X449" s="73" t="s">
        <v>39</v>
      </c>
      <c r="Y449" s="74" t="str">
        <f t="shared" si="6"/>
        <v>Historic</v>
      </c>
      <c r="Z449" s="75">
        <v>2</v>
      </c>
      <c r="AA449" s="70">
        <f>INDEX('Food Prices'!$B$3:$E$52,MATCH('Food Data'!X449,'Food Prices'!$A$3:$A$52,0),MATCH('Food Data'!Y449,'Food Prices'!$B$2:$E$2,0))</f>
        <v>10.07</v>
      </c>
      <c r="AB449" s="70">
        <v>20.14</v>
      </c>
    </row>
    <row r="450" spans="1:28" x14ac:dyDescent="0.25">
      <c r="A450" s="71">
        <v>449</v>
      </c>
      <c r="B450" s="72" t="s">
        <v>111</v>
      </c>
      <c r="C450" s="73" t="s">
        <v>83</v>
      </c>
      <c r="D450" s="74" t="s">
        <v>53</v>
      </c>
      <c r="E450" s="75">
        <v>5</v>
      </c>
      <c r="F450" s="70">
        <f>INDEX('Food Prices'!$B$3:$E$52,MATCH('Food Data'!C450,'Food Prices'!$A$3:$A$52,0),MATCH('Food Data'!D450,'Food Prices'!$B$2:$E$2,0))</f>
        <v>12.48</v>
      </c>
      <c r="G450" s="70">
        <v>62.400000000000006</v>
      </c>
      <c r="J450" s="71">
        <v>449</v>
      </c>
      <c r="K450" s="72" t="s">
        <v>111</v>
      </c>
      <c r="L450" s="73" t="s">
        <v>83</v>
      </c>
      <c r="M450" s="74" t="str">
        <v>Historic</v>
      </c>
      <c r="N450" s="75">
        <v>5</v>
      </c>
      <c r="O450" s="70">
        <f>INDEX('Food Prices'!$B$3:$E$52,MATCH('Food Data'!L450,'Food Prices'!$A$3:$A$52,0),MATCH('Food Data'!M450,'Food Prices'!$B$2:$E$2,0))</f>
        <v>12.2</v>
      </c>
      <c r="P450" s="70">
        <v>61</v>
      </c>
      <c r="V450" s="71">
        <v>449</v>
      </c>
      <c r="W450" s="72" t="s">
        <v>111</v>
      </c>
      <c r="X450" s="73" t="s">
        <v>83</v>
      </c>
      <c r="Y450" s="74" t="str">
        <f t="shared" si="6"/>
        <v>Historic</v>
      </c>
      <c r="Z450" s="75">
        <v>5</v>
      </c>
      <c r="AA450" s="70">
        <f>INDEX('Food Prices'!$B$3:$E$52,MATCH('Food Data'!X450,'Food Prices'!$A$3:$A$52,0),MATCH('Food Data'!Y450,'Food Prices'!$B$2:$E$2,0))</f>
        <v>12.2</v>
      </c>
      <c r="AB450" s="70">
        <v>61</v>
      </c>
    </row>
    <row r="451" spans="1:28" x14ac:dyDescent="0.25">
      <c r="A451" s="71">
        <v>450</v>
      </c>
      <c r="B451" s="72" t="s">
        <v>102</v>
      </c>
      <c r="C451" s="73" t="s">
        <v>74</v>
      </c>
      <c r="D451" s="74" t="s">
        <v>60</v>
      </c>
      <c r="E451" s="75">
        <v>4</v>
      </c>
      <c r="F451" s="70">
        <f>INDEX('Food Prices'!$B$3:$E$52,MATCH('Food Data'!C451,'Food Prices'!$A$3:$A$52,0),MATCH('Food Data'!D451,'Food Prices'!$B$2:$E$2,0))</f>
        <v>7.38</v>
      </c>
      <c r="G451" s="70">
        <v>29.52</v>
      </c>
      <c r="J451" s="71">
        <v>450</v>
      </c>
      <c r="K451" s="72" t="s">
        <v>102</v>
      </c>
      <c r="L451" s="73" t="s">
        <v>74</v>
      </c>
      <c r="M451" s="74" t="str">
        <v>North</v>
      </c>
      <c r="N451" s="75">
        <v>4</v>
      </c>
      <c r="O451" s="70">
        <f>INDEX('Food Prices'!$B$3:$E$52,MATCH('Food Data'!L451,'Food Prices'!$A$3:$A$52,0),MATCH('Food Data'!M451,'Food Prices'!$B$2:$E$2,0))</f>
        <v>7.38</v>
      </c>
      <c r="P451" s="70">
        <v>29.52</v>
      </c>
      <c r="V451" s="71">
        <v>450</v>
      </c>
      <c r="W451" s="72" t="s">
        <v>102</v>
      </c>
      <c r="X451" s="73" t="s">
        <v>74</v>
      </c>
      <c r="Y451" s="74" t="str">
        <f t="shared" ref="Y451:Y514" si="7">$D$4</f>
        <v>Historic</v>
      </c>
      <c r="Z451" s="75">
        <v>4</v>
      </c>
      <c r="AA451" s="70">
        <f>INDEX('Food Prices'!$B$3:$E$52,MATCH('Food Data'!X451,'Food Prices'!$A$3:$A$52,0),MATCH('Food Data'!Y451,'Food Prices'!$B$2:$E$2,0))</f>
        <v>7.1</v>
      </c>
      <c r="AB451" s="70">
        <v>28.4</v>
      </c>
    </row>
    <row r="452" spans="1:28" x14ac:dyDescent="0.25">
      <c r="A452" s="71">
        <v>451</v>
      </c>
      <c r="B452" s="72" t="s">
        <v>111</v>
      </c>
      <c r="C452" s="73" t="s">
        <v>133</v>
      </c>
      <c r="D452" s="74" t="s">
        <v>57</v>
      </c>
      <c r="E452" s="75">
        <v>17</v>
      </c>
      <c r="F452" s="70">
        <f>INDEX('Food Prices'!$B$3:$E$52,MATCH('Food Data'!C452,'Food Prices'!$A$3:$A$52,0),MATCH('Food Data'!D452,'Food Prices'!$B$2:$E$2,0))</f>
        <v>5.32</v>
      </c>
      <c r="G452" s="70">
        <v>90.44</v>
      </c>
      <c r="J452" s="71">
        <v>451</v>
      </c>
      <c r="K452" s="72" t="s">
        <v>111</v>
      </c>
      <c r="L452" s="73" t="s">
        <v>133</v>
      </c>
      <c r="M452" s="74" t="str">
        <v>Historic</v>
      </c>
      <c r="N452" s="75">
        <v>17</v>
      </c>
      <c r="O452" s="70">
        <f>INDEX('Food Prices'!$B$3:$E$52,MATCH('Food Data'!L452,'Food Prices'!$A$3:$A$52,0),MATCH('Food Data'!M452,'Food Prices'!$B$2:$E$2,0))</f>
        <v>5.32</v>
      </c>
      <c r="P452" s="70">
        <v>90.44</v>
      </c>
      <c r="V452" s="71">
        <v>451</v>
      </c>
      <c r="W452" s="72" t="s">
        <v>111</v>
      </c>
      <c r="X452" s="73" t="s">
        <v>133</v>
      </c>
      <c r="Y452" s="74" t="str">
        <f t="shared" si="7"/>
        <v>Historic</v>
      </c>
      <c r="Z452" s="75">
        <v>17</v>
      </c>
      <c r="AA452" s="70">
        <f>INDEX('Food Prices'!$B$3:$E$52,MATCH('Food Data'!X452,'Food Prices'!$A$3:$A$52,0),MATCH('Food Data'!Y452,'Food Prices'!$B$2:$E$2,0))</f>
        <v>5.32</v>
      </c>
      <c r="AB452" s="70">
        <v>90.44</v>
      </c>
    </row>
    <row r="453" spans="1:28" x14ac:dyDescent="0.25">
      <c r="A453" s="71">
        <v>452</v>
      </c>
      <c r="B453" s="72" t="s">
        <v>125</v>
      </c>
      <c r="C453" s="73" t="s">
        <v>46</v>
      </c>
      <c r="D453" s="74" t="s">
        <v>60</v>
      </c>
      <c r="E453" s="75">
        <v>18</v>
      </c>
      <c r="F453" s="70">
        <f>INDEX('Food Prices'!$B$3:$E$52,MATCH('Food Data'!C453,'Food Prices'!$A$3:$A$52,0),MATCH('Food Data'!D453,'Food Prices'!$B$2:$E$2,0))</f>
        <v>5.78</v>
      </c>
      <c r="G453" s="70">
        <v>104.04</v>
      </c>
      <c r="J453" s="71">
        <v>452</v>
      </c>
      <c r="K453" s="72" t="s">
        <v>125</v>
      </c>
      <c r="L453" s="73" t="s">
        <v>46</v>
      </c>
      <c r="M453" s="74" t="str">
        <v>Global</v>
      </c>
      <c r="N453" s="75">
        <v>18</v>
      </c>
      <c r="O453" s="70">
        <f>INDEX('Food Prices'!$B$3:$E$52,MATCH('Food Data'!L453,'Food Prices'!$A$3:$A$52,0),MATCH('Food Data'!M453,'Food Prices'!$B$2:$E$2,0))</f>
        <v>5.78</v>
      </c>
      <c r="P453" s="70">
        <v>104.04</v>
      </c>
      <c r="V453" s="71">
        <v>452</v>
      </c>
      <c r="W453" s="72" t="s">
        <v>125</v>
      </c>
      <c r="X453" s="73" t="s">
        <v>46</v>
      </c>
      <c r="Y453" s="74" t="str">
        <f t="shared" si="7"/>
        <v>Historic</v>
      </c>
      <c r="Z453" s="75">
        <v>18</v>
      </c>
      <c r="AA453" s="70">
        <f>INDEX('Food Prices'!$B$3:$E$52,MATCH('Food Data'!X453,'Food Prices'!$A$3:$A$52,0),MATCH('Food Data'!Y453,'Food Prices'!$B$2:$E$2,0))</f>
        <v>5.3</v>
      </c>
      <c r="AB453" s="70">
        <v>95.399999999999991</v>
      </c>
    </row>
    <row r="454" spans="1:28" x14ac:dyDescent="0.25">
      <c r="A454" s="71">
        <v>453</v>
      </c>
      <c r="B454" s="72" t="s">
        <v>98</v>
      </c>
      <c r="C454" s="73" t="s">
        <v>129</v>
      </c>
      <c r="D454" s="74" t="s">
        <v>53</v>
      </c>
      <c r="E454" s="75">
        <v>7</v>
      </c>
      <c r="F454" s="70">
        <f>INDEX('Food Prices'!$B$3:$E$52,MATCH('Food Data'!C454,'Food Prices'!$A$3:$A$52,0),MATCH('Food Data'!D454,'Food Prices'!$B$2:$E$2,0))</f>
        <v>11.01</v>
      </c>
      <c r="G454" s="70">
        <v>77.069999999999993</v>
      </c>
      <c r="J454" s="71">
        <v>453</v>
      </c>
      <c r="K454" s="72" t="s">
        <v>98</v>
      </c>
      <c r="L454" s="73" t="s">
        <v>129</v>
      </c>
      <c r="M454" s="74" t="str">
        <v>Global</v>
      </c>
      <c r="N454" s="75">
        <v>7</v>
      </c>
      <c r="O454" s="70">
        <f>INDEX('Food Prices'!$B$3:$E$52,MATCH('Food Data'!L454,'Food Prices'!$A$3:$A$52,0),MATCH('Food Data'!M454,'Food Prices'!$B$2:$E$2,0))</f>
        <v>10.49</v>
      </c>
      <c r="P454" s="70">
        <v>73.430000000000007</v>
      </c>
      <c r="V454" s="71">
        <v>453</v>
      </c>
      <c r="W454" s="72" t="s">
        <v>98</v>
      </c>
      <c r="X454" s="73" t="s">
        <v>129</v>
      </c>
      <c r="Y454" s="74" t="str">
        <f t="shared" si="7"/>
        <v>Historic</v>
      </c>
      <c r="Z454" s="75">
        <v>7</v>
      </c>
      <c r="AA454" s="70">
        <f>INDEX('Food Prices'!$B$3:$E$52,MATCH('Food Data'!X454,'Food Prices'!$A$3:$A$52,0),MATCH('Food Data'!Y454,'Food Prices'!$B$2:$E$2,0))</f>
        <v>9.6199999999999992</v>
      </c>
      <c r="AB454" s="70">
        <v>67.339999999999989</v>
      </c>
    </row>
    <row r="455" spans="1:28" x14ac:dyDescent="0.25">
      <c r="A455" s="71">
        <v>454</v>
      </c>
      <c r="B455" s="72" t="s">
        <v>103</v>
      </c>
      <c r="C455" s="73" t="s">
        <v>43</v>
      </c>
      <c r="D455" s="74" t="s">
        <v>57</v>
      </c>
      <c r="E455" s="75">
        <v>18</v>
      </c>
      <c r="F455" s="70">
        <f>INDEX('Food Prices'!$B$3:$E$52,MATCH('Food Data'!C455,'Food Prices'!$A$3:$A$52,0),MATCH('Food Data'!D455,'Food Prices'!$B$2:$E$2,0))</f>
        <v>5.25</v>
      </c>
      <c r="G455" s="70">
        <v>94.5</v>
      </c>
      <c r="J455" s="71">
        <v>454</v>
      </c>
      <c r="K455" s="72" t="s">
        <v>103</v>
      </c>
      <c r="L455" s="73" t="s">
        <v>43</v>
      </c>
      <c r="M455" s="74" t="str">
        <v>Highland</v>
      </c>
      <c r="N455" s="75">
        <v>18</v>
      </c>
      <c r="O455" s="70">
        <f>INDEX('Food Prices'!$B$3:$E$52,MATCH('Food Data'!L455,'Food Prices'!$A$3:$A$52,0),MATCH('Food Data'!M455,'Food Prices'!$B$2:$E$2,0))</f>
        <v>6.07</v>
      </c>
      <c r="P455" s="70">
        <v>109.26</v>
      </c>
      <c r="V455" s="71">
        <v>454</v>
      </c>
      <c r="W455" s="72" t="s">
        <v>103</v>
      </c>
      <c r="X455" s="73" t="s">
        <v>43</v>
      </c>
      <c r="Y455" s="74" t="str">
        <f t="shared" si="7"/>
        <v>Historic</v>
      </c>
      <c r="Z455" s="75">
        <v>18</v>
      </c>
      <c r="AA455" s="70">
        <f>INDEX('Food Prices'!$B$3:$E$52,MATCH('Food Data'!X455,'Food Prices'!$A$3:$A$52,0),MATCH('Food Data'!Y455,'Food Prices'!$B$2:$E$2,0))</f>
        <v>5.25</v>
      </c>
      <c r="AB455" s="70">
        <v>94.5</v>
      </c>
    </row>
    <row r="456" spans="1:28" x14ac:dyDescent="0.25">
      <c r="A456" s="71">
        <v>455</v>
      </c>
      <c r="B456" s="72" t="s">
        <v>112</v>
      </c>
      <c r="C456" s="73" t="s">
        <v>38</v>
      </c>
      <c r="D456" s="74" t="s">
        <v>53</v>
      </c>
      <c r="E456" s="75">
        <v>8</v>
      </c>
      <c r="F456" s="70">
        <f>INDEX('Food Prices'!$B$3:$E$52,MATCH('Food Data'!C456,'Food Prices'!$A$3:$A$52,0),MATCH('Food Data'!D456,'Food Prices'!$B$2:$E$2,0))</f>
        <v>5.73</v>
      </c>
      <c r="G456" s="70">
        <v>45.84</v>
      </c>
      <c r="J456" s="71">
        <v>455</v>
      </c>
      <c r="K456" s="72" t="s">
        <v>112</v>
      </c>
      <c r="L456" s="73" t="s">
        <v>38</v>
      </c>
      <c r="M456" s="74" t="str">
        <v>Highland</v>
      </c>
      <c r="N456" s="75">
        <v>8</v>
      </c>
      <c r="O456" s="70">
        <f>INDEX('Food Prices'!$B$3:$E$52,MATCH('Food Data'!L456,'Food Prices'!$A$3:$A$52,0),MATCH('Food Data'!M456,'Food Prices'!$B$2:$E$2,0))</f>
        <v>5.73</v>
      </c>
      <c r="P456" s="70">
        <v>45.84</v>
      </c>
      <c r="V456" s="71">
        <v>455</v>
      </c>
      <c r="W456" s="72" t="s">
        <v>112</v>
      </c>
      <c r="X456" s="73" t="s">
        <v>38</v>
      </c>
      <c r="Y456" s="74" t="str">
        <f t="shared" si="7"/>
        <v>Historic</v>
      </c>
      <c r="Z456" s="75">
        <v>8</v>
      </c>
      <c r="AA456" s="70">
        <f>INDEX('Food Prices'!$B$3:$E$52,MATCH('Food Data'!X456,'Food Prices'!$A$3:$A$52,0),MATCH('Food Data'!Y456,'Food Prices'!$B$2:$E$2,0))</f>
        <v>5.65</v>
      </c>
      <c r="AB456" s="70">
        <v>45.2</v>
      </c>
    </row>
    <row r="457" spans="1:28" x14ac:dyDescent="0.25">
      <c r="A457" s="71">
        <v>456</v>
      </c>
      <c r="B457" s="72" t="s">
        <v>115</v>
      </c>
      <c r="C457" s="73" t="s">
        <v>62</v>
      </c>
      <c r="D457" s="74" t="s">
        <v>51</v>
      </c>
      <c r="E457" s="75">
        <v>3</v>
      </c>
      <c r="F457" s="70">
        <f>INDEX('Food Prices'!$B$3:$E$52,MATCH('Food Data'!C457,'Food Prices'!$A$3:$A$52,0),MATCH('Food Data'!D457,'Food Prices'!$B$2:$E$2,0))</f>
        <v>9.19</v>
      </c>
      <c r="G457" s="70">
        <v>27.57</v>
      </c>
      <c r="J457" s="71">
        <v>456</v>
      </c>
      <c r="K457" s="72" t="s">
        <v>115</v>
      </c>
      <c r="L457" s="73" t="s">
        <v>62</v>
      </c>
      <c r="M457" s="74" t="str">
        <v>Historic</v>
      </c>
      <c r="N457" s="75">
        <v>3</v>
      </c>
      <c r="O457" s="70">
        <f>INDEX('Food Prices'!$B$3:$E$52,MATCH('Food Data'!L457,'Food Prices'!$A$3:$A$52,0),MATCH('Food Data'!M457,'Food Prices'!$B$2:$E$2,0))</f>
        <v>10.31</v>
      </c>
      <c r="P457" s="70">
        <v>30.93</v>
      </c>
      <c r="V457" s="71">
        <v>456</v>
      </c>
      <c r="W457" s="72" t="s">
        <v>115</v>
      </c>
      <c r="X457" s="73" t="s">
        <v>62</v>
      </c>
      <c r="Y457" s="74" t="str">
        <f t="shared" si="7"/>
        <v>Historic</v>
      </c>
      <c r="Z457" s="75">
        <v>3</v>
      </c>
      <c r="AA457" s="70">
        <f>INDEX('Food Prices'!$B$3:$E$52,MATCH('Food Data'!X457,'Food Prices'!$A$3:$A$52,0),MATCH('Food Data'!Y457,'Food Prices'!$B$2:$E$2,0))</f>
        <v>10.31</v>
      </c>
      <c r="AB457" s="70">
        <v>30.93</v>
      </c>
    </row>
    <row r="458" spans="1:28" x14ac:dyDescent="0.25">
      <c r="A458" s="71">
        <v>457</v>
      </c>
      <c r="B458" s="72" t="s">
        <v>98</v>
      </c>
      <c r="C458" s="73" t="s">
        <v>62</v>
      </c>
      <c r="D458" s="74" t="s">
        <v>51</v>
      </c>
      <c r="E458" s="75">
        <v>19</v>
      </c>
      <c r="F458" s="70">
        <f>INDEX('Food Prices'!$B$3:$E$52,MATCH('Food Data'!C458,'Food Prices'!$A$3:$A$52,0),MATCH('Food Data'!D458,'Food Prices'!$B$2:$E$2,0))</f>
        <v>9.19</v>
      </c>
      <c r="G458" s="70">
        <v>174.60999999999999</v>
      </c>
      <c r="J458" s="71">
        <v>457</v>
      </c>
      <c r="K458" s="72" t="s">
        <v>98</v>
      </c>
      <c r="L458" s="73" t="s">
        <v>62</v>
      </c>
      <c r="M458" s="74" t="str">
        <v>Global</v>
      </c>
      <c r="N458" s="75">
        <v>19</v>
      </c>
      <c r="O458" s="70">
        <f>INDEX('Food Prices'!$B$3:$E$52,MATCH('Food Data'!L458,'Food Prices'!$A$3:$A$52,0),MATCH('Food Data'!M458,'Food Prices'!$B$2:$E$2,0))</f>
        <v>9.7899999999999991</v>
      </c>
      <c r="P458" s="70">
        <v>186.01</v>
      </c>
      <c r="V458" s="71">
        <v>457</v>
      </c>
      <c r="W458" s="72" t="s">
        <v>98</v>
      </c>
      <c r="X458" s="73" t="s">
        <v>62</v>
      </c>
      <c r="Y458" s="74" t="str">
        <f t="shared" si="7"/>
        <v>Historic</v>
      </c>
      <c r="Z458" s="75">
        <v>19</v>
      </c>
      <c r="AA458" s="70">
        <f>INDEX('Food Prices'!$B$3:$E$52,MATCH('Food Data'!X458,'Food Prices'!$A$3:$A$52,0),MATCH('Food Data'!Y458,'Food Prices'!$B$2:$E$2,0))</f>
        <v>10.31</v>
      </c>
      <c r="AB458" s="70">
        <v>195.89000000000001</v>
      </c>
    </row>
    <row r="459" spans="1:28" x14ac:dyDescent="0.25">
      <c r="A459" s="71">
        <v>458</v>
      </c>
      <c r="B459" s="72" t="s">
        <v>99</v>
      </c>
      <c r="C459" s="73" t="s">
        <v>55</v>
      </c>
      <c r="D459" s="74" t="s">
        <v>57</v>
      </c>
      <c r="E459" s="75">
        <v>6</v>
      </c>
      <c r="F459" s="70">
        <f>INDEX('Food Prices'!$B$3:$E$52,MATCH('Food Data'!C459,'Food Prices'!$A$3:$A$52,0),MATCH('Food Data'!D459,'Food Prices'!$B$2:$E$2,0))</f>
        <v>11.75</v>
      </c>
      <c r="G459" s="70">
        <v>70.5</v>
      </c>
      <c r="J459" s="71">
        <v>458</v>
      </c>
      <c r="K459" s="72" t="s">
        <v>99</v>
      </c>
      <c r="L459" s="73" t="s">
        <v>55</v>
      </c>
      <c r="M459" s="74" t="str">
        <v>Global</v>
      </c>
      <c r="N459" s="75">
        <v>6</v>
      </c>
      <c r="O459" s="70">
        <f>INDEX('Food Prices'!$B$3:$E$52,MATCH('Food Data'!L459,'Food Prices'!$A$3:$A$52,0),MATCH('Food Data'!M459,'Food Prices'!$B$2:$E$2,0))</f>
        <v>11.99</v>
      </c>
      <c r="P459" s="70">
        <v>71.94</v>
      </c>
      <c r="V459" s="71">
        <v>458</v>
      </c>
      <c r="W459" s="72" t="s">
        <v>99</v>
      </c>
      <c r="X459" s="73" t="s">
        <v>55</v>
      </c>
      <c r="Y459" s="74" t="str">
        <f t="shared" si="7"/>
        <v>Historic</v>
      </c>
      <c r="Z459" s="75">
        <v>6</v>
      </c>
      <c r="AA459" s="70">
        <f>INDEX('Food Prices'!$B$3:$E$52,MATCH('Food Data'!X459,'Food Prices'!$A$3:$A$52,0),MATCH('Food Data'!Y459,'Food Prices'!$B$2:$E$2,0))</f>
        <v>11.75</v>
      </c>
      <c r="AB459" s="70">
        <v>70.5</v>
      </c>
    </row>
    <row r="460" spans="1:28" x14ac:dyDescent="0.25">
      <c r="A460" s="71">
        <v>459</v>
      </c>
      <c r="B460" s="72" t="s">
        <v>126</v>
      </c>
      <c r="C460" s="73" t="s">
        <v>94</v>
      </c>
      <c r="D460" s="74" t="s">
        <v>51</v>
      </c>
      <c r="E460" s="75">
        <v>4</v>
      </c>
      <c r="F460" s="70">
        <f>INDEX('Food Prices'!$B$3:$E$52,MATCH('Food Data'!C460,'Food Prices'!$A$3:$A$52,0),MATCH('Food Data'!D460,'Food Prices'!$B$2:$E$2,0))</f>
        <v>13.29</v>
      </c>
      <c r="G460" s="70">
        <v>53.16</v>
      </c>
      <c r="J460" s="71">
        <v>459</v>
      </c>
      <c r="K460" s="72" t="s">
        <v>126</v>
      </c>
      <c r="L460" s="73" t="s">
        <v>94</v>
      </c>
      <c r="M460" s="74" t="str">
        <v>North</v>
      </c>
      <c r="N460" s="75">
        <v>4</v>
      </c>
      <c r="O460" s="70">
        <f>INDEX('Food Prices'!$B$3:$E$52,MATCH('Food Data'!L460,'Food Prices'!$A$3:$A$52,0),MATCH('Food Data'!M460,'Food Prices'!$B$2:$E$2,0))</f>
        <v>13.29</v>
      </c>
      <c r="P460" s="70">
        <v>53.16</v>
      </c>
      <c r="V460" s="71">
        <v>459</v>
      </c>
      <c r="W460" s="72" t="s">
        <v>126</v>
      </c>
      <c r="X460" s="73" t="s">
        <v>94</v>
      </c>
      <c r="Y460" s="74" t="str">
        <f t="shared" si="7"/>
        <v>Historic</v>
      </c>
      <c r="Z460" s="75">
        <v>4</v>
      </c>
      <c r="AA460" s="70">
        <f>INDEX('Food Prices'!$B$3:$E$52,MATCH('Food Data'!X460,'Food Prices'!$A$3:$A$52,0),MATCH('Food Data'!Y460,'Food Prices'!$B$2:$E$2,0))</f>
        <v>12.01</v>
      </c>
      <c r="AB460" s="70">
        <v>48.04</v>
      </c>
    </row>
    <row r="461" spans="1:28" x14ac:dyDescent="0.25">
      <c r="A461" s="71">
        <v>460</v>
      </c>
      <c r="B461" s="72" t="s">
        <v>116</v>
      </c>
      <c r="C461" s="73" t="s">
        <v>41</v>
      </c>
      <c r="D461" s="74" t="s">
        <v>60</v>
      </c>
      <c r="E461" s="75">
        <v>1</v>
      </c>
      <c r="F461" s="70">
        <f>INDEX('Food Prices'!$B$3:$E$52,MATCH('Food Data'!C461,'Food Prices'!$A$3:$A$52,0),MATCH('Food Data'!D461,'Food Prices'!$B$2:$E$2,0))</f>
        <v>10.18</v>
      </c>
      <c r="G461" s="70">
        <v>10.18</v>
      </c>
      <c r="J461" s="71">
        <v>460</v>
      </c>
      <c r="K461" s="72" t="s">
        <v>116</v>
      </c>
      <c r="L461" s="73" t="s">
        <v>41</v>
      </c>
      <c r="M461" s="74" t="str">
        <v>Highland</v>
      </c>
      <c r="N461" s="75">
        <v>1</v>
      </c>
      <c r="O461" s="70">
        <f>INDEX('Food Prices'!$B$3:$E$52,MATCH('Food Data'!L461,'Food Prices'!$A$3:$A$52,0),MATCH('Food Data'!M461,'Food Prices'!$B$2:$E$2,0))</f>
        <v>9.4700000000000006</v>
      </c>
      <c r="P461" s="70">
        <v>9.4700000000000006</v>
      </c>
      <c r="V461" s="71">
        <v>460</v>
      </c>
      <c r="W461" s="72" t="s">
        <v>116</v>
      </c>
      <c r="X461" s="73" t="s">
        <v>41</v>
      </c>
      <c r="Y461" s="74" t="str">
        <f t="shared" si="7"/>
        <v>Historic</v>
      </c>
      <c r="Z461" s="75">
        <v>1</v>
      </c>
      <c r="AA461" s="70">
        <f>INDEX('Food Prices'!$B$3:$E$52,MATCH('Food Data'!X461,'Food Prices'!$A$3:$A$52,0),MATCH('Food Data'!Y461,'Food Prices'!$B$2:$E$2,0))</f>
        <v>9.98</v>
      </c>
      <c r="AB461" s="70">
        <v>9.98</v>
      </c>
    </row>
    <row r="462" spans="1:28" x14ac:dyDescent="0.25">
      <c r="A462" s="71">
        <v>461</v>
      </c>
      <c r="B462" s="72" t="s">
        <v>102</v>
      </c>
      <c r="C462" s="73" t="s">
        <v>62</v>
      </c>
      <c r="D462" s="74" t="s">
        <v>51</v>
      </c>
      <c r="E462" s="75">
        <v>2</v>
      </c>
      <c r="F462" s="70">
        <f>INDEX('Food Prices'!$B$3:$E$52,MATCH('Food Data'!C462,'Food Prices'!$A$3:$A$52,0),MATCH('Food Data'!D462,'Food Prices'!$B$2:$E$2,0))</f>
        <v>9.19</v>
      </c>
      <c r="G462" s="70">
        <v>18.38</v>
      </c>
      <c r="J462" s="71">
        <v>461</v>
      </c>
      <c r="K462" s="72" t="s">
        <v>102</v>
      </c>
      <c r="L462" s="73" t="s">
        <v>62</v>
      </c>
      <c r="M462" s="74" t="str">
        <v>North</v>
      </c>
      <c r="N462" s="75">
        <v>2</v>
      </c>
      <c r="O462" s="70">
        <f>INDEX('Food Prices'!$B$3:$E$52,MATCH('Food Data'!L462,'Food Prices'!$A$3:$A$52,0),MATCH('Food Data'!M462,'Food Prices'!$B$2:$E$2,0))</f>
        <v>9.19</v>
      </c>
      <c r="P462" s="70">
        <v>18.38</v>
      </c>
      <c r="V462" s="71">
        <v>461</v>
      </c>
      <c r="W462" s="72" t="s">
        <v>102</v>
      </c>
      <c r="X462" s="73" t="s">
        <v>62</v>
      </c>
      <c r="Y462" s="74" t="str">
        <f t="shared" si="7"/>
        <v>Historic</v>
      </c>
      <c r="Z462" s="75">
        <v>2</v>
      </c>
      <c r="AA462" s="70">
        <f>INDEX('Food Prices'!$B$3:$E$52,MATCH('Food Data'!X462,'Food Prices'!$A$3:$A$52,0),MATCH('Food Data'!Y462,'Food Prices'!$B$2:$E$2,0))</f>
        <v>10.31</v>
      </c>
      <c r="AB462" s="70">
        <v>20.62</v>
      </c>
    </row>
    <row r="463" spans="1:28" x14ac:dyDescent="0.25">
      <c r="A463" s="71">
        <v>462</v>
      </c>
      <c r="B463" s="72" t="s">
        <v>109</v>
      </c>
      <c r="C463" s="73" t="s">
        <v>67</v>
      </c>
      <c r="D463" s="74" t="s">
        <v>51</v>
      </c>
      <c r="E463" s="75">
        <v>9</v>
      </c>
      <c r="F463" s="70">
        <f>INDEX('Food Prices'!$B$3:$E$52,MATCH('Food Data'!C463,'Food Prices'!$A$3:$A$52,0),MATCH('Food Data'!D463,'Food Prices'!$B$2:$E$2,0))</f>
        <v>15.12</v>
      </c>
      <c r="G463" s="70">
        <v>136.07999999999998</v>
      </c>
      <c r="J463" s="71">
        <v>462</v>
      </c>
      <c r="K463" s="72" t="s">
        <v>109</v>
      </c>
      <c r="L463" s="73" t="s">
        <v>67</v>
      </c>
      <c r="M463" s="74" t="str">
        <v>Global</v>
      </c>
      <c r="N463" s="75">
        <v>9</v>
      </c>
      <c r="O463" s="70">
        <f>INDEX('Food Prices'!$B$3:$E$52,MATCH('Food Data'!L463,'Food Prices'!$A$3:$A$52,0),MATCH('Food Data'!M463,'Food Prices'!$B$2:$E$2,0))</f>
        <v>14.83</v>
      </c>
      <c r="P463" s="70">
        <v>133.47</v>
      </c>
      <c r="V463" s="71">
        <v>462</v>
      </c>
      <c r="W463" s="72" t="s">
        <v>109</v>
      </c>
      <c r="X463" s="73" t="s">
        <v>67</v>
      </c>
      <c r="Y463" s="74" t="str">
        <f t="shared" si="7"/>
        <v>Historic</v>
      </c>
      <c r="Z463" s="75">
        <v>9</v>
      </c>
      <c r="AA463" s="70">
        <f>INDEX('Food Prices'!$B$3:$E$52,MATCH('Food Data'!X463,'Food Prices'!$A$3:$A$52,0),MATCH('Food Data'!Y463,'Food Prices'!$B$2:$E$2,0))</f>
        <v>14.54</v>
      </c>
      <c r="AB463" s="70">
        <v>130.85999999999999</v>
      </c>
    </row>
    <row r="464" spans="1:28" x14ac:dyDescent="0.25">
      <c r="A464" s="71">
        <v>463</v>
      </c>
      <c r="B464" s="72" t="s">
        <v>123</v>
      </c>
      <c r="C464" s="73" t="s">
        <v>78</v>
      </c>
      <c r="D464" s="74" t="s">
        <v>53</v>
      </c>
      <c r="E464" s="75">
        <v>19</v>
      </c>
      <c r="F464" s="70">
        <f>INDEX('Food Prices'!$B$3:$E$52,MATCH('Food Data'!C464,'Food Prices'!$A$3:$A$52,0),MATCH('Food Data'!D464,'Food Prices'!$B$2:$E$2,0))</f>
        <v>11.5</v>
      </c>
      <c r="G464" s="70">
        <v>218.5</v>
      </c>
      <c r="J464" s="71">
        <v>463</v>
      </c>
      <c r="K464" s="72" t="s">
        <v>123</v>
      </c>
      <c r="L464" s="73" t="s">
        <v>78</v>
      </c>
      <c r="M464" s="74" t="str">
        <v>Global</v>
      </c>
      <c r="N464" s="75">
        <v>19</v>
      </c>
      <c r="O464" s="70">
        <f>INDEX('Food Prices'!$B$3:$E$52,MATCH('Food Data'!L464,'Food Prices'!$A$3:$A$52,0),MATCH('Food Data'!M464,'Food Prices'!$B$2:$E$2,0))</f>
        <v>12.37</v>
      </c>
      <c r="P464" s="70">
        <v>235.02999999999997</v>
      </c>
      <c r="V464" s="71">
        <v>463</v>
      </c>
      <c r="W464" s="72" t="s">
        <v>123</v>
      </c>
      <c r="X464" s="73" t="s">
        <v>78</v>
      </c>
      <c r="Y464" s="74" t="str">
        <f t="shared" si="7"/>
        <v>Historic</v>
      </c>
      <c r="Z464" s="75">
        <v>19</v>
      </c>
      <c r="AA464" s="70">
        <f>INDEX('Food Prices'!$B$3:$E$52,MATCH('Food Data'!X464,'Food Prices'!$A$3:$A$52,0),MATCH('Food Data'!Y464,'Food Prices'!$B$2:$E$2,0))</f>
        <v>13.02</v>
      </c>
      <c r="AB464" s="70">
        <v>247.38</v>
      </c>
    </row>
    <row r="465" spans="1:28" x14ac:dyDescent="0.25">
      <c r="A465" s="71">
        <v>464</v>
      </c>
      <c r="B465" s="72" t="s">
        <v>100</v>
      </c>
      <c r="C465" s="73" t="s">
        <v>43</v>
      </c>
      <c r="D465" s="74" t="s">
        <v>53</v>
      </c>
      <c r="E465" s="75">
        <v>14</v>
      </c>
      <c r="F465" s="70">
        <f>INDEX('Food Prices'!$B$3:$E$52,MATCH('Food Data'!C465,'Food Prices'!$A$3:$A$52,0),MATCH('Food Data'!D465,'Food Prices'!$B$2:$E$2,0))</f>
        <v>6.07</v>
      </c>
      <c r="G465" s="70">
        <v>84.98</v>
      </c>
      <c r="J465" s="71">
        <v>464</v>
      </c>
      <c r="K465" s="72" t="s">
        <v>100</v>
      </c>
      <c r="L465" s="73" t="s">
        <v>43</v>
      </c>
      <c r="M465" s="74" t="str">
        <v>Historic</v>
      </c>
      <c r="N465" s="75">
        <v>14</v>
      </c>
      <c r="O465" s="70">
        <f>INDEX('Food Prices'!$B$3:$E$52,MATCH('Food Data'!L465,'Food Prices'!$A$3:$A$52,0),MATCH('Food Data'!M465,'Food Prices'!$B$2:$E$2,0))</f>
        <v>5.25</v>
      </c>
      <c r="P465" s="70">
        <v>73.5</v>
      </c>
      <c r="V465" s="71">
        <v>464</v>
      </c>
      <c r="W465" s="72" t="s">
        <v>100</v>
      </c>
      <c r="X465" s="73" t="s">
        <v>43</v>
      </c>
      <c r="Y465" s="74" t="str">
        <f t="shared" si="7"/>
        <v>Historic</v>
      </c>
      <c r="Z465" s="75">
        <v>14</v>
      </c>
      <c r="AA465" s="70">
        <f>INDEX('Food Prices'!$B$3:$E$52,MATCH('Food Data'!X465,'Food Prices'!$A$3:$A$52,0),MATCH('Food Data'!Y465,'Food Prices'!$B$2:$E$2,0))</f>
        <v>5.25</v>
      </c>
      <c r="AB465" s="70">
        <v>73.5</v>
      </c>
    </row>
    <row r="466" spans="1:28" x14ac:dyDescent="0.25">
      <c r="A466" s="71">
        <v>465</v>
      </c>
      <c r="B466" s="72" t="s">
        <v>105</v>
      </c>
      <c r="C466" s="73" t="s">
        <v>82</v>
      </c>
      <c r="D466" s="74" t="s">
        <v>60</v>
      </c>
      <c r="E466" s="75">
        <v>6</v>
      </c>
      <c r="F466" s="70">
        <f>INDEX('Food Prices'!$B$3:$E$52,MATCH('Food Data'!C466,'Food Prices'!$A$3:$A$52,0),MATCH('Food Data'!D466,'Food Prices'!$B$2:$E$2,0))</f>
        <v>15.16</v>
      </c>
      <c r="G466" s="70">
        <v>90.960000000000008</v>
      </c>
      <c r="J466" s="71">
        <v>465</v>
      </c>
      <c r="K466" s="72" t="s">
        <v>105</v>
      </c>
      <c r="L466" s="73" t="s">
        <v>82</v>
      </c>
      <c r="M466" s="74" t="str">
        <v>Highland</v>
      </c>
      <c r="N466" s="75">
        <v>6</v>
      </c>
      <c r="O466" s="70">
        <f>INDEX('Food Prices'!$B$3:$E$52,MATCH('Food Data'!L466,'Food Prices'!$A$3:$A$52,0),MATCH('Food Data'!M466,'Food Prices'!$B$2:$E$2,0))</f>
        <v>16.22</v>
      </c>
      <c r="P466" s="70">
        <v>97.32</v>
      </c>
      <c r="V466" s="71">
        <v>465</v>
      </c>
      <c r="W466" s="72" t="s">
        <v>105</v>
      </c>
      <c r="X466" s="73" t="s">
        <v>82</v>
      </c>
      <c r="Y466" s="74" t="str">
        <f t="shared" si="7"/>
        <v>Historic</v>
      </c>
      <c r="Z466" s="75">
        <v>6</v>
      </c>
      <c r="AA466" s="70">
        <f>INDEX('Food Prices'!$B$3:$E$52,MATCH('Food Data'!X466,'Food Prices'!$A$3:$A$52,0),MATCH('Food Data'!Y466,'Food Prices'!$B$2:$E$2,0))</f>
        <v>14.3</v>
      </c>
      <c r="AB466" s="70">
        <v>85.800000000000011</v>
      </c>
    </row>
    <row r="467" spans="1:28" x14ac:dyDescent="0.25">
      <c r="A467" s="71">
        <v>466</v>
      </c>
      <c r="B467" s="72" t="s">
        <v>111</v>
      </c>
      <c r="C467" s="73" t="s">
        <v>39</v>
      </c>
      <c r="D467" s="74" t="s">
        <v>57</v>
      </c>
      <c r="E467" s="75">
        <v>20</v>
      </c>
      <c r="F467" s="70">
        <f>INDEX('Food Prices'!$B$3:$E$52,MATCH('Food Data'!C467,'Food Prices'!$A$3:$A$52,0),MATCH('Food Data'!D467,'Food Prices'!$B$2:$E$2,0))</f>
        <v>10.07</v>
      </c>
      <c r="G467" s="70">
        <v>201.4</v>
      </c>
      <c r="J467" s="71">
        <v>466</v>
      </c>
      <c r="K467" s="72" t="s">
        <v>111</v>
      </c>
      <c r="L467" s="73" t="s">
        <v>39</v>
      </c>
      <c r="M467" s="74" t="str">
        <v>Historic</v>
      </c>
      <c r="N467" s="75">
        <v>20</v>
      </c>
      <c r="O467" s="70">
        <f>INDEX('Food Prices'!$B$3:$E$52,MATCH('Food Data'!L467,'Food Prices'!$A$3:$A$52,0),MATCH('Food Data'!M467,'Food Prices'!$B$2:$E$2,0))</f>
        <v>10.07</v>
      </c>
      <c r="P467" s="70">
        <v>201.4</v>
      </c>
      <c r="V467" s="71">
        <v>466</v>
      </c>
      <c r="W467" s="72" t="s">
        <v>111</v>
      </c>
      <c r="X467" s="73" t="s">
        <v>39</v>
      </c>
      <c r="Y467" s="74" t="str">
        <f t="shared" si="7"/>
        <v>Historic</v>
      </c>
      <c r="Z467" s="75">
        <v>20</v>
      </c>
      <c r="AA467" s="70">
        <f>INDEX('Food Prices'!$B$3:$E$52,MATCH('Food Data'!X467,'Food Prices'!$A$3:$A$52,0),MATCH('Food Data'!Y467,'Food Prices'!$B$2:$E$2,0))</f>
        <v>10.07</v>
      </c>
      <c r="AB467" s="70">
        <v>201.4</v>
      </c>
    </row>
    <row r="468" spans="1:28" x14ac:dyDescent="0.25">
      <c r="A468" s="71">
        <v>467</v>
      </c>
      <c r="B468" s="72" t="s">
        <v>103</v>
      </c>
      <c r="C468" s="73" t="s">
        <v>66</v>
      </c>
      <c r="D468" s="74" t="s">
        <v>57</v>
      </c>
      <c r="E468" s="75">
        <v>8</v>
      </c>
      <c r="F468" s="70">
        <f>INDEX('Food Prices'!$B$3:$E$52,MATCH('Food Data'!C468,'Food Prices'!$A$3:$A$52,0),MATCH('Food Data'!D468,'Food Prices'!$B$2:$E$2,0))</f>
        <v>9.8800000000000008</v>
      </c>
      <c r="G468" s="70">
        <v>79.040000000000006</v>
      </c>
      <c r="J468" s="71">
        <v>467</v>
      </c>
      <c r="K468" s="72" t="s">
        <v>103</v>
      </c>
      <c r="L468" s="73" t="s">
        <v>66</v>
      </c>
      <c r="M468" s="74" t="str">
        <v>Highland</v>
      </c>
      <c r="N468" s="75">
        <v>8</v>
      </c>
      <c r="O468" s="70">
        <f>INDEX('Food Prices'!$B$3:$E$52,MATCH('Food Data'!L468,'Food Prices'!$A$3:$A$52,0),MATCH('Food Data'!M468,'Food Prices'!$B$2:$E$2,0))</f>
        <v>11.1</v>
      </c>
      <c r="P468" s="70">
        <v>88.8</v>
      </c>
      <c r="V468" s="71">
        <v>467</v>
      </c>
      <c r="W468" s="72" t="s">
        <v>103</v>
      </c>
      <c r="X468" s="73" t="s">
        <v>66</v>
      </c>
      <c r="Y468" s="74" t="str">
        <f t="shared" si="7"/>
        <v>Historic</v>
      </c>
      <c r="Z468" s="75">
        <v>8</v>
      </c>
      <c r="AA468" s="70">
        <f>INDEX('Food Prices'!$B$3:$E$52,MATCH('Food Data'!X468,'Food Prices'!$A$3:$A$52,0),MATCH('Food Data'!Y468,'Food Prices'!$B$2:$E$2,0))</f>
        <v>9.8800000000000008</v>
      </c>
      <c r="AB468" s="70">
        <v>79.040000000000006</v>
      </c>
    </row>
    <row r="469" spans="1:28" x14ac:dyDescent="0.25">
      <c r="A469" s="71">
        <v>468</v>
      </c>
      <c r="B469" s="72" t="s">
        <v>99</v>
      </c>
      <c r="C469" s="73" t="s">
        <v>55</v>
      </c>
      <c r="D469" s="74" t="s">
        <v>60</v>
      </c>
      <c r="E469" s="75">
        <v>6</v>
      </c>
      <c r="F469" s="70">
        <f>INDEX('Food Prices'!$B$3:$E$52,MATCH('Food Data'!C469,'Food Prices'!$A$3:$A$52,0),MATCH('Food Data'!D469,'Food Prices'!$B$2:$E$2,0))</f>
        <v>11.99</v>
      </c>
      <c r="G469" s="70">
        <v>71.94</v>
      </c>
      <c r="J469" s="71">
        <v>468</v>
      </c>
      <c r="K469" s="72" t="s">
        <v>99</v>
      </c>
      <c r="L469" s="73" t="s">
        <v>55</v>
      </c>
      <c r="M469" s="74" t="str">
        <v>Global</v>
      </c>
      <c r="N469" s="75">
        <v>6</v>
      </c>
      <c r="O469" s="70">
        <f>INDEX('Food Prices'!$B$3:$E$52,MATCH('Food Data'!L469,'Food Prices'!$A$3:$A$52,0),MATCH('Food Data'!M469,'Food Prices'!$B$2:$E$2,0))</f>
        <v>11.99</v>
      </c>
      <c r="P469" s="70">
        <v>71.94</v>
      </c>
      <c r="V469" s="71">
        <v>468</v>
      </c>
      <c r="W469" s="72" t="s">
        <v>99</v>
      </c>
      <c r="X469" s="73" t="s">
        <v>55</v>
      </c>
      <c r="Y469" s="74" t="str">
        <f t="shared" si="7"/>
        <v>Historic</v>
      </c>
      <c r="Z469" s="75">
        <v>6</v>
      </c>
      <c r="AA469" s="70">
        <f>INDEX('Food Prices'!$B$3:$E$52,MATCH('Food Data'!X469,'Food Prices'!$A$3:$A$52,0),MATCH('Food Data'!Y469,'Food Prices'!$B$2:$E$2,0))</f>
        <v>11.75</v>
      </c>
      <c r="AB469" s="70">
        <v>70.5</v>
      </c>
    </row>
    <row r="470" spans="1:28" x14ac:dyDescent="0.25">
      <c r="A470" s="71">
        <v>469</v>
      </c>
      <c r="B470" s="72" t="s">
        <v>118</v>
      </c>
      <c r="C470" s="73" t="s">
        <v>70</v>
      </c>
      <c r="D470" s="74" t="s">
        <v>60</v>
      </c>
      <c r="E470" s="75">
        <v>18</v>
      </c>
      <c r="F470" s="70">
        <f>INDEX('Food Prices'!$B$3:$E$52,MATCH('Food Data'!C470,'Food Prices'!$A$3:$A$52,0),MATCH('Food Data'!D470,'Food Prices'!$B$2:$E$2,0))</f>
        <v>8.15</v>
      </c>
      <c r="G470" s="70">
        <v>146.70000000000002</v>
      </c>
      <c r="J470" s="71">
        <v>469</v>
      </c>
      <c r="K470" s="72" t="s">
        <v>118</v>
      </c>
      <c r="L470" s="73" t="s">
        <v>70</v>
      </c>
      <c r="M470" s="74" t="str">
        <v>North</v>
      </c>
      <c r="N470" s="75">
        <v>18</v>
      </c>
      <c r="O470" s="70">
        <f>INDEX('Food Prices'!$B$3:$E$52,MATCH('Food Data'!L470,'Food Prices'!$A$3:$A$52,0),MATCH('Food Data'!M470,'Food Prices'!$B$2:$E$2,0))</f>
        <v>8.64</v>
      </c>
      <c r="P470" s="70">
        <v>155.52000000000001</v>
      </c>
      <c r="V470" s="71">
        <v>469</v>
      </c>
      <c r="W470" s="72" t="s">
        <v>118</v>
      </c>
      <c r="X470" s="73" t="s">
        <v>70</v>
      </c>
      <c r="Y470" s="74" t="str">
        <f t="shared" si="7"/>
        <v>Historic</v>
      </c>
      <c r="Z470" s="75">
        <v>18</v>
      </c>
      <c r="AA470" s="70">
        <f>INDEX('Food Prices'!$B$3:$E$52,MATCH('Food Data'!X470,'Food Prices'!$A$3:$A$52,0),MATCH('Food Data'!Y470,'Food Prices'!$B$2:$E$2,0))</f>
        <v>8.67</v>
      </c>
      <c r="AB470" s="70">
        <v>156.06</v>
      </c>
    </row>
    <row r="471" spans="1:28" x14ac:dyDescent="0.25">
      <c r="A471" s="71">
        <v>470</v>
      </c>
      <c r="B471" s="72" t="s">
        <v>106</v>
      </c>
      <c r="C471" s="73" t="s">
        <v>80</v>
      </c>
      <c r="D471" s="74" t="s">
        <v>53</v>
      </c>
      <c r="E471" s="75">
        <v>3</v>
      </c>
      <c r="F471" s="70">
        <f>INDEX('Food Prices'!$B$3:$E$52,MATCH('Food Data'!C471,'Food Prices'!$A$3:$A$52,0),MATCH('Food Data'!D471,'Food Prices'!$B$2:$E$2,0))</f>
        <v>7.49</v>
      </c>
      <c r="G471" s="70">
        <v>22.47</v>
      </c>
      <c r="J471" s="71">
        <v>470</v>
      </c>
      <c r="K471" s="72" t="s">
        <v>106</v>
      </c>
      <c r="L471" s="73" t="s">
        <v>80</v>
      </c>
      <c r="M471" s="74" t="str">
        <v>Global</v>
      </c>
      <c r="N471" s="75">
        <v>3</v>
      </c>
      <c r="O471" s="70">
        <f>INDEX('Food Prices'!$B$3:$E$52,MATCH('Food Data'!L471,'Food Prices'!$A$3:$A$52,0),MATCH('Food Data'!M471,'Food Prices'!$B$2:$E$2,0))</f>
        <v>7</v>
      </c>
      <c r="P471" s="70">
        <v>21</v>
      </c>
      <c r="V471" s="71">
        <v>470</v>
      </c>
      <c r="W471" s="72" t="s">
        <v>106</v>
      </c>
      <c r="X471" s="73" t="s">
        <v>80</v>
      </c>
      <c r="Y471" s="74" t="str">
        <f t="shared" si="7"/>
        <v>Historic</v>
      </c>
      <c r="Z471" s="75">
        <v>3</v>
      </c>
      <c r="AA471" s="70">
        <f>INDEX('Food Prices'!$B$3:$E$52,MATCH('Food Data'!X471,'Food Prices'!$A$3:$A$52,0),MATCH('Food Data'!Y471,'Food Prices'!$B$2:$E$2,0))</f>
        <v>6.86</v>
      </c>
      <c r="AB471" s="70">
        <v>20.580000000000002</v>
      </c>
    </row>
    <row r="472" spans="1:28" x14ac:dyDescent="0.25">
      <c r="A472" s="71">
        <v>471</v>
      </c>
      <c r="B472" s="72" t="s">
        <v>108</v>
      </c>
      <c r="C472" s="73" t="s">
        <v>134</v>
      </c>
      <c r="D472" s="74" t="s">
        <v>60</v>
      </c>
      <c r="E472" s="75">
        <v>10</v>
      </c>
      <c r="F472" s="70">
        <f>INDEX('Food Prices'!$B$3:$E$52,MATCH('Food Data'!C472,'Food Prices'!$A$3:$A$52,0),MATCH('Food Data'!D472,'Food Prices'!$B$2:$E$2,0))</f>
        <v>6.73</v>
      </c>
      <c r="G472" s="70">
        <v>67.300000000000011</v>
      </c>
      <c r="J472" s="71">
        <v>471</v>
      </c>
      <c r="K472" s="72" t="s">
        <v>108</v>
      </c>
      <c r="L472" s="73" t="s">
        <v>134</v>
      </c>
      <c r="M472" s="74" t="str">
        <v>North</v>
      </c>
      <c r="N472" s="75">
        <v>10</v>
      </c>
      <c r="O472" s="70">
        <f>INDEX('Food Prices'!$B$3:$E$52,MATCH('Food Data'!L472,'Food Prices'!$A$3:$A$52,0),MATCH('Food Data'!M472,'Food Prices'!$B$2:$E$2,0))</f>
        <v>7.2</v>
      </c>
      <c r="P472" s="70">
        <v>72</v>
      </c>
      <c r="V472" s="71">
        <v>471</v>
      </c>
      <c r="W472" s="72" t="s">
        <v>108</v>
      </c>
      <c r="X472" s="73" t="s">
        <v>134</v>
      </c>
      <c r="Y472" s="74" t="str">
        <f t="shared" si="7"/>
        <v>Historic</v>
      </c>
      <c r="Z472" s="75">
        <v>10</v>
      </c>
      <c r="AA472" s="70">
        <f>INDEX('Food Prices'!$B$3:$E$52,MATCH('Food Data'!X472,'Food Prices'!$A$3:$A$52,0),MATCH('Food Data'!Y472,'Food Prices'!$B$2:$E$2,0))</f>
        <v>7.32</v>
      </c>
      <c r="AB472" s="70">
        <v>73.2</v>
      </c>
    </row>
    <row r="473" spans="1:28" x14ac:dyDescent="0.25">
      <c r="A473" s="71">
        <v>472</v>
      </c>
      <c r="B473" s="72" t="s">
        <v>100</v>
      </c>
      <c r="C473" s="73" t="s">
        <v>72</v>
      </c>
      <c r="D473" s="74" t="s">
        <v>57</v>
      </c>
      <c r="E473" s="75">
        <v>19</v>
      </c>
      <c r="F473" s="70">
        <f>INDEX('Food Prices'!$B$3:$E$52,MATCH('Food Data'!C473,'Food Prices'!$A$3:$A$52,0),MATCH('Food Data'!D473,'Food Prices'!$B$2:$E$2,0))</f>
        <v>3.07</v>
      </c>
      <c r="G473" s="70">
        <v>58.33</v>
      </c>
      <c r="J473" s="71">
        <v>472</v>
      </c>
      <c r="K473" s="72" t="s">
        <v>100</v>
      </c>
      <c r="L473" s="73" t="s">
        <v>72</v>
      </c>
      <c r="M473" s="74" t="str">
        <v>Historic</v>
      </c>
      <c r="N473" s="75">
        <v>19</v>
      </c>
      <c r="O473" s="70">
        <f>INDEX('Food Prices'!$B$3:$E$52,MATCH('Food Data'!L473,'Food Prices'!$A$3:$A$52,0),MATCH('Food Data'!M473,'Food Prices'!$B$2:$E$2,0))</f>
        <v>3.07</v>
      </c>
      <c r="P473" s="70">
        <v>58.33</v>
      </c>
      <c r="V473" s="71">
        <v>472</v>
      </c>
      <c r="W473" s="72" t="s">
        <v>100</v>
      </c>
      <c r="X473" s="73" t="s">
        <v>72</v>
      </c>
      <c r="Y473" s="74" t="str">
        <f t="shared" si="7"/>
        <v>Historic</v>
      </c>
      <c r="Z473" s="75">
        <v>19</v>
      </c>
      <c r="AA473" s="70">
        <f>INDEX('Food Prices'!$B$3:$E$52,MATCH('Food Data'!X473,'Food Prices'!$A$3:$A$52,0),MATCH('Food Data'!Y473,'Food Prices'!$B$2:$E$2,0))</f>
        <v>3.07</v>
      </c>
      <c r="AB473" s="70">
        <v>58.33</v>
      </c>
    </row>
    <row r="474" spans="1:28" x14ac:dyDescent="0.25">
      <c r="A474" s="71">
        <v>473</v>
      </c>
      <c r="B474" s="72" t="s">
        <v>126</v>
      </c>
      <c r="C474" s="73" t="s">
        <v>65</v>
      </c>
      <c r="D474" s="74" t="s">
        <v>53</v>
      </c>
      <c r="E474" s="75">
        <v>1</v>
      </c>
      <c r="F474" s="70">
        <f>INDEX('Food Prices'!$B$3:$E$52,MATCH('Food Data'!C474,'Food Prices'!$A$3:$A$52,0),MATCH('Food Data'!D474,'Food Prices'!$B$2:$E$2,0))</f>
        <v>15.3</v>
      </c>
      <c r="G474" s="70">
        <v>15.3</v>
      </c>
      <c r="J474" s="71">
        <v>473</v>
      </c>
      <c r="K474" s="72" t="s">
        <v>126</v>
      </c>
      <c r="L474" s="73" t="s">
        <v>65</v>
      </c>
      <c r="M474" s="74" t="str">
        <v>North</v>
      </c>
      <c r="N474" s="75">
        <v>1</v>
      </c>
      <c r="O474" s="70">
        <f>INDEX('Food Prices'!$B$3:$E$52,MATCH('Food Data'!L474,'Food Prices'!$A$3:$A$52,0),MATCH('Food Data'!M474,'Food Prices'!$B$2:$E$2,0))</f>
        <v>13.92</v>
      </c>
      <c r="P474" s="70">
        <v>13.92</v>
      </c>
      <c r="V474" s="71">
        <v>473</v>
      </c>
      <c r="W474" s="72" t="s">
        <v>126</v>
      </c>
      <c r="X474" s="73" t="s">
        <v>65</v>
      </c>
      <c r="Y474" s="74" t="str">
        <f t="shared" si="7"/>
        <v>Historic</v>
      </c>
      <c r="Z474" s="75">
        <v>1</v>
      </c>
      <c r="AA474" s="70">
        <f>INDEX('Food Prices'!$B$3:$E$52,MATCH('Food Data'!X474,'Food Prices'!$A$3:$A$52,0),MATCH('Food Data'!Y474,'Food Prices'!$B$2:$E$2,0))</f>
        <v>14.6</v>
      </c>
      <c r="AB474" s="70">
        <v>14.6</v>
      </c>
    </row>
    <row r="475" spans="1:28" x14ac:dyDescent="0.25">
      <c r="A475" s="71">
        <v>474</v>
      </c>
      <c r="B475" s="72" t="s">
        <v>126</v>
      </c>
      <c r="C475" s="73" t="s">
        <v>82</v>
      </c>
      <c r="D475" s="74" t="s">
        <v>60</v>
      </c>
      <c r="E475" s="75">
        <v>10</v>
      </c>
      <c r="F475" s="70">
        <f>INDEX('Food Prices'!$B$3:$E$52,MATCH('Food Data'!C475,'Food Prices'!$A$3:$A$52,0),MATCH('Food Data'!D475,'Food Prices'!$B$2:$E$2,0))</f>
        <v>15.16</v>
      </c>
      <c r="G475" s="70">
        <v>151.6</v>
      </c>
      <c r="J475" s="71">
        <v>474</v>
      </c>
      <c r="K475" s="72" t="s">
        <v>126</v>
      </c>
      <c r="L475" s="73" t="s">
        <v>82</v>
      </c>
      <c r="M475" s="74" t="str">
        <v>North</v>
      </c>
      <c r="N475" s="75">
        <v>10</v>
      </c>
      <c r="O475" s="70">
        <f>INDEX('Food Prices'!$B$3:$E$52,MATCH('Food Data'!L475,'Food Prices'!$A$3:$A$52,0),MATCH('Food Data'!M475,'Food Prices'!$B$2:$E$2,0))</f>
        <v>16.059999999999999</v>
      </c>
      <c r="P475" s="70">
        <v>160.6</v>
      </c>
      <c r="V475" s="71">
        <v>474</v>
      </c>
      <c r="W475" s="72" t="s">
        <v>126</v>
      </c>
      <c r="X475" s="73" t="s">
        <v>82</v>
      </c>
      <c r="Y475" s="74" t="str">
        <f t="shared" si="7"/>
        <v>Historic</v>
      </c>
      <c r="Z475" s="75">
        <v>10</v>
      </c>
      <c r="AA475" s="70">
        <f>INDEX('Food Prices'!$B$3:$E$52,MATCH('Food Data'!X475,'Food Prices'!$A$3:$A$52,0),MATCH('Food Data'!Y475,'Food Prices'!$B$2:$E$2,0))</f>
        <v>14.3</v>
      </c>
      <c r="AB475" s="70">
        <v>143</v>
      </c>
    </row>
    <row r="476" spans="1:28" x14ac:dyDescent="0.25">
      <c r="A476" s="71">
        <v>475</v>
      </c>
      <c r="B476" s="72" t="s">
        <v>101</v>
      </c>
      <c r="C476" s="73" t="s">
        <v>91</v>
      </c>
      <c r="D476" s="74" t="s">
        <v>51</v>
      </c>
      <c r="E476" s="75">
        <v>11</v>
      </c>
      <c r="F476" s="70">
        <f>INDEX('Food Prices'!$B$3:$E$52,MATCH('Food Data'!C476,'Food Prices'!$A$3:$A$52,0),MATCH('Food Data'!D476,'Food Prices'!$B$2:$E$2,0))</f>
        <v>3.9</v>
      </c>
      <c r="G476" s="70">
        <v>42.9</v>
      </c>
      <c r="J476" s="71">
        <v>475</v>
      </c>
      <c r="K476" s="72" t="s">
        <v>101</v>
      </c>
      <c r="L476" s="73" t="s">
        <v>91</v>
      </c>
      <c r="M476" s="74" t="str">
        <v>Global</v>
      </c>
      <c r="N476" s="75">
        <v>11</v>
      </c>
      <c r="O476" s="70">
        <f>INDEX('Food Prices'!$B$3:$E$52,MATCH('Food Data'!L476,'Food Prices'!$A$3:$A$52,0),MATCH('Food Data'!M476,'Food Prices'!$B$2:$E$2,0))</f>
        <v>4.2300000000000004</v>
      </c>
      <c r="P476" s="70">
        <v>46.53</v>
      </c>
      <c r="V476" s="71">
        <v>475</v>
      </c>
      <c r="W476" s="72" t="s">
        <v>101</v>
      </c>
      <c r="X476" s="73" t="s">
        <v>91</v>
      </c>
      <c r="Y476" s="74" t="str">
        <f t="shared" si="7"/>
        <v>Historic</v>
      </c>
      <c r="Z476" s="75">
        <v>11</v>
      </c>
      <c r="AA476" s="70">
        <f>INDEX('Food Prices'!$B$3:$E$52,MATCH('Food Data'!X476,'Food Prices'!$A$3:$A$52,0),MATCH('Food Data'!Y476,'Food Prices'!$B$2:$E$2,0))</f>
        <v>4.45</v>
      </c>
      <c r="AB476" s="70">
        <v>48.95</v>
      </c>
    </row>
    <row r="477" spans="1:28" x14ac:dyDescent="0.25">
      <c r="A477" s="71">
        <v>476</v>
      </c>
      <c r="B477" s="72" t="s">
        <v>110</v>
      </c>
      <c r="C477" s="73" t="s">
        <v>55</v>
      </c>
      <c r="D477" s="74" t="s">
        <v>51</v>
      </c>
      <c r="E477" s="75">
        <v>7</v>
      </c>
      <c r="F477" s="70">
        <f>INDEX('Food Prices'!$B$3:$E$52,MATCH('Food Data'!C477,'Food Prices'!$A$3:$A$52,0),MATCH('Food Data'!D477,'Food Prices'!$B$2:$E$2,0))</f>
        <v>13.35</v>
      </c>
      <c r="G477" s="70">
        <v>93.45</v>
      </c>
      <c r="J477" s="71">
        <v>476</v>
      </c>
      <c r="K477" s="72" t="s">
        <v>110</v>
      </c>
      <c r="L477" s="73" t="s">
        <v>55</v>
      </c>
      <c r="M477" s="74" t="str">
        <v>Historic</v>
      </c>
      <c r="N477" s="75">
        <v>7</v>
      </c>
      <c r="O477" s="70">
        <f>INDEX('Food Prices'!$B$3:$E$52,MATCH('Food Data'!L477,'Food Prices'!$A$3:$A$52,0),MATCH('Food Data'!M477,'Food Prices'!$B$2:$E$2,0))</f>
        <v>11.75</v>
      </c>
      <c r="P477" s="70">
        <v>82.25</v>
      </c>
      <c r="V477" s="71">
        <v>476</v>
      </c>
      <c r="W477" s="72" t="s">
        <v>110</v>
      </c>
      <c r="X477" s="73" t="s">
        <v>55</v>
      </c>
      <c r="Y477" s="74" t="str">
        <f t="shared" si="7"/>
        <v>Historic</v>
      </c>
      <c r="Z477" s="75">
        <v>7</v>
      </c>
      <c r="AA477" s="70">
        <f>INDEX('Food Prices'!$B$3:$E$52,MATCH('Food Data'!X477,'Food Prices'!$A$3:$A$52,0),MATCH('Food Data'!Y477,'Food Prices'!$B$2:$E$2,0))</f>
        <v>11.75</v>
      </c>
      <c r="AB477" s="70">
        <v>82.25</v>
      </c>
    </row>
    <row r="478" spans="1:28" x14ac:dyDescent="0.25">
      <c r="A478" s="71">
        <v>477</v>
      </c>
      <c r="B478" s="72" t="s">
        <v>126</v>
      </c>
      <c r="C478" s="73" t="s">
        <v>45</v>
      </c>
      <c r="D478" s="74" t="s">
        <v>53</v>
      </c>
      <c r="E478" s="75">
        <v>11</v>
      </c>
      <c r="F478" s="70">
        <f>INDEX('Food Prices'!$B$3:$E$52,MATCH('Food Data'!C478,'Food Prices'!$A$3:$A$52,0),MATCH('Food Data'!D478,'Food Prices'!$B$2:$E$2,0))</f>
        <v>14.59</v>
      </c>
      <c r="G478" s="70">
        <v>160.49</v>
      </c>
      <c r="J478" s="71">
        <v>477</v>
      </c>
      <c r="K478" s="72" t="s">
        <v>126</v>
      </c>
      <c r="L478" s="73" t="s">
        <v>45</v>
      </c>
      <c r="M478" s="74" t="str">
        <v>North</v>
      </c>
      <c r="N478" s="75">
        <v>11</v>
      </c>
      <c r="O478" s="70">
        <f>INDEX('Food Prices'!$B$3:$E$52,MATCH('Food Data'!L478,'Food Prices'!$A$3:$A$52,0),MATCH('Food Data'!M478,'Food Prices'!$B$2:$E$2,0))</f>
        <v>15.9</v>
      </c>
      <c r="P478" s="70">
        <v>174.9</v>
      </c>
      <c r="V478" s="71">
        <v>477</v>
      </c>
      <c r="W478" s="72" t="s">
        <v>126</v>
      </c>
      <c r="X478" s="73" t="s">
        <v>45</v>
      </c>
      <c r="Y478" s="74" t="str">
        <f t="shared" si="7"/>
        <v>Historic</v>
      </c>
      <c r="Z478" s="75">
        <v>11</v>
      </c>
      <c r="AA478" s="70">
        <f>INDEX('Food Prices'!$B$3:$E$52,MATCH('Food Data'!X478,'Food Prices'!$A$3:$A$52,0),MATCH('Food Data'!Y478,'Food Prices'!$B$2:$E$2,0))</f>
        <v>14.64</v>
      </c>
      <c r="AB478" s="70">
        <v>161.04000000000002</v>
      </c>
    </row>
    <row r="479" spans="1:28" x14ac:dyDescent="0.25">
      <c r="A479" s="71">
        <v>478</v>
      </c>
      <c r="B479" s="72" t="s">
        <v>109</v>
      </c>
      <c r="C479" s="73" t="s">
        <v>92</v>
      </c>
      <c r="D479" s="74" t="s">
        <v>57</v>
      </c>
      <c r="E479" s="75">
        <v>5</v>
      </c>
      <c r="F479" s="70">
        <f>INDEX('Food Prices'!$B$3:$E$52,MATCH('Food Data'!C479,'Food Prices'!$A$3:$A$52,0),MATCH('Food Data'!D479,'Food Prices'!$B$2:$E$2,0))</f>
        <v>4.99</v>
      </c>
      <c r="G479" s="70">
        <v>24.950000000000003</v>
      </c>
      <c r="J479" s="71">
        <v>478</v>
      </c>
      <c r="K479" s="72" t="s">
        <v>109</v>
      </c>
      <c r="L479" s="73" t="s">
        <v>92</v>
      </c>
      <c r="M479" s="74" t="str">
        <v>Global</v>
      </c>
      <c r="N479" s="75">
        <v>5</v>
      </c>
      <c r="O479" s="70">
        <f>INDEX('Food Prices'!$B$3:$E$52,MATCH('Food Data'!L479,'Food Prices'!$A$3:$A$52,0),MATCH('Food Data'!M479,'Food Prices'!$B$2:$E$2,0))</f>
        <v>5.04</v>
      </c>
      <c r="P479" s="70">
        <v>25.2</v>
      </c>
      <c r="V479" s="71">
        <v>478</v>
      </c>
      <c r="W479" s="72" t="s">
        <v>109</v>
      </c>
      <c r="X479" s="73" t="s">
        <v>92</v>
      </c>
      <c r="Y479" s="74" t="str">
        <f t="shared" si="7"/>
        <v>Historic</v>
      </c>
      <c r="Z479" s="75">
        <v>5</v>
      </c>
      <c r="AA479" s="70">
        <f>INDEX('Food Prices'!$B$3:$E$52,MATCH('Food Data'!X479,'Food Prices'!$A$3:$A$52,0),MATCH('Food Data'!Y479,'Food Prices'!$B$2:$E$2,0))</f>
        <v>4.99</v>
      </c>
      <c r="AB479" s="70">
        <v>24.950000000000003</v>
      </c>
    </row>
    <row r="480" spans="1:28" x14ac:dyDescent="0.25">
      <c r="A480" s="71">
        <v>479</v>
      </c>
      <c r="B480" s="72" t="s">
        <v>115</v>
      </c>
      <c r="C480" s="73" t="s">
        <v>61</v>
      </c>
      <c r="D480" s="74" t="s">
        <v>57</v>
      </c>
      <c r="E480" s="75">
        <v>19</v>
      </c>
      <c r="F480" s="70">
        <f>INDEX('Food Prices'!$B$3:$E$52,MATCH('Food Data'!C480,'Food Prices'!$A$3:$A$52,0),MATCH('Food Data'!D480,'Food Prices'!$B$2:$E$2,0))</f>
        <v>10.02</v>
      </c>
      <c r="G480" s="70">
        <v>190.38</v>
      </c>
      <c r="J480" s="71">
        <v>479</v>
      </c>
      <c r="K480" s="72" t="s">
        <v>115</v>
      </c>
      <c r="L480" s="73" t="s">
        <v>61</v>
      </c>
      <c r="M480" s="74" t="str">
        <v>Historic</v>
      </c>
      <c r="N480" s="75">
        <v>19</v>
      </c>
      <c r="O480" s="70">
        <f>INDEX('Food Prices'!$B$3:$E$52,MATCH('Food Data'!L480,'Food Prices'!$A$3:$A$52,0),MATCH('Food Data'!M480,'Food Prices'!$B$2:$E$2,0))</f>
        <v>10.02</v>
      </c>
      <c r="P480" s="70">
        <v>190.38</v>
      </c>
      <c r="V480" s="71">
        <v>479</v>
      </c>
      <c r="W480" s="72" t="s">
        <v>115</v>
      </c>
      <c r="X480" s="73" t="s">
        <v>61</v>
      </c>
      <c r="Y480" s="74" t="str">
        <f t="shared" si="7"/>
        <v>Historic</v>
      </c>
      <c r="Z480" s="75">
        <v>19</v>
      </c>
      <c r="AA480" s="70">
        <f>INDEX('Food Prices'!$B$3:$E$52,MATCH('Food Data'!X480,'Food Prices'!$A$3:$A$52,0),MATCH('Food Data'!Y480,'Food Prices'!$B$2:$E$2,0))</f>
        <v>10.02</v>
      </c>
      <c r="AB480" s="70">
        <v>190.38</v>
      </c>
    </row>
    <row r="481" spans="1:28" x14ac:dyDescent="0.25">
      <c r="A481" s="71">
        <v>480</v>
      </c>
      <c r="B481" s="72" t="s">
        <v>101</v>
      </c>
      <c r="C481" s="73" t="s">
        <v>59</v>
      </c>
      <c r="D481" s="74" t="s">
        <v>53</v>
      </c>
      <c r="E481" s="75">
        <v>14</v>
      </c>
      <c r="F481" s="70">
        <f>INDEX('Food Prices'!$B$3:$E$52,MATCH('Food Data'!C481,'Food Prices'!$A$3:$A$52,0),MATCH('Food Data'!D481,'Food Prices'!$B$2:$E$2,0))</f>
        <v>7.76</v>
      </c>
      <c r="G481" s="70">
        <v>108.64</v>
      </c>
      <c r="J481" s="71">
        <v>480</v>
      </c>
      <c r="K481" s="72" t="s">
        <v>101</v>
      </c>
      <c r="L481" s="73" t="s">
        <v>59</v>
      </c>
      <c r="M481" s="74" t="str">
        <v>Global</v>
      </c>
      <c r="N481" s="75">
        <v>14</v>
      </c>
      <c r="O481" s="70">
        <f>INDEX('Food Prices'!$B$3:$E$52,MATCH('Food Data'!L481,'Food Prices'!$A$3:$A$52,0),MATCH('Food Data'!M481,'Food Prices'!$B$2:$E$2,0))</f>
        <v>7.46</v>
      </c>
      <c r="P481" s="70">
        <v>104.44</v>
      </c>
      <c r="V481" s="71">
        <v>480</v>
      </c>
      <c r="W481" s="72" t="s">
        <v>101</v>
      </c>
      <c r="X481" s="73" t="s">
        <v>59</v>
      </c>
      <c r="Y481" s="74" t="str">
        <f t="shared" si="7"/>
        <v>Historic</v>
      </c>
      <c r="Z481" s="75">
        <v>14</v>
      </c>
      <c r="AA481" s="70">
        <f>INDEX('Food Prices'!$B$3:$E$52,MATCH('Food Data'!X481,'Food Prices'!$A$3:$A$52,0),MATCH('Food Data'!Y481,'Food Prices'!$B$2:$E$2,0))</f>
        <v>8.02</v>
      </c>
      <c r="AB481" s="70">
        <v>112.28</v>
      </c>
    </row>
    <row r="482" spans="1:28" x14ac:dyDescent="0.25">
      <c r="A482" s="71">
        <v>481</v>
      </c>
      <c r="B482" s="72" t="s">
        <v>110</v>
      </c>
      <c r="C482" s="73" t="s">
        <v>47</v>
      </c>
      <c r="D482" s="74" t="s">
        <v>57</v>
      </c>
      <c r="E482" s="75">
        <v>15</v>
      </c>
      <c r="F482" s="70">
        <f>INDEX('Food Prices'!$B$3:$E$52,MATCH('Food Data'!C482,'Food Prices'!$A$3:$A$52,0),MATCH('Food Data'!D482,'Food Prices'!$B$2:$E$2,0))</f>
        <v>7.24</v>
      </c>
      <c r="G482" s="70">
        <v>108.60000000000001</v>
      </c>
      <c r="J482" s="71">
        <v>481</v>
      </c>
      <c r="K482" s="72" t="s">
        <v>110</v>
      </c>
      <c r="L482" s="73" t="s">
        <v>47</v>
      </c>
      <c r="M482" s="74" t="str">
        <v>Historic</v>
      </c>
      <c r="N482" s="75">
        <v>15</v>
      </c>
      <c r="O482" s="70">
        <f>INDEX('Food Prices'!$B$3:$E$52,MATCH('Food Data'!L482,'Food Prices'!$A$3:$A$52,0),MATCH('Food Data'!M482,'Food Prices'!$B$2:$E$2,0))</f>
        <v>7.24</v>
      </c>
      <c r="P482" s="70">
        <v>108.60000000000001</v>
      </c>
      <c r="V482" s="71">
        <v>481</v>
      </c>
      <c r="W482" s="72" t="s">
        <v>110</v>
      </c>
      <c r="X482" s="73" t="s">
        <v>47</v>
      </c>
      <c r="Y482" s="74" t="str">
        <f t="shared" si="7"/>
        <v>Historic</v>
      </c>
      <c r="Z482" s="75">
        <v>15</v>
      </c>
      <c r="AA482" s="70">
        <f>INDEX('Food Prices'!$B$3:$E$52,MATCH('Food Data'!X482,'Food Prices'!$A$3:$A$52,0),MATCH('Food Data'!Y482,'Food Prices'!$B$2:$E$2,0))</f>
        <v>7.24</v>
      </c>
      <c r="AB482" s="70">
        <v>108.60000000000001</v>
      </c>
    </row>
    <row r="483" spans="1:28" x14ac:dyDescent="0.25">
      <c r="A483" s="71">
        <v>482</v>
      </c>
      <c r="B483" s="72" t="s">
        <v>112</v>
      </c>
      <c r="C483" s="73" t="s">
        <v>80</v>
      </c>
      <c r="D483" s="74" t="s">
        <v>51</v>
      </c>
      <c r="E483" s="75">
        <v>6</v>
      </c>
      <c r="F483" s="70">
        <f>INDEX('Food Prices'!$B$3:$E$52,MATCH('Food Data'!C483,'Food Prices'!$A$3:$A$52,0),MATCH('Food Data'!D483,'Food Prices'!$B$2:$E$2,0))</f>
        <v>6.82</v>
      </c>
      <c r="G483" s="70">
        <v>40.92</v>
      </c>
      <c r="J483" s="71">
        <v>482</v>
      </c>
      <c r="K483" s="72" t="s">
        <v>112</v>
      </c>
      <c r="L483" s="73" t="s">
        <v>80</v>
      </c>
      <c r="M483" s="74" t="str">
        <v>Highland</v>
      </c>
      <c r="N483" s="75">
        <v>6</v>
      </c>
      <c r="O483" s="70">
        <f>INDEX('Food Prices'!$B$3:$E$52,MATCH('Food Data'!L483,'Food Prices'!$A$3:$A$52,0),MATCH('Food Data'!M483,'Food Prices'!$B$2:$E$2,0))</f>
        <v>7.49</v>
      </c>
      <c r="P483" s="70">
        <v>44.94</v>
      </c>
      <c r="V483" s="71">
        <v>482</v>
      </c>
      <c r="W483" s="72" t="s">
        <v>112</v>
      </c>
      <c r="X483" s="73" t="s">
        <v>80</v>
      </c>
      <c r="Y483" s="74" t="str">
        <f t="shared" si="7"/>
        <v>Historic</v>
      </c>
      <c r="Z483" s="75">
        <v>6</v>
      </c>
      <c r="AA483" s="70">
        <f>INDEX('Food Prices'!$B$3:$E$52,MATCH('Food Data'!X483,'Food Prices'!$A$3:$A$52,0),MATCH('Food Data'!Y483,'Food Prices'!$B$2:$E$2,0))</f>
        <v>6.86</v>
      </c>
      <c r="AB483" s="70">
        <v>41.160000000000004</v>
      </c>
    </row>
    <row r="484" spans="1:28" x14ac:dyDescent="0.25">
      <c r="A484" s="71">
        <v>483</v>
      </c>
      <c r="B484" s="72" t="s">
        <v>112</v>
      </c>
      <c r="C484" s="73" t="s">
        <v>134</v>
      </c>
      <c r="D484" s="74" t="s">
        <v>57</v>
      </c>
      <c r="E484" s="75">
        <v>16</v>
      </c>
      <c r="F484" s="70">
        <f>INDEX('Food Prices'!$B$3:$E$52,MATCH('Food Data'!C484,'Food Prices'!$A$3:$A$52,0),MATCH('Food Data'!D484,'Food Prices'!$B$2:$E$2,0))</f>
        <v>7.32</v>
      </c>
      <c r="G484" s="70">
        <v>117.12</v>
      </c>
      <c r="J484" s="71">
        <v>483</v>
      </c>
      <c r="K484" s="72" t="s">
        <v>112</v>
      </c>
      <c r="L484" s="73" t="s">
        <v>134</v>
      </c>
      <c r="M484" s="74" t="str">
        <v>Highland</v>
      </c>
      <c r="N484" s="75">
        <v>16</v>
      </c>
      <c r="O484" s="70">
        <f>INDEX('Food Prices'!$B$3:$E$52,MATCH('Food Data'!L484,'Food Prices'!$A$3:$A$52,0),MATCH('Food Data'!M484,'Food Prices'!$B$2:$E$2,0))</f>
        <v>6.86</v>
      </c>
      <c r="P484" s="70">
        <v>109.76</v>
      </c>
      <c r="V484" s="71">
        <v>483</v>
      </c>
      <c r="W484" s="72" t="s">
        <v>112</v>
      </c>
      <c r="X484" s="73" t="s">
        <v>134</v>
      </c>
      <c r="Y484" s="74" t="str">
        <f t="shared" si="7"/>
        <v>Historic</v>
      </c>
      <c r="Z484" s="75">
        <v>16</v>
      </c>
      <c r="AA484" s="70">
        <f>INDEX('Food Prices'!$B$3:$E$52,MATCH('Food Data'!X484,'Food Prices'!$A$3:$A$52,0),MATCH('Food Data'!Y484,'Food Prices'!$B$2:$E$2,0))</f>
        <v>7.32</v>
      </c>
      <c r="AB484" s="70">
        <v>117.12</v>
      </c>
    </row>
    <row r="485" spans="1:28" x14ac:dyDescent="0.25">
      <c r="A485" s="71">
        <v>484</v>
      </c>
      <c r="B485" s="72" t="s">
        <v>108</v>
      </c>
      <c r="C485" s="73" t="s">
        <v>65</v>
      </c>
      <c r="D485" s="74" t="s">
        <v>60</v>
      </c>
      <c r="E485" s="75">
        <v>9</v>
      </c>
      <c r="F485" s="70">
        <f>INDEX('Food Prices'!$B$3:$E$52,MATCH('Food Data'!C485,'Food Prices'!$A$3:$A$52,0),MATCH('Food Data'!D485,'Food Prices'!$B$2:$E$2,0))</f>
        <v>15.77</v>
      </c>
      <c r="G485" s="70">
        <v>141.93</v>
      </c>
      <c r="J485" s="71">
        <v>484</v>
      </c>
      <c r="K485" s="72" t="s">
        <v>108</v>
      </c>
      <c r="L485" s="73" t="s">
        <v>65</v>
      </c>
      <c r="M485" s="74" t="str">
        <v>North</v>
      </c>
      <c r="N485" s="75">
        <v>9</v>
      </c>
      <c r="O485" s="70">
        <f>INDEX('Food Prices'!$B$3:$E$52,MATCH('Food Data'!L485,'Food Prices'!$A$3:$A$52,0),MATCH('Food Data'!M485,'Food Prices'!$B$2:$E$2,0))</f>
        <v>13.92</v>
      </c>
      <c r="P485" s="70">
        <v>125.28</v>
      </c>
      <c r="V485" s="71">
        <v>484</v>
      </c>
      <c r="W485" s="72" t="s">
        <v>108</v>
      </c>
      <c r="X485" s="73" t="s">
        <v>65</v>
      </c>
      <c r="Y485" s="74" t="str">
        <f t="shared" si="7"/>
        <v>Historic</v>
      </c>
      <c r="Z485" s="75">
        <v>9</v>
      </c>
      <c r="AA485" s="70">
        <f>INDEX('Food Prices'!$B$3:$E$52,MATCH('Food Data'!X485,'Food Prices'!$A$3:$A$52,0),MATCH('Food Data'!Y485,'Food Prices'!$B$2:$E$2,0))</f>
        <v>14.6</v>
      </c>
      <c r="AB485" s="70">
        <v>131.4</v>
      </c>
    </row>
    <row r="486" spans="1:28" x14ac:dyDescent="0.25">
      <c r="A486" s="71">
        <v>485</v>
      </c>
      <c r="B486" s="72" t="s">
        <v>104</v>
      </c>
      <c r="C486" s="73" t="s">
        <v>62</v>
      </c>
      <c r="D486" s="74" t="s">
        <v>51</v>
      </c>
      <c r="E486" s="75">
        <v>10</v>
      </c>
      <c r="F486" s="70">
        <f>INDEX('Food Prices'!$B$3:$E$52,MATCH('Food Data'!C486,'Food Prices'!$A$3:$A$52,0),MATCH('Food Data'!D486,'Food Prices'!$B$2:$E$2,0))</f>
        <v>9.19</v>
      </c>
      <c r="G486" s="70">
        <v>91.899999999999991</v>
      </c>
      <c r="J486" s="71">
        <v>485</v>
      </c>
      <c r="K486" s="72" t="s">
        <v>104</v>
      </c>
      <c r="L486" s="73" t="s">
        <v>62</v>
      </c>
      <c r="M486" s="74" t="str">
        <v>Global</v>
      </c>
      <c r="N486" s="75">
        <v>10</v>
      </c>
      <c r="O486" s="70">
        <f>INDEX('Food Prices'!$B$3:$E$52,MATCH('Food Data'!L486,'Food Prices'!$A$3:$A$52,0),MATCH('Food Data'!M486,'Food Prices'!$B$2:$E$2,0))</f>
        <v>9.7899999999999991</v>
      </c>
      <c r="P486" s="70">
        <v>97.899999999999991</v>
      </c>
      <c r="V486" s="71">
        <v>485</v>
      </c>
      <c r="W486" s="72" t="s">
        <v>104</v>
      </c>
      <c r="X486" s="73" t="s">
        <v>62</v>
      </c>
      <c r="Y486" s="74" t="str">
        <f t="shared" si="7"/>
        <v>Historic</v>
      </c>
      <c r="Z486" s="75">
        <v>10</v>
      </c>
      <c r="AA486" s="70">
        <f>INDEX('Food Prices'!$B$3:$E$52,MATCH('Food Data'!X486,'Food Prices'!$A$3:$A$52,0),MATCH('Food Data'!Y486,'Food Prices'!$B$2:$E$2,0))</f>
        <v>10.31</v>
      </c>
      <c r="AB486" s="70">
        <v>103.10000000000001</v>
      </c>
    </row>
    <row r="487" spans="1:28" x14ac:dyDescent="0.25">
      <c r="A487" s="71">
        <v>486</v>
      </c>
      <c r="B487" s="72" t="s">
        <v>117</v>
      </c>
      <c r="C487" s="73" t="s">
        <v>72</v>
      </c>
      <c r="D487" s="74" t="s">
        <v>57</v>
      </c>
      <c r="E487" s="75">
        <v>16</v>
      </c>
      <c r="F487" s="70">
        <f>INDEX('Food Prices'!$B$3:$E$52,MATCH('Food Data'!C487,'Food Prices'!$A$3:$A$52,0),MATCH('Food Data'!D487,'Food Prices'!$B$2:$E$2,0))</f>
        <v>3.07</v>
      </c>
      <c r="G487" s="70">
        <v>49.12</v>
      </c>
      <c r="J487" s="71">
        <v>486</v>
      </c>
      <c r="K487" s="72" t="s">
        <v>117</v>
      </c>
      <c r="L487" s="73" t="s">
        <v>72</v>
      </c>
      <c r="M487" s="74" t="str">
        <v>Global</v>
      </c>
      <c r="N487" s="75">
        <v>16</v>
      </c>
      <c r="O487" s="70">
        <f>INDEX('Food Prices'!$B$3:$E$52,MATCH('Food Data'!L487,'Food Prices'!$A$3:$A$52,0),MATCH('Food Data'!M487,'Food Prices'!$B$2:$E$2,0))</f>
        <v>2.79</v>
      </c>
      <c r="P487" s="70">
        <v>44.64</v>
      </c>
      <c r="V487" s="71">
        <v>486</v>
      </c>
      <c r="W487" s="72" t="s">
        <v>117</v>
      </c>
      <c r="X487" s="73" t="s">
        <v>72</v>
      </c>
      <c r="Y487" s="74" t="str">
        <f t="shared" si="7"/>
        <v>Historic</v>
      </c>
      <c r="Z487" s="75">
        <v>16</v>
      </c>
      <c r="AA487" s="70">
        <f>INDEX('Food Prices'!$B$3:$E$52,MATCH('Food Data'!X487,'Food Prices'!$A$3:$A$52,0),MATCH('Food Data'!Y487,'Food Prices'!$B$2:$E$2,0))</f>
        <v>3.07</v>
      </c>
      <c r="AB487" s="70">
        <v>49.12</v>
      </c>
    </row>
    <row r="488" spans="1:28" x14ac:dyDescent="0.25">
      <c r="A488" s="71">
        <v>487</v>
      </c>
      <c r="B488" s="72" t="s">
        <v>102</v>
      </c>
      <c r="C488" s="73" t="s">
        <v>37</v>
      </c>
      <c r="D488" s="74" t="s">
        <v>60</v>
      </c>
      <c r="E488" s="75">
        <v>8</v>
      </c>
      <c r="F488" s="70">
        <f>INDEX('Food Prices'!$B$3:$E$52,MATCH('Food Data'!C488,'Food Prices'!$A$3:$A$52,0),MATCH('Food Data'!D488,'Food Prices'!$B$2:$E$2,0))</f>
        <v>12.63</v>
      </c>
      <c r="G488" s="70">
        <v>101.04</v>
      </c>
      <c r="J488" s="71">
        <v>487</v>
      </c>
      <c r="K488" s="72" t="s">
        <v>102</v>
      </c>
      <c r="L488" s="73" t="s">
        <v>37</v>
      </c>
      <c r="M488" s="74" t="str">
        <v>North</v>
      </c>
      <c r="N488" s="75">
        <v>8</v>
      </c>
      <c r="O488" s="70">
        <f>INDEX('Food Prices'!$B$3:$E$52,MATCH('Food Data'!L488,'Food Prices'!$A$3:$A$52,0),MATCH('Food Data'!M488,'Food Prices'!$B$2:$E$2,0))</f>
        <v>13.78</v>
      </c>
      <c r="P488" s="70">
        <v>110.24</v>
      </c>
      <c r="V488" s="71">
        <v>487</v>
      </c>
      <c r="W488" s="72" t="s">
        <v>102</v>
      </c>
      <c r="X488" s="73" t="s">
        <v>37</v>
      </c>
      <c r="Y488" s="74" t="str">
        <f t="shared" si="7"/>
        <v>Historic</v>
      </c>
      <c r="Z488" s="75">
        <v>8</v>
      </c>
      <c r="AA488" s="70">
        <f>INDEX('Food Prices'!$B$3:$E$52,MATCH('Food Data'!X488,'Food Prices'!$A$3:$A$52,0),MATCH('Food Data'!Y488,'Food Prices'!$B$2:$E$2,0))</f>
        <v>12.26</v>
      </c>
      <c r="AB488" s="70">
        <v>98.08</v>
      </c>
    </row>
    <row r="489" spans="1:28" x14ac:dyDescent="0.25">
      <c r="A489" s="71">
        <v>488</v>
      </c>
      <c r="B489" s="72" t="s">
        <v>105</v>
      </c>
      <c r="C489" s="73" t="s">
        <v>81</v>
      </c>
      <c r="D489" s="74" t="s">
        <v>60</v>
      </c>
      <c r="E489" s="75">
        <v>16</v>
      </c>
      <c r="F489" s="70">
        <f>INDEX('Food Prices'!$B$3:$E$52,MATCH('Food Data'!C489,'Food Prices'!$A$3:$A$52,0),MATCH('Food Data'!D489,'Food Prices'!$B$2:$E$2,0))</f>
        <v>14.13</v>
      </c>
      <c r="G489" s="70">
        <v>226.08</v>
      </c>
      <c r="J489" s="71">
        <v>488</v>
      </c>
      <c r="K489" s="72" t="s">
        <v>105</v>
      </c>
      <c r="L489" s="73" t="s">
        <v>81</v>
      </c>
      <c r="M489" s="74" t="str">
        <v>Highland</v>
      </c>
      <c r="N489" s="75">
        <v>16</v>
      </c>
      <c r="O489" s="70">
        <f>INDEX('Food Prices'!$B$3:$E$52,MATCH('Food Data'!L489,'Food Prices'!$A$3:$A$52,0),MATCH('Food Data'!M489,'Food Prices'!$B$2:$E$2,0))</f>
        <v>14.84</v>
      </c>
      <c r="P489" s="70">
        <v>237.44</v>
      </c>
      <c r="V489" s="71">
        <v>488</v>
      </c>
      <c r="W489" s="72" t="s">
        <v>105</v>
      </c>
      <c r="X489" s="73" t="s">
        <v>81</v>
      </c>
      <c r="Y489" s="74" t="str">
        <f t="shared" si="7"/>
        <v>Historic</v>
      </c>
      <c r="Z489" s="75">
        <v>16</v>
      </c>
      <c r="AA489" s="70">
        <f>INDEX('Food Prices'!$B$3:$E$52,MATCH('Food Data'!X489,'Food Prices'!$A$3:$A$52,0),MATCH('Food Data'!Y489,'Food Prices'!$B$2:$E$2,0))</f>
        <v>13.85</v>
      </c>
      <c r="AB489" s="70">
        <v>221.6</v>
      </c>
    </row>
    <row r="490" spans="1:28" x14ac:dyDescent="0.25">
      <c r="A490" s="71">
        <v>489</v>
      </c>
      <c r="B490" s="72" t="s">
        <v>113</v>
      </c>
      <c r="C490" s="73" t="s">
        <v>129</v>
      </c>
      <c r="D490" s="74" t="s">
        <v>51</v>
      </c>
      <c r="E490" s="75">
        <v>9</v>
      </c>
      <c r="F490" s="70">
        <f>INDEX('Food Prices'!$B$3:$E$52,MATCH('Food Data'!C490,'Food Prices'!$A$3:$A$52,0),MATCH('Food Data'!D490,'Food Prices'!$B$2:$E$2,0))</f>
        <v>12.11</v>
      </c>
      <c r="G490" s="70">
        <v>108.99</v>
      </c>
      <c r="J490" s="71">
        <v>489</v>
      </c>
      <c r="K490" s="72" t="s">
        <v>113</v>
      </c>
      <c r="L490" s="73" t="s">
        <v>129</v>
      </c>
      <c r="M490" s="74" t="str">
        <v>North</v>
      </c>
      <c r="N490" s="75">
        <v>9</v>
      </c>
      <c r="O490" s="70">
        <f>INDEX('Food Prices'!$B$3:$E$52,MATCH('Food Data'!L490,'Food Prices'!$A$3:$A$52,0),MATCH('Food Data'!M490,'Food Prices'!$B$2:$E$2,0))</f>
        <v>12.11</v>
      </c>
      <c r="P490" s="70">
        <v>108.99</v>
      </c>
      <c r="V490" s="71">
        <v>489</v>
      </c>
      <c r="W490" s="72" t="s">
        <v>113</v>
      </c>
      <c r="X490" s="73" t="s">
        <v>129</v>
      </c>
      <c r="Y490" s="74" t="str">
        <f t="shared" si="7"/>
        <v>Historic</v>
      </c>
      <c r="Z490" s="75">
        <v>9</v>
      </c>
      <c r="AA490" s="70">
        <f>INDEX('Food Prices'!$B$3:$E$52,MATCH('Food Data'!X490,'Food Prices'!$A$3:$A$52,0),MATCH('Food Data'!Y490,'Food Prices'!$B$2:$E$2,0))</f>
        <v>9.6199999999999992</v>
      </c>
      <c r="AB490" s="70">
        <v>86.58</v>
      </c>
    </row>
    <row r="491" spans="1:28" x14ac:dyDescent="0.25">
      <c r="A491" s="71">
        <v>490</v>
      </c>
      <c r="B491" s="72" t="s">
        <v>107</v>
      </c>
      <c r="C491" s="73" t="s">
        <v>55</v>
      </c>
      <c r="D491" s="74" t="s">
        <v>53</v>
      </c>
      <c r="E491" s="75">
        <v>8</v>
      </c>
      <c r="F491" s="70">
        <f>INDEX('Food Prices'!$B$3:$E$52,MATCH('Food Data'!C491,'Food Prices'!$A$3:$A$52,0),MATCH('Food Data'!D491,'Food Prices'!$B$2:$E$2,0))</f>
        <v>12.71</v>
      </c>
      <c r="G491" s="70">
        <v>101.68</v>
      </c>
      <c r="J491" s="71">
        <v>490</v>
      </c>
      <c r="K491" s="72" t="s">
        <v>107</v>
      </c>
      <c r="L491" s="73" t="s">
        <v>55</v>
      </c>
      <c r="M491" s="74" t="str">
        <v>Historic</v>
      </c>
      <c r="N491" s="75">
        <v>8</v>
      </c>
      <c r="O491" s="70">
        <f>INDEX('Food Prices'!$B$3:$E$52,MATCH('Food Data'!L491,'Food Prices'!$A$3:$A$52,0),MATCH('Food Data'!M491,'Food Prices'!$B$2:$E$2,0))</f>
        <v>11.75</v>
      </c>
      <c r="P491" s="70">
        <v>94</v>
      </c>
      <c r="V491" s="71">
        <v>490</v>
      </c>
      <c r="W491" s="72" t="s">
        <v>107</v>
      </c>
      <c r="X491" s="73" t="s">
        <v>55</v>
      </c>
      <c r="Y491" s="74" t="str">
        <f t="shared" si="7"/>
        <v>Historic</v>
      </c>
      <c r="Z491" s="75">
        <v>8</v>
      </c>
      <c r="AA491" s="70">
        <f>INDEX('Food Prices'!$B$3:$E$52,MATCH('Food Data'!X491,'Food Prices'!$A$3:$A$52,0),MATCH('Food Data'!Y491,'Food Prices'!$B$2:$E$2,0))</f>
        <v>11.75</v>
      </c>
      <c r="AB491" s="70">
        <v>94</v>
      </c>
    </row>
    <row r="492" spans="1:28" x14ac:dyDescent="0.25">
      <c r="A492" s="71">
        <v>491</v>
      </c>
      <c r="B492" s="72" t="s">
        <v>107</v>
      </c>
      <c r="C492" s="73" t="s">
        <v>39</v>
      </c>
      <c r="D492" s="74" t="s">
        <v>53</v>
      </c>
      <c r="E492" s="75">
        <v>12</v>
      </c>
      <c r="F492" s="70">
        <f>INDEX('Food Prices'!$B$3:$E$52,MATCH('Food Data'!C492,'Food Prices'!$A$3:$A$52,0),MATCH('Food Data'!D492,'Food Prices'!$B$2:$E$2,0))</f>
        <v>10.34</v>
      </c>
      <c r="G492" s="70">
        <v>124.08</v>
      </c>
      <c r="J492" s="71">
        <v>491</v>
      </c>
      <c r="K492" s="72" t="s">
        <v>107</v>
      </c>
      <c r="L492" s="73" t="s">
        <v>39</v>
      </c>
      <c r="M492" s="74" t="str">
        <v>Historic</v>
      </c>
      <c r="N492" s="75">
        <v>12</v>
      </c>
      <c r="O492" s="70">
        <f>INDEX('Food Prices'!$B$3:$E$52,MATCH('Food Data'!L492,'Food Prices'!$A$3:$A$52,0),MATCH('Food Data'!M492,'Food Prices'!$B$2:$E$2,0))</f>
        <v>10.07</v>
      </c>
      <c r="P492" s="70">
        <v>120.84</v>
      </c>
      <c r="V492" s="71">
        <v>491</v>
      </c>
      <c r="W492" s="72" t="s">
        <v>107</v>
      </c>
      <c r="X492" s="73" t="s">
        <v>39</v>
      </c>
      <c r="Y492" s="74" t="str">
        <f t="shared" si="7"/>
        <v>Historic</v>
      </c>
      <c r="Z492" s="75">
        <v>12</v>
      </c>
      <c r="AA492" s="70">
        <f>INDEX('Food Prices'!$B$3:$E$52,MATCH('Food Data'!X492,'Food Prices'!$A$3:$A$52,0),MATCH('Food Data'!Y492,'Food Prices'!$B$2:$E$2,0))</f>
        <v>10.07</v>
      </c>
      <c r="AB492" s="70">
        <v>120.84</v>
      </c>
    </row>
    <row r="493" spans="1:28" x14ac:dyDescent="0.25">
      <c r="A493" s="71">
        <v>492</v>
      </c>
      <c r="B493" s="72" t="s">
        <v>101</v>
      </c>
      <c r="C493" s="73" t="s">
        <v>40</v>
      </c>
      <c r="D493" s="74" t="s">
        <v>57</v>
      </c>
      <c r="E493" s="75">
        <v>10</v>
      </c>
      <c r="F493" s="70">
        <f>INDEX('Food Prices'!$B$3:$E$52,MATCH('Food Data'!C493,'Food Prices'!$A$3:$A$52,0),MATCH('Food Data'!D493,'Food Prices'!$B$2:$E$2,0))</f>
        <v>7.8</v>
      </c>
      <c r="G493" s="70">
        <v>78</v>
      </c>
      <c r="J493" s="71">
        <v>492</v>
      </c>
      <c r="K493" s="72" t="s">
        <v>101</v>
      </c>
      <c r="L493" s="73" t="s">
        <v>40</v>
      </c>
      <c r="M493" s="74" t="str">
        <v>Global</v>
      </c>
      <c r="N493" s="75">
        <v>10</v>
      </c>
      <c r="O493" s="70">
        <f>INDEX('Food Prices'!$B$3:$E$52,MATCH('Food Data'!L493,'Food Prices'!$A$3:$A$52,0),MATCH('Food Data'!M493,'Food Prices'!$B$2:$E$2,0))</f>
        <v>8.5</v>
      </c>
      <c r="P493" s="70">
        <v>85</v>
      </c>
      <c r="V493" s="71">
        <v>492</v>
      </c>
      <c r="W493" s="72" t="s">
        <v>101</v>
      </c>
      <c r="X493" s="73" t="s">
        <v>40</v>
      </c>
      <c r="Y493" s="74" t="str">
        <f t="shared" si="7"/>
        <v>Historic</v>
      </c>
      <c r="Z493" s="75">
        <v>10</v>
      </c>
      <c r="AA493" s="70">
        <f>INDEX('Food Prices'!$B$3:$E$52,MATCH('Food Data'!X493,'Food Prices'!$A$3:$A$52,0),MATCH('Food Data'!Y493,'Food Prices'!$B$2:$E$2,0))</f>
        <v>7.8</v>
      </c>
      <c r="AB493" s="70">
        <v>78</v>
      </c>
    </row>
    <row r="494" spans="1:28" x14ac:dyDescent="0.25">
      <c r="A494" s="71">
        <v>493</v>
      </c>
      <c r="B494" s="72" t="s">
        <v>114</v>
      </c>
      <c r="C494" s="73" t="s">
        <v>131</v>
      </c>
      <c r="D494" s="74" t="s">
        <v>53</v>
      </c>
      <c r="E494" s="75">
        <v>16</v>
      </c>
      <c r="F494" s="70">
        <f>INDEX('Food Prices'!$B$3:$E$52,MATCH('Food Data'!C494,'Food Prices'!$A$3:$A$52,0),MATCH('Food Data'!D494,'Food Prices'!$B$2:$E$2,0))</f>
        <v>3.15</v>
      </c>
      <c r="G494" s="70">
        <v>50.4</v>
      </c>
      <c r="J494" s="71">
        <v>493</v>
      </c>
      <c r="K494" s="72" t="s">
        <v>114</v>
      </c>
      <c r="L494" s="73" t="s">
        <v>131</v>
      </c>
      <c r="M494" s="74" t="str">
        <v>Global</v>
      </c>
      <c r="N494" s="75">
        <v>16</v>
      </c>
      <c r="O494" s="70">
        <f>INDEX('Food Prices'!$B$3:$E$52,MATCH('Food Data'!L494,'Food Prices'!$A$3:$A$52,0),MATCH('Food Data'!M494,'Food Prices'!$B$2:$E$2,0))</f>
        <v>3.25</v>
      </c>
      <c r="P494" s="70">
        <v>52</v>
      </c>
      <c r="V494" s="71">
        <v>493</v>
      </c>
      <c r="W494" s="72" t="s">
        <v>114</v>
      </c>
      <c r="X494" s="73" t="s">
        <v>131</v>
      </c>
      <c r="Y494" s="74" t="str">
        <f t="shared" si="7"/>
        <v>Historic</v>
      </c>
      <c r="Z494" s="75">
        <v>16</v>
      </c>
      <c r="AA494" s="70">
        <f>INDEX('Food Prices'!$B$3:$E$52,MATCH('Food Data'!X494,'Food Prices'!$A$3:$A$52,0),MATCH('Food Data'!Y494,'Food Prices'!$B$2:$E$2,0))</f>
        <v>3.28</v>
      </c>
      <c r="AB494" s="70">
        <v>52.48</v>
      </c>
    </row>
    <row r="495" spans="1:28" x14ac:dyDescent="0.25">
      <c r="A495" s="71">
        <v>494</v>
      </c>
      <c r="B495" s="72" t="s">
        <v>118</v>
      </c>
      <c r="C495" s="73" t="s">
        <v>55</v>
      </c>
      <c r="D495" s="74" t="s">
        <v>60</v>
      </c>
      <c r="E495" s="75">
        <v>1</v>
      </c>
      <c r="F495" s="70">
        <f>INDEX('Food Prices'!$B$3:$E$52,MATCH('Food Data'!C495,'Food Prices'!$A$3:$A$52,0),MATCH('Food Data'!D495,'Food Prices'!$B$2:$E$2,0))</f>
        <v>11.99</v>
      </c>
      <c r="G495" s="70">
        <v>11.99</v>
      </c>
      <c r="J495" s="71">
        <v>494</v>
      </c>
      <c r="K495" s="72" t="s">
        <v>118</v>
      </c>
      <c r="L495" s="73" t="s">
        <v>55</v>
      </c>
      <c r="M495" s="74" t="str">
        <v>North</v>
      </c>
      <c r="N495" s="75">
        <v>1</v>
      </c>
      <c r="O495" s="70">
        <f>INDEX('Food Prices'!$B$3:$E$52,MATCH('Food Data'!L495,'Food Prices'!$A$3:$A$52,0),MATCH('Food Data'!M495,'Food Prices'!$B$2:$E$2,0))</f>
        <v>13.35</v>
      </c>
      <c r="P495" s="70">
        <v>13.35</v>
      </c>
      <c r="V495" s="71">
        <v>494</v>
      </c>
      <c r="W495" s="72" t="s">
        <v>118</v>
      </c>
      <c r="X495" s="73" t="s">
        <v>55</v>
      </c>
      <c r="Y495" s="74" t="str">
        <f t="shared" si="7"/>
        <v>Historic</v>
      </c>
      <c r="Z495" s="75">
        <v>1</v>
      </c>
      <c r="AA495" s="70">
        <f>INDEX('Food Prices'!$B$3:$E$52,MATCH('Food Data'!X495,'Food Prices'!$A$3:$A$52,0),MATCH('Food Data'!Y495,'Food Prices'!$B$2:$E$2,0))</f>
        <v>11.75</v>
      </c>
      <c r="AB495" s="70">
        <v>11.75</v>
      </c>
    </row>
    <row r="496" spans="1:28" x14ac:dyDescent="0.25">
      <c r="A496" s="71">
        <v>495</v>
      </c>
      <c r="B496" s="72" t="s">
        <v>99</v>
      </c>
      <c r="C496" s="73" t="s">
        <v>37</v>
      </c>
      <c r="D496" s="74" t="s">
        <v>57</v>
      </c>
      <c r="E496" s="75">
        <v>18</v>
      </c>
      <c r="F496" s="70">
        <f>INDEX('Food Prices'!$B$3:$E$52,MATCH('Food Data'!C496,'Food Prices'!$A$3:$A$52,0),MATCH('Food Data'!D496,'Food Prices'!$B$2:$E$2,0))</f>
        <v>12.26</v>
      </c>
      <c r="G496" s="70">
        <v>220.68</v>
      </c>
      <c r="J496" s="71">
        <v>495</v>
      </c>
      <c r="K496" s="72" t="s">
        <v>99</v>
      </c>
      <c r="L496" s="73" t="s">
        <v>37</v>
      </c>
      <c r="M496" s="74" t="str">
        <v>Global</v>
      </c>
      <c r="N496" s="75">
        <v>18</v>
      </c>
      <c r="O496" s="70">
        <f>INDEX('Food Prices'!$B$3:$E$52,MATCH('Food Data'!L496,'Food Prices'!$A$3:$A$52,0),MATCH('Food Data'!M496,'Food Prices'!$B$2:$E$2,0))</f>
        <v>12.63</v>
      </c>
      <c r="P496" s="70">
        <v>227.34</v>
      </c>
      <c r="V496" s="71">
        <v>495</v>
      </c>
      <c r="W496" s="72" t="s">
        <v>99</v>
      </c>
      <c r="X496" s="73" t="s">
        <v>37</v>
      </c>
      <c r="Y496" s="74" t="str">
        <f t="shared" si="7"/>
        <v>Historic</v>
      </c>
      <c r="Z496" s="75">
        <v>18</v>
      </c>
      <c r="AA496" s="70">
        <f>INDEX('Food Prices'!$B$3:$E$52,MATCH('Food Data'!X496,'Food Prices'!$A$3:$A$52,0),MATCH('Food Data'!Y496,'Food Prices'!$B$2:$E$2,0))</f>
        <v>12.26</v>
      </c>
      <c r="AB496" s="70">
        <v>220.68</v>
      </c>
    </row>
    <row r="497" spans="1:28" x14ac:dyDescent="0.25">
      <c r="A497" s="71">
        <v>496</v>
      </c>
      <c r="B497" s="72" t="s">
        <v>112</v>
      </c>
      <c r="C497" s="73" t="s">
        <v>70</v>
      </c>
      <c r="D497" s="74" t="s">
        <v>57</v>
      </c>
      <c r="E497" s="75">
        <v>11</v>
      </c>
      <c r="F497" s="70">
        <f>INDEX('Food Prices'!$B$3:$E$52,MATCH('Food Data'!C497,'Food Prices'!$A$3:$A$52,0),MATCH('Food Data'!D497,'Food Prices'!$B$2:$E$2,0))</f>
        <v>8.67</v>
      </c>
      <c r="G497" s="70">
        <v>95.37</v>
      </c>
      <c r="J497" s="71">
        <v>496</v>
      </c>
      <c r="K497" s="72" t="s">
        <v>112</v>
      </c>
      <c r="L497" s="73" t="s">
        <v>70</v>
      </c>
      <c r="M497" s="74" t="str">
        <v>Highland</v>
      </c>
      <c r="N497" s="75">
        <v>11</v>
      </c>
      <c r="O497" s="70">
        <f>INDEX('Food Prices'!$B$3:$E$52,MATCH('Food Data'!L497,'Food Prices'!$A$3:$A$52,0),MATCH('Food Data'!M497,'Food Prices'!$B$2:$E$2,0))</f>
        <v>8.15</v>
      </c>
      <c r="P497" s="70">
        <v>89.65</v>
      </c>
      <c r="V497" s="71">
        <v>496</v>
      </c>
      <c r="W497" s="72" t="s">
        <v>112</v>
      </c>
      <c r="X497" s="73" t="s">
        <v>70</v>
      </c>
      <c r="Y497" s="74" t="str">
        <f t="shared" si="7"/>
        <v>Historic</v>
      </c>
      <c r="Z497" s="75">
        <v>11</v>
      </c>
      <c r="AA497" s="70">
        <f>INDEX('Food Prices'!$B$3:$E$52,MATCH('Food Data'!X497,'Food Prices'!$A$3:$A$52,0),MATCH('Food Data'!Y497,'Food Prices'!$B$2:$E$2,0))</f>
        <v>8.67</v>
      </c>
      <c r="AB497" s="70">
        <v>95.37</v>
      </c>
    </row>
    <row r="498" spans="1:28" x14ac:dyDescent="0.25">
      <c r="A498" s="71">
        <v>497</v>
      </c>
      <c r="B498" s="72" t="s">
        <v>105</v>
      </c>
      <c r="C498" s="73" t="s">
        <v>130</v>
      </c>
      <c r="D498" s="74" t="s">
        <v>51</v>
      </c>
      <c r="E498" s="75">
        <v>10</v>
      </c>
      <c r="F498" s="70">
        <f>INDEX('Food Prices'!$B$3:$E$52,MATCH('Food Data'!C498,'Food Prices'!$A$3:$A$52,0),MATCH('Food Data'!D498,'Food Prices'!$B$2:$E$2,0))</f>
        <v>3.39</v>
      </c>
      <c r="G498" s="70">
        <v>33.9</v>
      </c>
      <c r="J498" s="71">
        <v>497</v>
      </c>
      <c r="K498" s="72" t="s">
        <v>105</v>
      </c>
      <c r="L498" s="73" t="s">
        <v>130</v>
      </c>
      <c r="M498" s="74" t="str">
        <v>Highland</v>
      </c>
      <c r="N498" s="75">
        <v>10</v>
      </c>
      <c r="O498" s="70">
        <f>INDEX('Food Prices'!$B$3:$E$52,MATCH('Food Data'!L498,'Food Prices'!$A$3:$A$52,0),MATCH('Food Data'!M498,'Food Prices'!$B$2:$E$2,0))</f>
        <v>3.11</v>
      </c>
      <c r="P498" s="70">
        <v>31.099999999999998</v>
      </c>
      <c r="V498" s="71">
        <v>497</v>
      </c>
      <c r="W498" s="72" t="s">
        <v>105</v>
      </c>
      <c r="X498" s="73" t="s">
        <v>130</v>
      </c>
      <c r="Y498" s="74" t="str">
        <f t="shared" si="7"/>
        <v>Historic</v>
      </c>
      <c r="Z498" s="75">
        <v>10</v>
      </c>
      <c r="AA498" s="70">
        <f>INDEX('Food Prices'!$B$3:$E$52,MATCH('Food Data'!X498,'Food Prices'!$A$3:$A$52,0),MATCH('Food Data'!Y498,'Food Prices'!$B$2:$E$2,0))</f>
        <v>3.05</v>
      </c>
      <c r="AB498" s="70">
        <v>30.5</v>
      </c>
    </row>
    <row r="499" spans="1:28" x14ac:dyDescent="0.25">
      <c r="A499" s="71">
        <v>498</v>
      </c>
      <c r="B499" s="72" t="s">
        <v>107</v>
      </c>
      <c r="C499" s="73" t="s">
        <v>72</v>
      </c>
      <c r="D499" s="74" t="s">
        <v>57</v>
      </c>
      <c r="E499" s="75">
        <v>14</v>
      </c>
      <c r="F499" s="70">
        <f>INDEX('Food Prices'!$B$3:$E$52,MATCH('Food Data'!C499,'Food Prices'!$A$3:$A$52,0),MATCH('Food Data'!D499,'Food Prices'!$B$2:$E$2,0))</f>
        <v>3.07</v>
      </c>
      <c r="G499" s="70">
        <v>42.98</v>
      </c>
      <c r="J499" s="71">
        <v>498</v>
      </c>
      <c r="K499" s="72" t="s">
        <v>107</v>
      </c>
      <c r="L499" s="73" t="s">
        <v>72</v>
      </c>
      <c r="M499" s="74" t="str">
        <v>Historic</v>
      </c>
      <c r="N499" s="75">
        <v>14</v>
      </c>
      <c r="O499" s="70">
        <f>INDEX('Food Prices'!$B$3:$E$52,MATCH('Food Data'!L499,'Food Prices'!$A$3:$A$52,0),MATCH('Food Data'!M499,'Food Prices'!$B$2:$E$2,0))</f>
        <v>3.07</v>
      </c>
      <c r="P499" s="70">
        <v>42.98</v>
      </c>
      <c r="V499" s="71">
        <v>498</v>
      </c>
      <c r="W499" s="72" t="s">
        <v>107</v>
      </c>
      <c r="X499" s="73" t="s">
        <v>72</v>
      </c>
      <c r="Y499" s="74" t="str">
        <f t="shared" si="7"/>
        <v>Historic</v>
      </c>
      <c r="Z499" s="75">
        <v>14</v>
      </c>
      <c r="AA499" s="70">
        <f>INDEX('Food Prices'!$B$3:$E$52,MATCH('Food Data'!X499,'Food Prices'!$A$3:$A$52,0),MATCH('Food Data'!Y499,'Food Prices'!$B$2:$E$2,0))</f>
        <v>3.07</v>
      </c>
      <c r="AB499" s="70">
        <v>42.98</v>
      </c>
    </row>
    <row r="500" spans="1:28" x14ac:dyDescent="0.25">
      <c r="A500" s="71">
        <v>499</v>
      </c>
      <c r="B500" s="72" t="s">
        <v>126</v>
      </c>
      <c r="C500" s="73" t="s">
        <v>84</v>
      </c>
      <c r="D500" s="74" t="s">
        <v>53</v>
      </c>
      <c r="E500" s="75">
        <v>19</v>
      </c>
      <c r="F500" s="70">
        <f>INDEX('Food Prices'!$B$3:$E$52,MATCH('Food Data'!C500,'Food Prices'!$A$3:$A$52,0),MATCH('Food Data'!D500,'Food Prices'!$B$2:$E$2,0))</f>
        <v>12.41</v>
      </c>
      <c r="G500" s="70">
        <v>235.79</v>
      </c>
      <c r="J500" s="71">
        <v>499</v>
      </c>
      <c r="K500" s="72" t="s">
        <v>126</v>
      </c>
      <c r="L500" s="73" t="s">
        <v>84</v>
      </c>
      <c r="M500" s="74" t="str">
        <v>North</v>
      </c>
      <c r="N500" s="75">
        <v>19</v>
      </c>
      <c r="O500" s="70">
        <f>INDEX('Food Prices'!$B$3:$E$52,MATCH('Food Data'!L500,'Food Prices'!$A$3:$A$52,0),MATCH('Food Data'!M500,'Food Prices'!$B$2:$E$2,0))</f>
        <v>11.17</v>
      </c>
      <c r="P500" s="70">
        <v>212.23</v>
      </c>
      <c r="V500" s="71">
        <v>499</v>
      </c>
      <c r="W500" s="72" t="s">
        <v>126</v>
      </c>
      <c r="X500" s="73" t="s">
        <v>84</v>
      </c>
      <c r="Y500" s="74" t="str">
        <f t="shared" si="7"/>
        <v>Historic</v>
      </c>
      <c r="Z500" s="75">
        <v>19</v>
      </c>
      <c r="AA500" s="70">
        <f>INDEX('Food Prices'!$B$3:$E$52,MATCH('Food Data'!X500,'Food Prices'!$A$3:$A$52,0),MATCH('Food Data'!Y500,'Food Prices'!$B$2:$E$2,0))</f>
        <v>10.84</v>
      </c>
      <c r="AB500" s="70">
        <v>205.96</v>
      </c>
    </row>
    <row r="501" spans="1:28" x14ac:dyDescent="0.25">
      <c r="A501" s="71">
        <v>500</v>
      </c>
      <c r="B501" s="72" t="s">
        <v>106</v>
      </c>
      <c r="C501" s="73" t="s">
        <v>37</v>
      </c>
      <c r="D501" s="74" t="s">
        <v>51</v>
      </c>
      <c r="E501" s="75">
        <v>4</v>
      </c>
      <c r="F501" s="70">
        <f>INDEX('Food Prices'!$B$3:$E$52,MATCH('Food Data'!C501,'Food Prices'!$A$3:$A$52,0),MATCH('Food Data'!D501,'Food Prices'!$B$2:$E$2,0))</f>
        <v>13.78</v>
      </c>
      <c r="G501" s="70">
        <v>55.12</v>
      </c>
      <c r="J501" s="71">
        <v>500</v>
      </c>
      <c r="K501" s="72" t="s">
        <v>106</v>
      </c>
      <c r="L501" s="73" t="s">
        <v>37</v>
      </c>
      <c r="M501" s="74" t="str">
        <v>Global</v>
      </c>
      <c r="N501" s="75">
        <v>4</v>
      </c>
      <c r="O501" s="70">
        <f>INDEX('Food Prices'!$B$3:$E$52,MATCH('Food Data'!L501,'Food Prices'!$A$3:$A$52,0),MATCH('Food Data'!M501,'Food Prices'!$B$2:$E$2,0))</f>
        <v>12.63</v>
      </c>
      <c r="P501" s="70">
        <v>50.52</v>
      </c>
      <c r="V501" s="71">
        <v>500</v>
      </c>
      <c r="W501" s="72" t="s">
        <v>106</v>
      </c>
      <c r="X501" s="73" t="s">
        <v>37</v>
      </c>
      <c r="Y501" s="74" t="str">
        <f t="shared" si="7"/>
        <v>Historic</v>
      </c>
      <c r="Z501" s="75">
        <v>4</v>
      </c>
      <c r="AA501" s="70">
        <f>INDEX('Food Prices'!$B$3:$E$52,MATCH('Food Data'!X501,'Food Prices'!$A$3:$A$52,0),MATCH('Food Data'!Y501,'Food Prices'!$B$2:$E$2,0))</f>
        <v>12.26</v>
      </c>
      <c r="AB501" s="70">
        <v>49.04</v>
      </c>
    </row>
    <row r="502" spans="1:28" x14ac:dyDescent="0.25">
      <c r="A502" s="71">
        <v>501</v>
      </c>
      <c r="B502" s="72" t="s">
        <v>99</v>
      </c>
      <c r="C502" s="73" t="s">
        <v>43</v>
      </c>
      <c r="D502" s="74" t="s">
        <v>60</v>
      </c>
      <c r="E502" s="75">
        <v>4</v>
      </c>
      <c r="F502" s="70">
        <f>INDEX('Food Prices'!$B$3:$E$52,MATCH('Food Data'!C502,'Food Prices'!$A$3:$A$52,0),MATCH('Food Data'!D502,'Food Prices'!$B$2:$E$2,0))</f>
        <v>5.62</v>
      </c>
      <c r="G502" s="70">
        <v>22.48</v>
      </c>
      <c r="J502" s="71">
        <v>501</v>
      </c>
      <c r="K502" s="72" t="s">
        <v>99</v>
      </c>
      <c r="L502" s="73" t="s">
        <v>43</v>
      </c>
      <c r="M502" s="74" t="str">
        <v>Global</v>
      </c>
      <c r="N502" s="75">
        <v>4</v>
      </c>
      <c r="O502" s="70">
        <f>INDEX('Food Prices'!$B$3:$E$52,MATCH('Food Data'!L502,'Food Prices'!$A$3:$A$52,0),MATCH('Food Data'!M502,'Food Prices'!$B$2:$E$2,0))</f>
        <v>5.62</v>
      </c>
      <c r="P502" s="70">
        <v>22.48</v>
      </c>
      <c r="V502" s="71">
        <v>501</v>
      </c>
      <c r="W502" s="72" t="s">
        <v>99</v>
      </c>
      <c r="X502" s="73" t="s">
        <v>43</v>
      </c>
      <c r="Y502" s="74" t="str">
        <f t="shared" si="7"/>
        <v>Historic</v>
      </c>
      <c r="Z502" s="75">
        <v>4</v>
      </c>
      <c r="AA502" s="70">
        <f>INDEX('Food Prices'!$B$3:$E$52,MATCH('Food Data'!X502,'Food Prices'!$A$3:$A$52,0),MATCH('Food Data'!Y502,'Food Prices'!$B$2:$E$2,0))</f>
        <v>5.25</v>
      </c>
      <c r="AB502" s="70">
        <v>21</v>
      </c>
    </row>
    <row r="503" spans="1:28" x14ac:dyDescent="0.25">
      <c r="A503" s="71">
        <v>502</v>
      </c>
      <c r="B503" s="72" t="s">
        <v>103</v>
      </c>
      <c r="C503" s="73" t="s">
        <v>42</v>
      </c>
      <c r="D503" s="74" t="s">
        <v>51</v>
      </c>
      <c r="E503" s="75">
        <v>2</v>
      </c>
      <c r="F503" s="70">
        <f>INDEX('Food Prices'!$B$3:$E$52,MATCH('Food Data'!C503,'Food Prices'!$A$3:$A$52,0),MATCH('Food Data'!D503,'Food Prices'!$B$2:$E$2,0))</f>
        <v>14.43</v>
      </c>
      <c r="G503" s="70">
        <v>28.86</v>
      </c>
      <c r="J503" s="71">
        <v>502</v>
      </c>
      <c r="K503" s="72" t="s">
        <v>103</v>
      </c>
      <c r="L503" s="73" t="s">
        <v>42</v>
      </c>
      <c r="M503" s="74" t="str">
        <v>Highland</v>
      </c>
      <c r="N503" s="75">
        <v>2</v>
      </c>
      <c r="O503" s="70">
        <f>INDEX('Food Prices'!$B$3:$E$52,MATCH('Food Data'!L503,'Food Prices'!$A$3:$A$52,0),MATCH('Food Data'!M503,'Food Prices'!$B$2:$E$2,0))</f>
        <v>15.68</v>
      </c>
      <c r="P503" s="70">
        <v>31.36</v>
      </c>
      <c r="V503" s="71">
        <v>502</v>
      </c>
      <c r="W503" s="72" t="s">
        <v>103</v>
      </c>
      <c r="X503" s="73" t="s">
        <v>42</v>
      </c>
      <c r="Y503" s="74" t="str">
        <f t="shared" si="7"/>
        <v>Historic</v>
      </c>
      <c r="Z503" s="75">
        <v>2</v>
      </c>
      <c r="AA503" s="70">
        <f>INDEX('Food Prices'!$B$3:$E$52,MATCH('Food Data'!X503,'Food Prices'!$A$3:$A$52,0),MATCH('Food Data'!Y503,'Food Prices'!$B$2:$E$2,0))</f>
        <v>14.36</v>
      </c>
      <c r="AB503" s="70">
        <v>28.72</v>
      </c>
    </row>
    <row r="504" spans="1:28" x14ac:dyDescent="0.25">
      <c r="A504" s="71">
        <v>503</v>
      </c>
      <c r="B504" s="72" t="s">
        <v>107</v>
      </c>
      <c r="C504" s="73" t="s">
        <v>69</v>
      </c>
      <c r="D504" s="74" t="s">
        <v>53</v>
      </c>
      <c r="E504" s="75">
        <v>14</v>
      </c>
      <c r="F504" s="70">
        <f>INDEX('Food Prices'!$B$3:$E$52,MATCH('Food Data'!C504,'Food Prices'!$A$3:$A$52,0),MATCH('Food Data'!D504,'Food Prices'!$B$2:$E$2,0))</f>
        <v>5.21</v>
      </c>
      <c r="G504" s="70">
        <v>72.94</v>
      </c>
      <c r="J504" s="71">
        <v>503</v>
      </c>
      <c r="K504" s="72" t="s">
        <v>107</v>
      </c>
      <c r="L504" s="73" t="s">
        <v>69</v>
      </c>
      <c r="M504" s="74" t="str">
        <v>Historic</v>
      </c>
      <c r="N504" s="75">
        <v>14</v>
      </c>
      <c r="O504" s="70">
        <f>INDEX('Food Prices'!$B$3:$E$52,MATCH('Food Data'!L504,'Food Prices'!$A$3:$A$52,0),MATCH('Food Data'!M504,'Food Prices'!$B$2:$E$2,0))</f>
        <v>5.41</v>
      </c>
      <c r="P504" s="70">
        <v>75.740000000000009</v>
      </c>
      <c r="V504" s="71">
        <v>503</v>
      </c>
      <c r="W504" s="72" t="s">
        <v>107</v>
      </c>
      <c r="X504" s="73" t="s">
        <v>69</v>
      </c>
      <c r="Y504" s="74" t="str">
        <f t="shared" si="7"/>
        <v>Historic</v>
      </c>
      <c r="Z504" s="75">
        <v>14</v>
      </c>
      <c r="AA504" s="70">
        <f>INDEX('Food Prices'!$B$3:$E$52,MATCH('Food Data'!X504,'Food Prices'!$A$3:$A$52,0),MATCH('Food Data'!Y504,'Food Prices'!$B$2:$E$2,0))</f>
        <v>5.41</v>
      </c>
      <c r="AB504" s="70">
        <v>75.740000000000009</v>
      </c>
    </row>
    <row r="505" spans="1:28" x14ac:dyDescent="0.25">
      <c r="A505" s="71">
        <v>504</v>
      </c>
      <c r="B505" s="72" t="s">
        <v>105</v>
      </c>
      <c r="C505" s="73" t="s">
        <v>44</v>
      </c>
      <c r="D505" s="74" t="s">
        <v>51</v>
      </c>
      <c r="E505" s="75">
        <v>12</v>
      </c>
      <c r="F505" s="70">
        <f>INDEX('Food Prices'!$B$3:$E$52,MATCH('Food Data'!C505,'Food Prices'!$A$3:$A$52,0),MATCH('Food Data'!D505,'Food Prices'!$B$2:$E$2,0))</f>
        <v>7.11</v>
      </c>
      <c r="G505" s="70">
        <v>85.320000000000007</v>
      </c>
      <c r="J505" s="71">
        <v>504</v>
      </c>
      <c r="K505" s="72" t="s">
        <v>105</v>
      </c>
      <c r="L505" s="73" t="s">
        <v>44</v>
      </c>
      <c r="M505" s="74" t="str">
        <v>Highland</v>
      </c>
      <c r="N505" s="75">
        <v>12</v>
      </c>
      <c r="O505" s="70">
        <f>INDEX('Food Prices'!$B$3:$E$52,MATCH('Food Data'!L505,'Food Prices'!$A$3:$A$52,0),MATCH('Food Data'!M505,'Food Prices'!$B$2:$E$2,0))</f>
        <v>6.84</v>
      </c>
      <c r="P505" s="70">
        <v>82.08</v>
      </c>
      <c r="V505" s="71">
        <v>504</v>
      </c>
      <c r="W505" s="72" t="s">
        <v>105</v>
      </c>
      <c r="X505" s="73" t="s">
        <v>44</v>
      </c>
      <c r="Y505" s="74" t="str">
        <f t="shared" si="7"/>
        <v>Historic</v>
      </c>
      <c r="Z505" s="75">
        <v>12</v>
      </c>
      <c r="AA505" s="70">
        <f>INDEX('Food Prices'!$B$3:$E$52,MATCH('Food Data'!X505,'Food Prices'!$A$3:$A$52,0),MATCH('Food Data'!Y505,'Food Prices'!$B$2:$E$2,0))</f>
        <v>7.91</v>
      </c>
      <c r="AB505" s="70">
        <v>94.92</v>
      </c>
    </row>
    <row r="506" spans="1:28" x14ac:dyDescent="0.25">
      <c r="A506" s="71">
        <v>505</v>
      </c>
      <c r="B506" s="72" t="s">
        <v>117</v>
      </c>
      <c r="C506" s="73" t="s">
        <v>94</v>
      </c>
      <c r="D506" s="74" t="s">
        <v>53</v>
      </c>
      <c r="E506" s="75">
        <v>20</v>
      </c>
      <c r="F506" s="70">
        <f>INDEX('Food Prices'!$B$3:$E$52,MATCH('Food Data'!C506,'Food Prices'!$A$3:$A$52,0),MATCH('Food Data'!D506,'Food Prices'!$B$2:$E$2,0))</f>
        <v>14.14</v>
      </c>
      <c r="G506" s="70">
        <v>282.8</v>
      </c>
      <c r="J506" s="71">
        <v>505</v>
      </c>
      <c r="K506" s="72" t="s">
        <v>117</v>
      </c>
      <c r="L506" s="73" t="s">
        <v>94</v>
      </c>
      <c r="M506" s="74" t="str">
        <v>Global</v>
      </c>
      <c r="N506" s="75">
        <v>20</v>
      </c>
      <c r="O506" s="70">
        <f>INDEX('Food Prices'!$B$3:$E$52,MATCH('Food Data'!L506,'Food Prices'!$A$3:$A$52,0),MATCH('Food Data'!M506,'Food Prices'!$B$2:$E$2,0))</f>
        <v>13.09</v>
      </c>
      <c r="P506" s="70">
        <v>261.8</v>
      </c>
      <c r="V506" s="71">
        <v>505</v>
      </c>
      <c r="W506" s="72" t="s">
        <v>117</v>
      </c>
      <c r="X506" s="73" t="s">
        <v>94</v>
      </c>
      <c r="Y506" s="74" t="str">
        <f t="shared" si="7"/>
        <v>Historic</v>
      </c>
      <c r="Z506" s="75">
        <v>20</v>
      </c>
      <c r="AA506" s="70">
        <f>INDEX('Food Prices'!$B$3:$E$52,MATCH('Food Data'!X506,'Food Prices'!$A$3:$A$52,0),MATCH('Food Data'!Y506,'Food Prices'!$B$2:$E$2,0))</f>
        <v>12.01</v>
      </c>
      <c r="AB506" s="70">
        <v>240.2</v>
      </c>
    </row>
    <row r="507" spans="1:28" x14ac:dyDescent="0.25">
      <c r="A507" s="71">
        <v>506</v>
      </c>
      <c r="B507" s="72" t="s">
        <v>99</v>
      </c>
      <c r="C507" s="73" t="s">
        <v>78</v>
      </c>
      <c r="D507" s="74" t="s">
        <v>51</v>
      </c>
      <c r="E507" s="75">
        <v>11</v>
      </c>
      <c r="F507" s="70">
        <f>INDEX('Food Prices'!$B$3:$E$52,MATCH('Food Data'!C507,'Food Prices'!$A$3:$A$52,0),MATCH('Food Data'!D507,'Food Prices'!$B$2:$E$2,0))</f>
        <v>12.31</v>
      </c>
      <c r="G507" s="70">
        <v>135.41</v>
      </c>
      <c r="J507" s="71">
        <v>506</v>
      </c>
      <c r="K507" s="72" t="s">
        <v>99</v>
      </c>
      <c r="L507" s="73" t="s">
        <v>78</v>
      </c>
      <c r="M507" s="74" t="str">
        <v>Global</v>
      </c>
      <c r="N507" s="75">
        <v>11</v>
      </c>
      <c r="O507" s="70">
        <f>INDEX('Food Prices'!$B$3:$E$52,MATCH('Food Data'!L507,'Food Prices'!$A$3:$A$52,0),MATCH('Food Data'!M507,'Food Prices'!$B$2:$E$2,0))</f>
        <v>12.37</v>
      </c>
      <c r="P507" s="70">
        <v>136.07</v>
      </c>
      <c r="V507" s="71">
        <v>506</v>
      </c>
      <c r="W507" s="72" t="s">
        <v>99</v>
      </c>
      <c r="X507" s="73" t="s">
        <v>78</v>
      </c>
      <c r="Y507" s="74" t="str">
        <f t="shared" si="7"/>
        <v>Historic</v>
      </c>
      <c r="Z507" s="75">
        <v>11</v>
      </c>
      <c r="AA507" s="70">
        <f>INDEX('Food Prices'!$B$3:$E$52,MATCH('Food Data'!X507,'Food Prices'!$A$3:$A$52,0),MATCH('Food Data'!Y507,'Food Prices'!$B$2:$E$2,0))</f>
        <v>13.02</v>
      </c>
      <c r="AB507" s="70">
        <v>143.22</v>
      </c>
    </row>
    <row r="508" spans="1:28" x14ac:dyDescent="0.25">
      <c r="A508" s="71">
        <v>507</v>
      </c>
      <c r="B508" s="72" t="s">
        <v>125</v>
      </c>
      <c r="C508" s="73" t="s">
        <v>41</v>
      </c>
      <c r="D508" s="74" t="s">
        <v>57</v>
      </c>
      <c r="E508" s="75">
        <v>16</v>
      </c>
      <c r="F508" s="70">
        <f>INDEX('Food Prices'!$B$3:$E$52,MATCH('Food Data'!C508,'Food Prices'!$A$3:$A$52,0),MATCH('Food Data'!D508,'Food Prices'!$B$2:$E$2,0))</f>
        <v>9.98</v>
      </c>
      <c r="G508" s="70">
        <v>159.68</v>
      </c>
      <c r="J508" s="71">
        <v>507</v>
      </c>
      <c r="K508" s="72" t="s">
        <v>125</v>
      </c>
      <c r="L508" s="73" t="s">
        <v>41</v>
      </c>
      <c r="M508" s="74" t="str">
        <v>Global</v>
      </c>
      <c r="N508" s="75">
        <v>16</v>
      </c>
      <c r="O508" s="70">
        <f>INDEX('Food Prices'!$B$3:$E$52,MATCH('Food Data'!L508,'Food Prices'!$A$3:$A$52,0),MATCH('Food Data'!M508,'Food Prices'!$B$2:$E$2,0))</f>
        <v>10.18</v>
      </c>
      <c r="P508" s="70">
        <v>162.88</v>
      </c>
      <c r="V508" s="71">
        <v>507</v>
      </c>
      <c r="W508" s="72" t="s">
        <v>125</v>
      </c>
      <c r="X508" s="73" t="s">
        <v>41</v>
      </c>
      <c r="Y508" s="74" t="str">
        <f t="shared" si="7"/>
        <v>Historic</v>
      </c>
      <c r="Z508" s="75">
        <v>16</v>
      </c>
      <c r="AA508" s="70">
        <f>INDEX('Food Prices'!$B$3:$E$52,MATCH('Food Data'!X508,'Food Prices'!$A$3:$A$52,0),MATCH('Food Data'!Y508,'Food Prices'!$B$2:$E$2,0))</f>
        <v>9.98</v>
      </c>
      <c r="AB508" s="70">
        <v>159.68</v>
      </c>
    </row>
    <row r="509" spans="1:28" x14ac:dyDescent="0.25">
      <c r="A509" s="71">
        <v>508</v>
      </c>
      <c r="B509" s="72" t="s">
        <v>108</v>
      </c>
      <c r="C509" s="73" t="s">
        <v>91</v>
      </c>
      <c r="D509" s="74" t="s">
        <v>57</v>
      </c>
      <c r="E509" s="75">
        <v>11</v>
      </c>
      <c r="F509" s="70">
        <f>INDEX('Food Prices'!$B$3:$E$52,MATCH('Food Data'!C509,'Food Prices'!$A$3:$A$52,0),MATCH('Food Data'!D509,'Food Prices'!$B$2:$E$2,0))</f>
        <v>4.45</v>
      </c>
      <c r="G509" s="70">
        <v>48.95</v>
      </c>
      <c r="J509" s="71">
        <v>508</v>
      </c>
      <c r="K509" s="72" t="s">
        <v>108</v>
      </c>
      <c r="L509" s="73" t="s">
        <v>91</v>
      </c>
      <c r="M509" s="74" t="str">
        <v>North</v>
      </c>
      <c r="N509" s="75">
        <v>11</v>
      </c>
      <c r="O509" s="70">
        <f>INDEX('Food Prices'!$B$3:$E$52,MATCH('Food Data'!L509,'Food Prices'!$A$3:$A$52,0),MATCH('Food Data'!M509,'Food Prices'!$B$2:$E$2,0))</f>
        <v>3.9</v>
      </c>
      <c r="P509" s="70">
        <v>42.9</v>
      </c>
      <c r="V509" s="71">
        <v>508</v>
      </c>
      <c r="W509" s="72" t="s">
        <v>108</v>
      </c>
      <c r="X509" s="73" t="s">
        <v>91</v>
      </c>
      <c r="Y509" s="74" t="str">
        <f t="shared" si="7"/>
        <v>Historic</v>
      </c>
      <c r="Z509" s="75">
        <v>11</v>
      </c>
      <c r="AA509" s="70">
        <f>INDEX('Food Prices'!$B$3:$E$52,MATCH('Food Data'!X509,'Food Prices'!$A$3:$A$52,0),MATCH('Food Data'!Y509,'Food Prices'!$B$2:$E$2,0))</f>
        <v>4.45</v>
      </c>
      <c r="AB509" s="70">
        <v>48.95</v>
      </c>
    </row>
    <row r="510" spans="1:28" x14ac:dyDescent="0.25">
      <c r="A510" s="71">
        <v>509</v>
      </c>
      <c r="B510" s="72" t="s">
        <v>112</v>
      </c>
      <c r="C510" s="73" t="s">
        <v>38</v>
      </c>
      <c r="D510" s="74" t="s">
        <v>60</v>
      </c>
      <c r="E510" s="75">
        <v>5</v>
      </c>
      <c r="F510" s="70">
        <f>INDEX('Food Prices'!$B$3:$E$52,MATCH('Food Data'!C510,'Food Prices'!$A$3:$A$52,0),MATCH('Food Data'!D510,'Food Prices'!$B$2:$E$2,0))</f>
        <v>6.16</v>
      </c>
      <c r="G510" s="70">
        <v>30.8</v>
      </c>
      <c r="J510" s="71">
        <v>509</v>
      </c>
      <c r="K510" s="72" t="s">
        <v>112</v>
      </c>
      <c r="L510" s="73" t="s">
        <v>38</v>
      </c>
      <c r="M510" s="74" t="str">
        <v>Highland</v>
      </c>
      <c r="N510" s="75">
        <v>5</v>
      </c>
      <c r="O510" s="70">
        <f>INDEX('Food Prices'!$B$3:$E$52,MATCH('Food Data'!L510,'Food Prices'!$A$3:$A$52,0),MATCH('Food Data'!M510,'Food Prices'!$B$2:$E$2,0))</f>
        <v>5.73</v>
      </c>
      <c r="P510" s="70">
        <v>28.650000000000002</v>
      </c>
      <c r="V510" s="71">
        <v>509</v>
      </c>
      <c r="W510" s="72" t="s">
        <v>112</v>
      </c>
      <c r="X510" s="73" t="s">
        <v>38</v>
      </c>
      <c r="Y510" s="74" t="str">
        <f t="shared" si="7"/>
        <v>Historic</v>
      </c>
      <c r="Z510" s="75">
        <v>5</v>
      </c>
      <c r="AA510" s="70">
        <f>INDEX('Food Prices'!$B$3:$E$52,MATCH('Food Data'!X510,'Food Prices'!$A$3:$A$52,0),MATCH('Food Data'!Y510,'Food Prices'!$B$2:$E$2,0))</f>
        <v>5.65</v>
      </c>
      <c r="AB510" s="70">
        <v>28.25</v>
      </c>
    </row>
    <row r="511" spans="1:28" x14ac:dyDescent="0.25">
      <c r="A511" s="71">
        <v>510</v>
      </c>
      <c r="B511" s="72" t="s">
        <v>126</v>
      </c>
      <c r="C511" s="73" t="s">
        <v>132</v>
      </c>
      <c r="D511" s="74" t="s">
        <v>60</v>
      </c>
      <c r="E511" s="75">
        <v>2</v>
      </c>
      <c r="F511" s="70">
        <f>INDEX('Food Prices'!$B$3:$E$52,MATCH('Food Data'!C511,'Food Prices'!$A$3:$A$52,0),MATCH('Food Data'!D511,'Food Prices'!$B$2:$E$2,0))</f>
        <v>6.72</v>
      </c>
      <c r="G511" s="70">
        <v>13.44</v>
      </c>
      <c r="J511" s="71">
        <v>510</v>
      </c>
      <c r="K511" s="72" t="s">
        <v>126</v>
      </c>
      <c r="L511" s="73" t="s">
        <v>132</v>
      </c>
      <c r="M511" s="74" t="str">
        <v>North</v>
      </c>
      <c r="N511" s="75">
        <v>2</v>
      </c>
      <c r="O511" s="70">
        <f>INDEX('Food Prices'!$B$3:$E$52,MATCH('Food Data'!L511,'Food Prices'!$A$3:$A$52,0),MATCH('Food Data'!M511,'Food Prices'!$B$2:$E$2,0))</f>
        <v>6.69</v>
      </c>
      <c r="P511" s="70">
        <v>13.38</v>
      </c>
      <c r="V511" s="71">
        <v>510</v>
      </c>
      <c r="W511" s="72" t="s">
        <v>126</v>
      </c>
      <c r="X511" s="73" t="s">
        <v>132</v>
      </c>
      <c r="Y511" s="74" t="str">
        <f t="shared" si="7"/>
        <v>Historic</v>
      </c>
      <c r="Z511" s="75">
        <v>2</v>
      </c>
      <c r="AA511" s="70">
        <f>INDEX('Food Prices'!$B$3:$E$52,MATCH('Food Data'!X511,'Food Prices'!$A$3:$A$52,0),MATCH('Food Data'!Y511,'Food Prices'!$B$2:$E$2,0))</f>
        <v>6.4</v>
      </c>
      <c r="AB511" s="70">
        <v>12.8</v>
      </c>
    </row>
    <row r="512" spans="1:28" x14ac:dyDescent="0.25">
      <c r="A512" s="71">
        <v>511</v>
      </c>
      <c r="B512" s="72" t="s">
        <v>107</v>
      </c>
      <c r="C512" s="73" t="s">
        <v>80</v>
      </c>
      <c r="D512" s="74" t="s">
        <v>60</v>
      </c>
      <c r="E512" s="75">
        <v>11</v>
      </c>
      <c r="F512" s="70">
        <f>INDEX('Food Prices'!$B$3:$E$52,MATCH('Food Data'!C512,'Food Prices'!$A$3:$A$52,0),MATCH('Food Data'!D512,'Food Prices'!$B$2:$E$2,0))</f>
        <v>7</v>
      </c>
      <c r="G512" s="70">
        <v>77</v>
      </c>
      <c r="J512" s="71">
        <v>511</v>
      </c>
      <c r="K512" s="72" t="s">
        <v>107</v>
      </c>
      <c r="L512" s="73" t="s">
        <v>80</v>
      </c>
      <c r="M512" s="74" t="str">
        <v>Historic</v>
      </c>
      <c r="N512" s="75">
        <v>11</v>
      </c>
      <c r="O512" s="70">
        <f>INDEX('Food Prices'!$B$3:$E$52,MATCH('Food Data'!L512,'Food Prices'!$A$3:$A$52,0),MATCH('Food Data'!M512,'Food Prices'!$B$2:$E$2,0))</f>
        <v>6.86</v>
      </c>
      <c r="P512" s="70">
        <v>75.460000000000008</v>
      </c>
      <c r="V512" s="71">
        <v>511</v>
      </c>
      <c r="W512" s="72" t="s">
        <v>107</v>
      </c>
      <c r="X512" s="73" t="s">
        <v>80</v>
      </c>
      <c r="Y512" s="74" t="str">
        <f t="shared" si="7"/>
        <v>Historic</v>
      </c>
      <c r="Z512" s="75">
        <v>11</v>
      </c>
      <c r="AA512" s="70">
        <f>INDEX('Food Prices'!$B$3:$E$52,MATCH('Food Data'!X512,'Food Prices'!$A$3:$A$52,0),MATCH('Food Data'!Y512,'Food Prices'!$B$2:$E$2,0))</f>
        <v>6.86</v>
      </c>
      <c r="AB512" s="70">
        <v>75.460000000000008</v>
      </c>
    </row>
    <row r="513" spans="1:28" x14ac:dyDescent="0.25">
      <c r="A513" s="71">
        <v>512</v>
      </c>
      <c r="B513" s="72" t="s">
        <v>105</v>
      </c>
      <c r="C513" s="73" t="s">
        <v>71</v>
      </c>
      <c r="D513" s="74" t="s">
        <v>51</v>
      </c>
      <c r="E513" s="75">
        <v>17</v>
      </c>
      <c r="F513" s="70">
        <f>INDEX('Food Prices'!$B$3:$E$52,MATCH('Food Data'!C513,'Food Prices'!$A$3:$A$52,0),MATCH('Food Data'!D513,'Food Prices'!$B$2:$E$2,0))</f>
        <v>12.44</v>
      </c>
      <c r="G513" s="70">
        <v>211.48</v>
      </c>
      <c r="J513" s="71">
        <v>512</v>
      </c>
      <c r="K513" s="72" t="s">
        <v>105</v>
      </c>
      <c r="L513" s="73" t="s">
        <v>71</v>
      </c>
      <c r="M513" s="74" t="str">
        <v>Highland</v>
      </c>
      <c r="N513" s="75">
        <v>17</v>
      </c>
      <c r="O513" s="70">
        <f>INDEX('Food Prices'!$B$3:$E$52,MATCH('Food Data'!L513,'Food Prices'!$A$3:$A$52,0),MATCH('Food Data'!M513,'Food Prices'!$B$2:$E$2,0))</f>
        <v>13.67</v>
      </c>
      <c r="P513" s="70">
        <v>232.39</v>
      </c>
      <c r="V513" s="71">
        <v>512</v>
      </c>
      <c r="W513" s="72" t="s">
        <v>105</v>
      </c>
      <c r="X513" s="73" t="s">
        <v>71</v>
      </c>
      <c r="Y513" s="74" t="str">
        <f t="shared" si="7"/>
        <v>Historic</v>
      </c>
      <c r="Z513" s="75">
        <v>17</v>
      </c>
      <c r="AA513" s="70">
        <f>INDEX('Food Prices'!$B$3:$E$52,MATCH('Food Data'!X513,'Food Prices'!$A$3:$A$52,0),MATCH('Food Data'!Y513,'Food Prices'!$B$2:$E$2,0))</f>
        <v>12.9</v>
      </c>
      <c r="AB513" s="70">
        <v>219.3</v>
      </c>
    </row>
    <row r="514" spans="1:28" x14ac:dyDescent="0.25">
      <c r="A514" s="71">
        <v>513</v>
      </c>
      <c r="B514" s="72" t="s">
        <v>116</v>
      </c>
      <c r="C514" s="73" t="s">
        <v>69</v>
      </c>
      <c r="D514" s="74" t="s">
        <v>53</v>
      </c>
      <c r="E514" s="75">
        <v>12</v>
      </c>
      <c r="F514" s="70">
        <f>INDEX('Food Prices'!$B$3:$E$52,MATCH('Food Data'!C514,'Food Prices'!$A$3:$A$52,0),MATCH('Food Data'!D514,'Food Prices'!$B$2:$E$2,0))</f>
        <v>5.21</v>
      </c>
      <c r="G514" s="70">
        <v>62.519999999999996</v>
      </c>
      <c r="J514" s="71">
        <v>513</v>
      </c>
      <c r="K514" s="72" t="s">
        <v>116</v>
      </c>
      <c r="L514" s="73" t="s">
        <v>69</v>
      </c>
      <c r="M514" s="74" t="str">
        <v>Highland</v>
      </c>
      <c r="N514" s="75">
        <v>12</v>
      </c>
      <c r="O514" s="70">
        <f>INDEX('Food Prices'!$B$3:$E$52,MATCH('Food Data'!L514,'Food Prices'!$A$3:$A$52,0),MATCH('Food Data'!M514,'Food Prices'!$B$2:$E$2,0))</f>
        <v>5.21</v>
      </c>
      <c r="P514" s="70">
        <v>62.519999999999996</v>
      </c>
      <c r="V514" s="71">
        <v>513</v>
      </c>
      <c r="W514" s="72" t="s">
        <v>116</v>
      </c>
      <c r="X514" s="73" t="s">
        <v>69</v>
      </c>
      <c r="Y514" s="74" t="str">
        <f t="shared" si="7"/>
        <v>Historic</v>
      </c>
      <c r="Z514" s="75">
        <v>12</v>
      </c>
      <c r="AA514" s="70">
        <f>INDEX('Food Prices'!$B$3:$E$52,MATCH('Food Data'!X514,'Food Prices'!$A$3:$A$52,0),MATCH('Food Data'!Y514,'Food Prices'!$B$2:$E$2,0))</f>
        <v>5.41</v>
      </c>
      <c r="AB514" s="70">
        <v>64.92</v>
      </c>
    </row>
    <row r="515" spans="1:28" x14ac:dyDescent="0.25">
      <c r="A515" s="71">
        <v>514</v>
      </c>
      <c r="B515" s="72" t="s">
        <v>117</v>
      </c>
      <c r="C515" s="73" t="s">
        <v>79</v>
      </c>
      <c r="D515" s="74" t="s">
        <v>57</v>
      </c>
      <c r="E515" s="75">
        <v>6</v>
      </c>
      <c r="F515" s="70">
        <f>INDEX('Food Prices'!$B$3:$E$52,MATCH('Food Data'!C515,'Food Prices'!$A$3:$A$52,0),MATCH('Food Data'!D515,'Food Prices'!$B$2:$E$2,0))</f>
        <v>1.97</v>
      </c>
      <c r="G515" s="70">
        <v>11.82</v>
      </c>
      <c r="J515" s="71">
        <v>514</v>
      </c>
      <c r="K515" s="72" t="s">
        <v>117</v>
      </c>
      <c r="L515" s="73" t="s">
        <v>79</v>
      </c>
      <c r="M515" s="74" t="str">
        <v>Global</v>
      </c>
      <c r="N515" s="75">
        <v>6</v>
      </c>
      <c r="O515" s="70">
        <f>INDEX('Food Prices'!$B$3:$E$52,MATCH('Food Data'!L515,'Food Prices'!$A$3:$A$52,0),MATCH('Food Data'!M515,'Food Prices'!$B$2:$E$2,0))</f>
        <v>1.83</v>
      </c>
      <c r="P515" s="70">
        <v>10.98</v>
      </c>
      <c r="V515" s="71">
        <v>514</v>
      </c>
      <c r="W515" s="72" t="s">
        <v>117</v>
      </c>
      <c r="X515" s="73" t="s">
        <v>79</v>
      </c>
      <c r="Y515" s="74" t="str">
        <f t="shared" ref="Y515:Y578" si="8">$D$4</f>
        <v>Historic</v>
      </c>
      <c r="Z515" s="75">
        <v>6</v>
      </c>
      <c r="AA515" s="70">
        <f>INDEX('Food Prices'!$B$3:$E$52,MATCH('Food Data'!X515,'Food Prices'!$A$3:$A$52,0),MATCH('Food Data'!Y515,'Food Prices'!$B$2:$E$2,0))</f>
        <v>1.97</v>
      </c>
      <c r="AB515" s="70">
        <v>11.82</v>
      </c>
    </row>
    <row r="516" spans="1:28" x14ac:dyDescent="0.25">
      <c r="A516" s="71">
        <v>515</v>
      </c>
      <c r="B516" s="72" t="s">
        <v>104</v>
      </c>
      <c r="C516" s="73" t="s">
        <v>44</v>
      </c>
      <c r="D516" s="74" t="s">
        <v>60</v>
      </c>
      <c r="E516" s="75">
        <v>6</v>
      </c>
      <c r="F516" s="70">
        <f>INDEX('Food Prices'!$B$3:$E$52,MATCH('Food Data'!C516,'Food Prices'!$A$3:$A$52,0),MATCH('Food Data'!D516,'Food Prices'!$B$2:$E$2,0))</f>
        <v>7.28</v>
      </c>
      <c r="G516" s="70">
        <v>43.68</v>
      </c>
      <c r="J516" s="71">
        <v>515</v>
      </c>
      <c r="K516" s="72" t="s">
        <v>104</v>
      </c>
      <c r="L516" s="73" t="s">
        <v>44</v>
      </c>
      <c r="M516" s="74" t="str">
        <v>Global</v>
      </c>
      <c r="N516" s="75">
        <v>6</v>
      </c>
      <c r="O516" s="70">
        <f>INDEX('Food Prices'!$B$3:$E$52,MATCH('Food Data'!L516,'Food Prices'!$A$3:$A$52,0),MATCH('Food Data'!M516,'Food Prices'!$B$2:$E$2,0))</f>
        <v>7.28</v>
      </c>
      <c r="P516" s="70">
        <v>43.68</v>
      </c>
      <c r="V516" s="71">
        <v>515</v>
      </c>
      <c r="W516" s="72" t="s">
        <v>104</v>
      </c>
      <c r="X516" s="73" t="s">
        <v>44</v>
      </c>
      <c r="Y516" s="74" t="str">
        <f t="shared" si="8"/>
        <v>Historic</v>
      </c>
      <c r="Z516" s="75">
        <v>6</v>
      </c>
      <c r="AA516" s="70">
        <f>INDEX('Food Prices'!$B$3:$E$52,MATCH('Food Data'!X516,'Food Prices'!$A$3:$A$52,0),MATCH('Food Data'!Y516,'Food Prices'!$B$2:$E$2,0))</f>
        <v>7.91</v>
      </c>
      <c r="AB516" s="70">
        <v>47.46</v>
      </c>
    </row>
    <row r="517" spans="1:28" x14ac:dyDescent="0.25">
      <c r="A517" s="71">
        <v>516</v>
      </c>
      <c r="B517" s="72" t="s">
        <v>107</v>
      </c>
      <c r="C517" s="73" t="s">
        <v>62</v>
      </c>
      <c r="D517" s="74" t="s">
        <v>53</v>
      </c>
      <c r="E517" s="75">
        <v>1</v>
      </c>
      <c r="F517" s="70">
        <f>INDEX('Food Prices'!$B$3:$E$52,MATCH('Food Data'!C517,'Food Prices'!$A$3:$A$52,0),MATCH('Food Data'!D517,'Food Prices'!$B$2:$E$2,0))</f>
        <v>9.99</v>
      </c>
      <c r="G517" s="70">
        <v>9.99</v>
      </c>
      <c r="J517" s="71">
        <v>516</v>
      </c>
      <c r="K517" s="72" t="s">
        <v>107</v>
      </c>
      <c r="L517" s="73" t="s">
        <v>62</v>
      </c>
      <c r="M517" s="74" t="str">
        <v>Historic</v>
      </c>
      <c r="N517" s="75">
        <v>1</v>
      </c>
      <c r="O517" s="70">
        <f>INDEX('Food Prices'!$B$3:$E$52,MATCH('Food Data'!L517,'Food Prices'!$A$3:$A$52,0),MATCH('Food Data'!M517,'Food Prices'!$B$2:$E$2,0))</f>
        <v>10.31</v>
      </c>
      <c r="P517" s="70">
        <v>10.31</v>
      </c>
      <c r="V517" s="71">
        <v>516</v>
      </c>
      <c r="W517" s="72" t="s">
        <v>107</v>
      </c>
      <c r="X517" s="73" t="s">
        <v>62</v>
      </c>
      <c r="Y517" s="74" t="str">
        <f t="shared" si="8"/>
        <v>Historic</v>
      </c>
      <c r="Z517" s="75">
        <v>1</v>
      </c>
      <c r="AA517" s="70">
        <f>INDEX('Food Prices'!$B$3:$E$52,MATCH('Food Data'!X517,'Food Prices'!$A$3:$A$52,0),MATCH('Food Data'!Y517,'Food Prices'!$B$2:$E$2,0))</f>
        <v>10.31</v>
      </c>
      <c r="AB517" s="70">
        <v>10.31</v>
      </c>
    </row>
    <row r="518" spans="1:28" x14ac:dyDescent="0.25">
      <c r="A518" s="71">
        <v>517</v>
      </c>
      <c r="B518" s="72" t="s">
        <v>108</v>
      </c>
      <c r="C518" s="73" t="s">
        <v>40</v>
      </c>
      <c r="D518" s="74" t="s">
        <v>51</v>
      </c>
      <c r="E518" s="75">
        <v>12</v>
      </c>
      <c r="F518" s="70">
        <f>INDEX('Food Prices'!$B$3:$E$52,MATCH('Food Data'!C518,'Food Prices'!$A$3:$A$52,0),MATCH('Food Data'!D518,'Food Prices'!$B$2:$E$2,0))</f>
        <v>8.84</v>
      </c>
      <c r="G518" s="70">
        <v>106.08</v>
      </c>
      <c r="J518" s="71">
        <v>517</v>
      </c>
      <c r="K518" s="72" t="s">
        <v>108</v>
      </c>
      <c r="L518" s="73" t="s">
        <v>40</v>
      </c>
      <c r="M518" s="74" t="str">
        <v>North</v>
      </c>
      <c r="N518" s="75">
        <v>12</v>
      </c>
      <c r="O518" s="70">
        <f>INDEX('Food Prices'!$B$3:$E$52,MATCH('Food Data'!L518,'Food Prices'!$A$3:$A$52,0),MATCH('Food Data'!M518,'Food Prices'!$B$2:$E$2,0))</f>
        <v>8.84</v>
      </c>
      <c r="P518" s="70">
        <v>106.08</v>
      </c>
      <c r="V518" s="71">
        <v>517</v>
      </c>
      <c r="W518" s="72" t="s">
        <v>108</v>
      </c>
      <c r="X518" s="73" t="s">
        <v>40</v>
      </c>
      <c r="Y518" s="74" t="str">
        <f t="shared" si="8"/>
        <v>Historic</v>
      </c>
      <c r="Z518" s="75">
        <v>12</v>
      </c>
      <c r="AA518" s="70">
        <f>INDEX('Food Prices'!$B$3:$E$52,MATCH('Food Data'!X518,'Food Prices'!$A$3:$A$52,0),MATCH('Food Data'!Y518,'Food Prices'!$B$2:$E$2,0))</f>
        <v>7.8</v>
      </c>
      <c r="AB518" s="70">
        <v>93.6</v>
      </c>
    </row>
    <row r="519" spans="1:28" x14ac:dyDescent="0.25">
      <c r="A519" s="71">
        <v>518</v>
      </c>
      <c r="B519" s="72" t="s">
        <v>98</v>
      </c>
      <c r="C519" s="73" t="s">
        <v>56</v>
      </c>
      <c r="D519" s="74" t="s">
        <v>51</v>
      </c>
      <c r="E519" s="75">
        <v>19</v>
      </c>
      <c r="F519" s="70">
        <f>INDEX('Food Prices'!$B$3:$E$52,MATCH('Food Data'!C519,'Food Prices'!$A$3:$A$52,0),MATCH('Food Data'!D519,'Food Prices'!$B$2:$E$2,0))</f>
        <v>7.99</v>
      </c>
      <c r="G519" s="70">
        <v>151.81</v>
      </c>
      <c r="J519" s="71">
        <v>518</v>
      </c>
      <c r="K519" s="72" t="s">
        <v>98</v>
      </c>
      <c r="L519" s="73" t="s">
        <v>56</v>
      </c>
      <c r="M519" s="74" t="str">
        <v>Global</v>
      </c>
      <c r="N519" s="75">
        <v>19</v>
      </c>
      <c r="O519" s="70">
        <f>INDEX('Food Prices'!$B$3:$E$52,MATCH('Food Data'!L519,'Food Prices'!$A$3:$A$52,0),MATCH('Food Data'!M519,'Food Prices'!$B$2:$E$2,0))</f>
        <v>8.8800000000000008</v>
      </c>
      <c r="P519" s="70">
        <v>168.72000000000003</v>
      </c>
      <c r="V519" s="71">
        <v>518</v>
      </c>
      <c r="W519" s="72" t="s">
        <v>98</v>
      </c>
      <c r="X519" s="73" t="s">
        <v>56</v>
      </c>
      <c r="Y519" s="74" t="str">
        <f t="shared" si="8"/>
        <v>Historic</v>
      </c>
      <c r="Z519" s="75">
        <v>19</v>
      </c>
      <c r="AA519" s="70">
        <f>INDEX('Food Prices'!$B$3:$E$52,MATCH('Food Data'!X519,'Food Prices'!$A$3:$A$52,0),MATCH('Food Data'!Y519,'Food Prices'!$B$2:$E$2,0))</f>
        <v>8.4600000000000009</v>
      </c>
      <c r="AB519" s="70">
        <v>160.74</v>
      </c>
    </row>
    <row r="520" spans="1:28" x14ac:dyDescent="0.25">
      <c r="A520" s="71">
        <v>519</v>
      </c>
      <c r="B520" s="72" t="s">
        <v>111</v>
      </c>
      <c r="C520" s="73" t="s">
        <v>66</v>
      </c>
      <c r="D520" s="74" t="s">
        <v>53</v>
      </c>
      <c r="E520" s="75">
        <v>8</v>
      </c>
      <c r="F520" s="70">
        <f>INDEX('Food Prices'!$B$3:$E$52,MATCH('Food Data'!C520,'Food Prices'!$A$3:$A$52,0),MATCH('Food Data'!D520,'Food Prices'!$B$2:$E$2,0))</f>
        <v>11.1</v>
      </c>
      <c r="G520" s="70">
        <v>88.8</v>
      </c>
      <c r="J520" s="71">
        <v>519</v>
      </c>
      <c r="K520" s="72" t="s">
        <v>111</v>
      </c>
      <c r="L520" s="73" t="s">
        <v>66</v>
      </c>
      <c r="M520" s="74" t="str">
        <v>Historic</v>
      </c>
      <c r="N520" s="75">
        <v>8</v>
      </c>
      <c r="O520" s="70">
        <f>INDEX('Food Prices'!$B$3:$E$52,MATCH('Food Data'!L520,'Food Prices'!$A$3:$A$52,0),MATCH('Food Data'!M520,'Food Prices'!$B$2:$E$2,0))</f>
        <v>9.8800000000000008</v>
      </c>
      <c r="P520" s="70">
        <v>79.040000000000006</v>
      </c>
      <c r="V520" s="71">
        <v>519</v>
      </c>
      <c r="W520" s="72" t="s">
        <v>111</v>
      </c>
      <c r="X520" s="73" t="s">
        <v>66</v>
      </c>
      <c r="Y520" s="74" t="str">
        <f t="shared" si="8"/>
        <v>Historic</v>
      </c>
      <c r="Z520" s="75">
        <v>8</v>
      </c>
      <c r="AA520" s="70">
        <f>INDEX('Food Prices'!$B$3:$E$52,MATCH('Food Data'!X520,'Food Prices'!$A$3:$A$52,0),MATCH('Food Data'!Y520,'Food Prices'!$B$2:$E$2,0))</f>
        <v>9.8800000000000008</v>
      </c>
      <c r="AB520" s="70">
        <v>79.040000000000006</v>
      </c>
    </row>
    <row r="521" spans="1:28" x14ac:dyDescent="0.25">
      <c r="A521" s="71">
        <v>520</v>
      </c>
      <c r="B521" s="72" t="s">
        <v>118</v>
      </c>
      <c r="C521" s="73" t="s">
        <v>37</v>
      </c>
      <c r="D521" s="74" t="s">
        <v>57</v>
      </c>
      <c r="E521" s="75">
        <v>9</v>
      </c>
      <c r="F521" s="70">
        <f>INDEX('Food Prices'!$B$3:$E$52,MATCH('Food Data'!C521,'Food Prices'!$A$3:$A$52,0),MATCH('Food Data'!D521,'Food Prices'!$B$2:$E$2,0))</f>
        <v>12.26</v>
      </c>
      <c r="G521" s="70">
        <v>110.34</v>
      </c>
      <c r="J521" s="71">
        <v>520</v>
      </c>
      <c r="K521" s="72" t="s">
        <v>118</v>
      </c>
      <c r="L521" s="73" t="s">
        <v>37</v>
      </c>
      <c r="M521" s="74" t="str">
        <v>North</v>
      </c>
      <c r="N521" s="75">
        <v>9</v>
      </c>
      <c r="O521" s="70">
        <f>INDEX('Food Prices'!$B$3:$E$52,MATCH('Food Data'!L521,'Food Prices'!$A$3:$A$52,0),MATCH('Food Data'!M521,'Food Prices'!$B$2:$E$2,0))</f>
        <v>13.78</v>
      </c>
      <c r="P521" s="70">
        <v>124.02</v>
      </c>
      <c r="V521" s="71">
        <v>520</v>
      </c>
      <c r="W521" s="72" t="s">
        <v>118</v>
      </c>
      <c r="X521" s="73" t="s">
        <v>37</v>
      </c>
      <c r="Y521" s="74" t="str">
        <f t="shared" si="8"/>
        <v>Historic</v>
      </c>
      <c r="Z521" s="75">
        <v>9</v>
      </c>
      <c r="AA521" s="70">
        <f>INDEX('Food Prices'!$B$3:$E$52,MATCH('Food Data'!X521,'Food Prices'!$A$3:$A$52,0),MATCH('Food Data'!Y521,'Food Prices'!$B$2:$E$2,0))</f>
        <v>12.26</v>
      </c>
      <c r="AB521" s="70">
        <v>110.34</v>
      </c>
    </row>
    <row r="522" spans="1:28" x14ac:dyDescent="0.25">
      <c r="A522" s="71">
        <v>521</v>
      </c>
      <c r="B522" s="72" t="s">
        <v>123</v>
      </c>
      <c r="C522" s="73" t="s">
        <v>131</v>
      </c>
      <c r="D522" s="74" t="s">
        <v>53</v>
      </c>
      <c r="E522" s="75">
        <v>3</v>
      </c>
      <c r="F522" s="70">
        <f>INDEX('Food Prices'!$B$3:$E$52,MATCH('Food Data'!C522,'Food Prices'!$A$3:$A$52,0),MATCH('Food Data'!D522,'Food Prices'!$B$2:$E$2,0))</f>
        <v>3.15</v>
      </c>
      <c r="G522" s="70">
        <v>9.4499999999999993</v>
      </c>
      <c r="J522" s="71">
        <v>521</v>
      </c>
      <c r="K522" s="72" t="s">
        <v>123</v>
      </c>
      <c r="L522" s="73" t="s">
        <v>131</v>
      </c>
      <c r="M522" s="74" t="str">
        <v>Global</v>
      </c>
      <c r="N522" s="75">
        <v>3</v>
      </c>
      <c r="O522" s="70">
        <f>INDEX('Food Prices'!$B$3:$E$52,MATCH('Food Data'!L522,'Food Prices'!$A$3:$A$52,0),MATCH('Food Data'!M522,'Food Prices'!$B$2:$E$2,0))</f>
        <v>3.25</v>
      </c>
      <c r="P522" s="70">
        <v>9.75</v>
      </c>
      <c r="V522" s="71">
        <v>521</v>
      </c>
      <c r="W522" s="72" t="s">
        <v>123</v>
      </c>
      <c r="X522" s="73" t="s">
        <v>131</v>
      </c>
      <c r="Y522" s="74" t="str">
        <f t="shared" si="8"/>
        <v>Historic</v>
      </c>
      <c r="Z522" s="75">
        <v>3</v>
      </c>
      <c r="AA522" s="70">
        <f>INDEX('Food Prices'!$B$3:$E$52,MATCH('Food Data'!X522,'Food Prices'!$A$3:$A$52,0),MATCH('Food Data'!Y522,'Food Prices'!$B$2:$E$2,0))</f>
        <v>3.28</v>
      </c>
      <c r="AB522" s="70">
        <v>9.84</v>
      </c>
    </row>
    <row r="523" spans="1:28" x14ac:dyDescent="0.25">
      <c r="A523" s="71">
        <v>522</v>
      </c>
      <c r="B523" s="72" t="s">
        <v>116</v>
      </c>
      <c r="C523" s="73" t="s">
        <v>64</v>
      </c>
      <c r="D523" s="74" t="s">
        <v>60</v>
      </c>
      <c r="E523" s="75">
        <v>19</v>
      </c>
      <c r="F523" s="70">
        <f>INDEX('Food Prices'!$B$3:$E$52,MATCH('Food Data'!C523,'Food Prices'!$A$3:$A$52,0),MATCH('Food Data'!D523,'Food Prices'!$B$2:$E$2,0))</f>
        <v>3.14</v>
      </c>
      <c r="G523" s="70">
        <v>59.660000000000004</v>
      </c>
      <c r="J523" s="71">
        <v>522</v>
      </c>
      <c r="K523" s="72" t="s">
        <v>116</v>
      </c>
      <c r="L523" s="73" t="s">
        <v>64</v>
      </c>
      <c r="M523" s="74" t="str">
        <v>Highland</v>
      </c>
      <c r="N523" s="75">
        <v>19</v>
      </c>
      <c r="O523" s="70">
        <f>INDEX('Food Prices'!$B$3:$E$52,MATCH('Food Data'!L523,'Food Prices'!$A$3:$A$52,0),MATCH('Food Data'!M523,'Food Prices'!$B$2:$E$2,0))</f>
        <v>3.08</v>
      </c>
      <c r="P523" s="70">
        <v>58.52</v>
      </c>
      <c r="V523" s="71">
        <v>522</v>
      </c>
      <c r="W523" s="72" t="s">
        <v>116</v>
      </c>
      <c r="X523" s="73" t="s">
        <v>64</v>
      </c>
      <c r="Y523" s="74" t="str">
        <f t="shared" si="8"/>
        <v>Historic</v>
      </c>
      <c r="Z523" s="75">
        <v>19</v>
      </c>
      <c r="AA523" s="70">
        <f>INDEX('Food Prices'!$B$3:$E$52,MATCH('Food Data'!X523,'Food Prices'!$A$3:$A$52,0),MATCH('Food Data'!Y523,'Food Prices'!$B$2:$E$2,0))</f>
        <v>3.38</v>
      </c>
      <c r="AB523" s="70">
        <v>64.22</v>
      </c>
    </row>
    <row r="524" spans="1:28" x14ac:dyDescent="0.25">
      <c r="A524" s="71">
        <v>523</v>
      </c>
      <c r="B524" s="72" t="s">
        <v>102</v>
      </c>
      <c r="C524" s="73" t="s">
        <v>43</v>
      </c>
      <c r="D524" s="74" t="s">
        <v>53</v>
      </c>
      <c r="E524" s="75">
        <v>10</v>
      </c>
      <c r="F524" s="70">
        <f>INDEX('Food Prices'!$B$3:$E$52,MATCH('Food Data'!C524,'Food Prices'!$A$3:$A$52,0),MATCH('Food Data'!D524,'Food Prices'!$B$2:$E$2,0))</f>
        <v>6.07</v>
      </c>
      <c r="G524" s="70">
        <v>60.7</v>
      </c>
      <c r="J524" s="71">
        <v>523</v>
      </c>
      <c r="K524" s="72" t="s">
        <v>102</v>
      </c>
      <c r="L524" s="73" t="s">
        <v>43</v>
      </c>
      <c r="M524" s="74" t="str">
        <v>North</v>
      </c>
      <c r="N524" s="75">
        <v>10</v>
      </c>
      <c r="O524" s="70">
        <f>INDEX('Food Prices'!$B$3:$E$52,MATCH('Food Data'!L524,'Food Prices'!$A$3:$A$52,0),MATCH('Food Data'!M524,'Food Prices'!$B$2:$E$2,0))</f>
        <v>6.37</v>
      </c>
      <c r="P524" s="70">
        <v>63.7</v>
      </c>
      <c r="V524" s="71">
        <v>523</v>
      </c>
      <c r="W524" s="72" t="s">
        <v>102</v>
      </c>
      <c r="X524" s="73" t="s">
        <v>43</v>
      </c>
      <c r="Y524" s="74" t="str">
        <f t="shared" si="8"/>
        <v>Historic</v>
      </c>
      <c r="Z524" s="75">
        <v>10</v>
      </c>
      <c r="AA524" s="70">
        <f>INDEX('Food Prices'!$B$3:$E$52,MATCH('Food Data'!X524,'Food Prices'!$A$3:$A$52,0),MATCH('Food Data'!Y524,'Food Prices'!$B$2:$E$2,0))</f>
        <v>5.25</v>
      </c>
      <c r="AB524" s="70">
        <v>52.5</v>
      </c>
    </row>
    <row r="525" spans="1:28" x14ac:dyDescent="0.25">
      <c r="A525" s="71">
        <v>524</v>
      </c>
      <c r="B525" s="72" t="s">
        <v>103</v>
      </c>
      <c r="C525" s="73" t="s">
        <v>71</v>
      </c>
      <c r="D525" s="74" t="s">
        <v>51</v>
      </c>
      <c r="E525" s="75">
        <v>11</v>
      </c>
      <c r="F525" s="70">
        <f>INDEX('Food Prices'!$B$3:$E$52,MATCH('Food Data'!C525,'Food Prices'!$A$3:$A$52,0),MATCH('Food Data'!D525,'Food Prices'!$B$2:$E$2,0))</f>
        <v>12.44</v>
      </c>
      <c r="G525" s="70">
        <v>136.84</v>
      </c>
      <c r="J525" s="71">
        <v>524</v>
      </c>
      <c r="K525" s="72" t="s">
        <v>103</v>
      </c>
      <c r="L525" s="73" t="s">
        <v>71</v>
      </c>
      <c r="M525" s="74" t="str">
        <v>Highland</v>
      </c>
      <c r="N525" s="75">
        <v>11</v>
      </c>
      <c r="O525" s="70">
        <f>INDEX('Food Prices'!$B$3:$E$52,MATCH('Food Data'!L525,'Food Prices'!$A$3:$A$52,0),MATCH('Food Data'!M525,'Food Prices'!$B$2:$E$2,0))</f>
        <v>13.67</v>
      </c>
      <c r="P525" s="70">
        <v>150.37</v>
      </c>
      <c r="V525" s="71">
        <v>524</v>
      </c>
      <c r="W525" s="72" t="s">
        <v>103</v>
      </c>
      <c r="X525" s="73" t="s">
        <v>71</v>
      </c>
      <c r="Y525" s="74" t="str">
        <f t="shared" si="8"/>
        <v>Historic</v>
      </c>
      <c r="Z525" s="75">
        <v>11</v>
      </c>
      <c r="AA525" s="70">
        <f>INDEX('Food Prices'!$B$3:$E$52,MATCH('Food Data'!X525,'Food Prices'!$A$3:$A$52,0),MATCH('Food Data'!Y525,'Food Prices'!$B$2:$E$2,0))</f>
        <v>12.9</v>
      </c>
      <c r="AB525" s="70">
        <v>141.9</v>
      </c>
    </row>
    <row r="526" spans="1:28" x14ac:dyDescent="0.25">
      <c r="A526" s="71">
        <v>525</v>
      </c>
      <c r="B526" s="72" t="s">
        <v>114</v>
      </c>
      <c r="C526" s="73" t="s">
        <v>43</v>
      </c>
      <c r="D526" s="74" t="s">
        <v>51</v>
      </c>
      <c r="E526" s="75">
        <v>4</v>
      </c>
      <c r="F526" s="70">
        <f>INDEX('Food Prices'!$B$3:$E$52,MATCH('Food Data'!C526,'Food Prices'!$A$3:$A$52,0),MATCH('Food Data'!D526,'Food Prices'!$B$2:$E$2,0))</f>
        <v>6.37</v>
      </c>
      <c r="G526" s="70">
        <v>25.48</v>
      </c>
      <c r="J526" s="71">
        <v>525</v>
      </c>
      <c r="K526" s="72" t="s">
        <v>114</v>
      </c>
      <c r="L526" s="73" t="s">
        <v>43</v>
      </c>
      <c r="M526" s="74" t="str">
        <v>Global</v>
      </c>
      <c r="N526" s="75">
        <v>4</v>
      </c>
      <c r="O526" s="70">
        <f>INDEX('Food Prices'!$B$3:$E$52,MATCH('Food Data'!L526,'Food Prices'!$A$3:$A$52,0),MATCH('Food Data'!M526,'Food Prices'!$B$2:$E$2,0))</f>
        <v>5.62</v>
      </c>
      <c r="P526" s="70">
        <v>22.48</v>
      </c>
      <c r="V526" s="71">
        <v>525</v>
      </c>
      <c r="W526" s="72" t="s">
        <v>114</v>
      </c>
      <c r="X526" s="73" t="s">
        <v>43</v>
      </c>
      <c r="Y526" s="74" t="str">
        <f t="shared" si="8"/>
        <v>Historic</v>
      </c>
      <c r="Z526" s="75">
        <v>4</v>
      </c>
      <c r="AA526" s="70">
        <f>INDEX('Food Prices'!$B$3:$E$52,MATCH('Food Data'!X526,'Food Prices'!$A$3:$A$52,0),MATCH('Food Data'!Y526,'Food Prices'!$B$2:$E$2,0))</f>
        <v>5.25</v>
      </c>
      <c r="AB526" s="70">
        <v>21</v>
      </c>
    </row>
    <row r="527" spans="1:28" x14ac:dyDescent="0.25">
      <c r="A527" s="71">
        <v>526</v>
      </c>
      <c r="B527" s="72" t="s">
        <v>126</v>
      </c>
      <c r="C527" s="73" t="s">
        <v>72</v>
      </c>
      <c r="D527" s="74" t="s">
        <v>57</v>
      </c>
      <c r="E527" s="75">
        <v>19</v>
      </c>
      <c r="F527" s="70">
        <f>INDEX('Food Prices'!$B$3:$E$52,MATCH('Food Data'!C527,'Food Prices'!$A$3:$A$52,0),MATCH('Food Data'!D527,'Food Prices'!$B$2:$E$2,0))</f>
        <v>3.07</v>
      </c>
      <c r="G527" s="70">
        <v>58.33</v>
      </c>
      <c r="J527" s="71">
        <v>526</v>
      </c>
      <c r="K527" s="72" t="s">
        <v>126</v>
      </c>
      <c r="L527" s="73" t="s">
        <v>72</v>
      </c>
      <c r="M527" s="74" t="str">
        <v>North</v>
      </c>
      <c r="N527" s="75">
        <v>19</v>
      </c>
      <c r="O527" s="70">
        <f>INDEX('Food Prices'!$B$3:$E$52,MATCH('Food Data'!L527,'Food Prices'!$A$3:$A$52,0),MATCH('Food Data'!M527,'Food Prices'!$B$2:$E$2,0))</f>
        <v>2.7</v>
      </c>
      <c r="P527" s="70">
        <v>51.300000000000004</v>
      </c>
      <c r="V527" s="71">
        <v>526</v>
      </c>
      <c r="W527" s="72" t="s">
        <v>126</v>
      </c>
      <c r="X527" s="73" t="s">
        <v>72</v>
      </c>
      <c r="Y527" s="74" t="str">
        <f t="shared" si="8"/>
        <v>Historic</v>
      </c>
      <c r="Z527" s="75">
        <v>19</v>
      </c>
      <c r="AA527" s="70">
        <f>INDEX('Food Prices'!$B$3:$E$52,MATCH('Food Data'!X527,'Food Prices'!$A$3:$A$52,0),MATCH('Food Data'!Y527,'Food Prices'!$B$2:$E$2,0))</f>
        <v>3.07</v>
      </c>
      <c r="AB527" s="70">
        <v>58.33</v>
      </c>
    </row>
    <row r="528" spans="1:28" x14ac:dyDescent="0.25">
      <c r="A528" s="71">
        <v>527</v>
      </c>
      <c r="B528" s="72" t="s">
        <v>104</v>
      </c>
      <c r="C528" s="73" t="s">
        <v>41</v>
      </c>
      <c r="D528" s="74" t="s">
        <v>57</v>
      </c>
      <c r="E528" s="75">
        <v>5</v>
      </c>
      <c r="F528" s="70">
        <f>INDEX('Food Prices'!$B$3:$E$52,MATCH('Food Data'!C528,'Food Prices'!$A$3:$A$52,0),MATCH('Food Data'!D528,'Food Prices'!$B$2:$E$2,0))</f>
        <v>9.98</v>
      </c>
      <c r="G528" s="70">
        <v>49.900000000000006</v>
      </c>
      <c r="J528" s="71">
        <v>527</v>
      </c>
      <c r="K528" s="72" t="s">
        <v>104</v>
      </c>
      <c r="L528" s="73" t="s">
        <v>41</v>
      </c>
      <c r="M528" s="74" t="str">
        <v>Global</v>
      </c>
      <c r="N528" s="75">
        <v>5</v>
      </c>
      <c r="O528" s="70">
        <f>INDEX('Food Prices'!$B$3:$E$52,MATCH('Food Data'!L528,'Food Prices'!$A$3:$A$52,0),MATCH('Food Data'!M528,'Food Prices'!$B$2:$E$2,0))</f>
        <v>10.18</v>
      </c>
      <c r="P528" s="70">
        <v>50.9</v>
      </c>
      <c r="V528" s="71">
        <v>527</v>
      </c>
      <c r="W528" s="72" t="s">
        <v>104</v>
      </c>
      <c r="X528" s="73" t="s">
        <v>41</v>
      </c>
      <c r="Y528" s="74" t="str">
        <f t="shared" si="8"/>
        <v>Historic</v>
      </c>
      <c r="Z528" s="75">
        <v>5</v>
      </c>
      <c r="AA528" s="70">
        <f>INDEX('Food Prices'!$B$3:$E$52,MATCH('Food Data'!X528,'Food Prices'!$A$3:$A$52,0),MATCH('Food Data'!Y528,'Food Prices'!$B$2:$E$2,0))</f>
        <v>9.98</v>
      </c>
      <c r="AB528" s="70">
        <v>49.900000000000006</v>
      </c>
    </row>
    <row r="529" spans="1:28" x14ac:dyDescent="0.25">
      <c r="A529" s="71">
        <v>528</v>
      </c>
      <c r="B529" s="72" t="s">
        <v>100</v>
      </c>
      <c r="C529" s="73" t="s">
        <v>94</v>
      </c>
      <c r="D529" s="74" t="s">
        <v>51</v>
      </c>
      <c r="E529" s="75">
        <v>7</v>
      </c>
      <c r="F529" s="70">
        <f>INDEX('Food Prices'!$B$3:$E$52,MATCH('Food Data'!C529,'Food Prices'!$A$3:$A$52,0),MATCH('Food Data'!D529,'Food Prices'!$B$2:$E$2,0))</f>
        <v>13.29</v>
      </c>
      <c r="G529" s="70">
        <v>93.03</v>
      </c>
      <c r="J529" s="71">
        <v>528</v>
      </c>
      <c r="K529" s="72" t="s">
        <v>100</v>
      </c>
      <c r="L529" s="73" t="s">
        <v>94</v>
      </c>
      <c r="M529" s="74" t="str">
        <v>Historic</v>
      </c>
      <c r="N529" s="75">
        <v>7</v>
      </c>
      <c r="O529" s="70">
        <f>INDEX('Food Prices'!$B$3:$E$52,MATCH('Food Data'!L529,'Food Prices'!$A$3:$A$52,0),MATCH('Food Data'!M529,'Food Prices'!$B$2:$E$2,0))</f>
        <v>12.01</v>
      </c>
      <c r="P529" s="70">
        <v>84.07</v>
      </c>
      <c r="V529" s="71">
        <v>528</v>
      </c>
      <c r="W529" s="72" t="s">
        <v>100</v>
      </c>
      <c r="X529" s="73" t="s">
        <v>94</v>
      </c>
      <c r="Y529" s="74" t="str">
        <f t="shared" si="8"/>
        <v>Historic</v>
      </c>
      <c r="Z529" s="75">
        <v>7</v>
      </c>
      <c r="AA529" s="70">
        <f>INDEX('Food Prices'!$B$3:$E$52,MATCH('Food Data'!X529,'Food Prices'!$A$3:$A$52,0),MATCH('Food Data'!Y529,'Food Prices'!$B$2:$E$2,0))</f>
        <v>12.01</v>
      </c>
      <c r="AB529" s="70">
        <v>84.07</v>
      </c>
    </row>
    <row r="530" spans="1:28" x14ac:dyDescent="0.25">
      <c r="A530" s="71">
        <v>529</v>
      </c>
      <c r="B530" s="72" t="s">
        <v>111</v>
      </c>
      <c r="C530" s="73" t="s">
        <v>131</v>
      </c>
      <c r="D530" s="74" t="s">
        <v>51</v>
      </c>
      <c r="E530" s="75">
        <v>18</v>
      </c>
      <c r="F530" s="70">
        <f>INDEX('Food Prices'!$B$3:$E$52,MATCH('Food Data'!C530,'Food Prices'!$A$3:$A$52,0),MATCH('Food Data'!D530,'Food Prices'!$B$2:$E$2,0))</f>
        <v>3.09</v>
      </c>
      <c r="G530" s="70">
        <v>55.62</v>
      </c>
      <c r="J530" s="71">
        <v>529</v>
      </c>
      <c r="K530" s="72" t="s">
        <v>111</v>
      </c>
      <c r="L530" s="73" t="s">
        <v>131</v>
      </c>
      <c r="M530" s="74" t="str">
        <v>Historic</v>
      </c>
      <c r="N530" s="75">
        <v>18</v>
      </c>
      <c r="O530" s="70">
        <f>INDEX('Food Prices'!$B$3:$E$52,MATCH('Food Data'!L530,'Food Prices'!$A$3:$A$52,0),MATCH('Food Data'!M530,'Food Prices'!$B$2:$E$2,0))</f>
        <v>3.28</v>
      </c>
      <c r="P530" s="70">
        <v>59.04</v>
      </c>
      <c r="V530" s="71">
        <v>529</v>
      </c>
      <c r="W530" s="72" t="s">
        <v>111</v>
      </c>
      <c r="X530" s="73" t="s">
        <v>131</v>
      </c>
      <c r="Y530" s="74" t="str">
        <f t="shared" si="8"/>
        <v>Historic</v>
      </c>
      <c r="Z530" s="75">
        <v>18</v>
      </c>
      <c r="AA530" s="70">
        <f>INDEX('Food Prices'!$B$3:$E$52,MATCH('Food Data'!X530,'Food Prices'!$A$3:$A$52,0),MATCH('Food Data'!Y530,'Food Prices'!$B$2:$E$2,0))</f>
        <v>3.28</v>
      </c>
      <c r="AB530" s="70">
        <v>59.04</v>
      </c>
    </row>
    <row r="531" spans="1:28" x14ac:dyDescent="0.25">
      <c r="A531" s="71">
        <v>530</v>
      </c>
      <c r="B531" s="72" t="s">
        <v>116</v>
      </c>
      <c r="C531" s="73" t="s">
        <v>69</v>
      </c>
      <c r="D531" s="74" t="s">
        <v>60</v>
      </c>
      <c r="E531" s="75">
        <v>11</v>
      </c>
      <c r="F531" s="70">
        <f>INDEX('Food Prices'!$B$3:$E$52,MATCH('Food Data'!C531,'Food Prices'!$A$3:$A$52,0),MATCH('Food Data'!D531,'Food Prices'!$B$2:$E$2,0))</f>
        <v>4.87</v>
      </c>
      <c r="G531" s="70">
        <v>53.57</v>
      </c>
      <c r="J531" s="71">
        <v>530</v>
      </c>
      <c r="K531" s="72" t="s">
        <v>116</v>
      </c>
      <c r="L531" s="73" t="s">
        <v>69</v>
      </c>
      <c r="M531" s="74" t="str">
        <v>Highland</v>
      </c>
      <c r="N531" s="75">
        <v>11</v>
      </c>
      <c r="O531" s="70">
        <f>INDEX('Food Prices'!$B$3:$E$52,MATCH('Food Data'!L531,'Food Prices'!$A$3:$A$52,0),MATCH('Food Data'!M531,'Food Prices'!$B$2:$E$2,0))</f>
        <v>5.21</v>
      </c>
      <c r="P531" s="70">
        <v>57.31</v>
      </c>
      <c r="V531" s="71">
        <v>530</v>
      </c>
      <c r="W531" s="72" t="s">
        <v>116</v>
      </c>
      <c r="X531" s="73" t="s">
        <v>69</v>
      </c>
      <c r="Y531" s="74" t="str">
        <f t="shared" si="8"/>
        <v>Historic</v>
      </c>
      <c r="Z531" s="75">
        <v>11</v>
      </c>
      <c r="AA531" s="70">
        <f>INDEX('Food Prices'!$B$3:$E$52,MATCH('Food Data'!X531,'Food Prices'!$A$3:$A$52,0),MATCH('Food Data'!Y531,'Food Prices'!$B$2:$E$2,0))</f>
        <v>5.41</v>
      </c>
      <c r="AB531" s="70">
        <v>59.510000000000005</v>
      </c>
    </row>
    <row r="532" spans="1:28" x14ac:dyDescent="0.25">
      <c r="A532" s="71">
        <v>531</v>
      </c>
      <c r="B532" s="72" t="s">
        <v>117</v>
      </c>
      <c r="C532" s="73" t="s">
        <v>62</v>
      </c>
      <c r="D532" s="74" t="s">
        <v>53</v>
      </c>
      <c r="E532" s="75">
        <v>13</v>
      </c>
      <c r="F532" s="70">
        <f>INDEX('Food Prices'!$B$3:$E$52,MATCH('Food Data'!C532,'Food Prices'!$A$3:$A$52,0),MATCH('Food Data'!D532,'Food Prices'!$B$2:$E$2,0))</f>
        <v>9.99</v>
      </c>
      <c r="G532" s="70">
        <v>129.87</v>
      </c>
      <c r="J532" s="71">
        <v>531</v>
      </c>
      <c r="K532" s="72" t="s">
        <v>117</v>
      </c>
      <c r="L532" s="73" t="s">
        <v>62</v>
      </c>
      <c r="M532" s="74" t="str">
        <v>Global</v>
      </c>
      <c r="N532" s="75">
        <v>13</v>
      </c>
      <c r="O532" s="70">
        <f>INDEX('Food Prices'!$B$3:$E$52,MATCH('Food Data'!L532,'Food Prices'!$A$3:$A$52,0),MATCH('Food Data'!M532,'Food Prices'!$B$2:$E$2,0))</f>
        <v>9.7899999999999991</v>
      </c>
      <c r="P532" s="70">
        <v>127.26999999999998</v>
      </c>
      <c r="V532" s="71">
        <v>531</v>
      </c>
      <c r="W532" s="72" t="s">
        <v>117</v>
      </c>
      <c r="X532" s="73" t="s">
        <v>62</v>
      </c>
      <c r="Y532" s="74" t="str">
        <f t="shared" si="8"/>
        <v>Historic</v>
      </c>
      <c r="Z532" s="75">
        <v>13</v>
      </c>
      <c r="AA532" s="70">
        <f>INDEX('Food Prices'!$B$3:$E$52,MATCH('Food Data'!X532,'Food Prices'!$A$3:$A$52,0),MATCH('Food Data'!Y532,'Food Prices'!$B$2:$E$2,0))</f>
        <v>10.31</v>
      </c>
      <c r="AB532" s="70">
        <v>134.03</v>
      </c>
    </row>
    <row r="533" spans="1:28" x14ac:dyDescent="0.25">
      <c r="A533" s="71">
        <v>532</v>
      </c>
      <c r="B533" s="72" t="s">
        <v>101</v>
      </c>
      <c r="C533" s="73" t="s">
        <v>132</v>
      </c>
      <c r="D533" s="74" t="s">
        <v>53</v>
      </c>
      <c r="E533" s="75">
        <v>16</v>
      </c>
      <c r="F533" s="70">
        <f>INDEX('Food Prices'!$B$3:$E$52,MATCH('Food Data'!C533,'Food Prices'!$A$3:$A$52,0),MATCH('Food Data'!D533,'Food Prices'!$B$2:$E$2,0))</f>
        <v>7.12</v>
      </c>
      <c r="G533" s="70">
        <v>113.92</v>
      </c>
      <c r="J533" s="71">
        <v>532</v>
      </c>
      <c r="K533" s="72" t="s">
        <v>101</v>
      </c>
      <c r="L533" s="73" t="s">
        <v>132</v>
      </c>
      <c r="M533" s="74" t="str">
        <v>Global</v>
      </c>
      <c r="N533" s="75">
        <v>16</v>
      </c>
      <c r="O533" s="70">
        <f>INDEX('Food Prices'!$B$3:$E$52,MATCH('Food Data'!L533,'Food Prices'!$A$3:$A$52,0),MATCH('Food Data'!M533,'Food Prices'!$B$2:$E$2,0))</f>
        <v>6.72</v>
      </c>
      <c r="P533" s="70">
        <v>107.52</v>
      </c>
      <c r="V533" s="71">
        <v>532</v>
      </c>
      <c r="W533" s="72" t="s">
        <v>101</v>
      </c>
      <c r="X533" s="73" t="s">
        <v>132</v>
      </c>
      <c r="Y533" s="74" t="str">
        <f t="shared" si="8"/>
        <v>Historic</v>
      </c>
      <c r="Z533" s="75">
        <v>16</v>
      </c>
      <c r="AA533" s="70">
        <f>INDEX('Food Prices'!$B$3:$E$52,MATCH('Food Data'!X533,'Food Prices'!$A$3:$A$52,0),MATCH('Food Data'!Y533,'Food Prices'!$B$2:$E$2,0))</f>
        <v>6.4</v>
      </c>
      <c r="AB533" s="70">
        <v>102.4</v>
      </c>
    </row>
    <row r="534" spans="1:28" x14ac:dyDescent="0.25">
      <c r="A534" s="71">
        <v>533</v>
      </c>
      <c r="B534" s="72" t="s">
        <v>115</v>
      </c>
      <c r="C534" s="73" t="s">
        <v>91</v>
      </c>
      <c r="D534" s="74" t="s">
        <v>60</v>
      </c>
      <c r="E534" s="75">
        <v>5</v>
      </c>
      <c r="F534" s="70">
        <f>INDEX('Food Prices'!$B$3:$E$52,MATCH('Food Data'!C534,'Food Prices'!$A$3:$A$52,0),MATCH('Food Data'!D534,'Food Prices'!$B$2:$E$2,0))</f>
        <v>4.2300000000000004</v>
      </c>
      <c r="G534" s="70">
        <v>21.150000000000002</v>
      </c>
      <c r="J534" s="71">
        <v>533</v>
      </c>
      <c r="K534" s="72" t="s">
        <v>115</v>
      </c>
      <c r="L534" s="73" t="s">
        <v>91</v>
      </c>
      <c r="M534" s="74" t="str">
        <v>Historic</v>
      </c>
      <c r="N534" s="75">
        <v>5</v>
      </c>
      <c r="O534" s="70">
        <f>INDEX('Food Prices'!$B$3:$E$52,MATCH('Food Data'!L534,'Food Prices'!$A$3:$A$52,0),MATCH('Food Data'!M534,'Food Prices'!$B$2:$E$2,0))</f>
        <v>4.45</v>
      </c>
      <c r="P534" s="70">
        <v>22.25</v>
      </c>
      <c r="V534" s="71">
        <v>533</v>
      </c>
      <c r="W534" s="72" t="s">
        <v>115</v>
      </c>
      <c r="X534" s="73" t="s">
        <v>91</v>
      </c>
      <c r="Y534" s="74" t="str">
        <f t="shared" si="8"/>
        <v>Historic</v>
      </c>
      <c r="Z534" s="75">
        <v>5</v>
      </c>
      <c r="AA534" s="70">
        <f>INDEX('Food Prices'!$B$3:$E$52,MATCH('Food Data'!X534,'Food Prices'!$A$3:$A$52,0),MATCH('Food Data'!Y534,'Food Prices'!$B$2:$E$2,0))</f>
        <v>4.45</v>
      </c>
      <c r="AB534" s="70">
        <v>22.25</v>
      </c>
    </row>
    <row r="535" spans="1:28" x14ac:dyDescent="0.25">
      <c r="A535" s="71">
        <v>534</v>
      </c>
      <c r="B535" s="72" t="s">
        <v>101</v>
      </c>
      <c r="C535" s="73" t="s">
        <v>66</v>
      </c>
      <c r="D535" s="74" t="s">
        <v>53</v>
      </c>
      <c r="E535" s="75">
        <v>15</v>
      </c>
      <c r="F535" s="70">
        <f>INDEX('Food Prices'!$B$3:$E$52,MATCH('Food Data'!C535,'Food Prices'!$A$3:$A$52,0),MATCH('Food Data'!D535,'Food Prices'!$B$2:$E$2,0))</f>
        <v>11.1</v>
      </c>
      <c r="G535" s="70">
        <v>166.5</v>
      </c>
      <c r="J535" s="71">
        <v>534</v>
      </c>
      <c r="K535" s="72" t="s">
        <v>101</v>
      </c>
      <c r="L535" s="73" t="s">
        <v>66</v>
      </c>
      <c r="M535" s="74" t="str">
        <v>Global</v>
      </c>
      <c r="N535" s="75">
        <v>15</v>
      </c>
      <c r="O535" s="70">
        <f>INDEX('Food Prices'!$B$3:$E$52,MATCH('Food Data'!L535,'Food Prices'!$A$3:$A$52,0),MATCH('Food Data'!M535,'Food Prices'!$B$2:$E$2,0))</f>
        <v>10.47</v>
      </c>
      <c r="P535" s="70">
        <v>157.05000000000001</v>
      </c>
      <c r="V535" s="71">
        <v>534</v>
      </c>
      <c r="W535" s="72" t="s">
        <v>101</v>
      </c>
      <c r="X535" s="73" t="s">
        <v>66</v>
      </c>
      <c r="Y535" s="74" t="str">
        <f t="shared" si="8"/>
        <v>Historic</v>
      </c>
      <c r="Z535" s="75">
        <v>15</v>
      </c>
      <c r="AA535" s="70">
        <f>INDEX('Food Prices'!$B$3:$E$52,MATCH('Food Data'!X535,'Food Prices'!$A$3:$A$52,0),MATCH('Food Data'!Y535,'Food Prices'!$B$2:$E$2,0))</f>
        <v>9.8800000000000008</v>
      </c>
      <c r="AB535" s="70">
        <v>148.20000000000002</v>
      </c>
    </row>
    <row r="536" spans="1:28" x14ac:dyDescent="0.25">
      <c r="A536" s="71">
        <v>535</v>
      </c>
      <c r="B536" s="72" t="s">
        <v>104</v>
      </c>
      <c r="C536" s="73" t="s">
        <v>52</v>
      </c>
      <c r="D536" s="74" t="s">
        <v>51</v>
      </c>
      <c r="E536" s="75">
        <v>3</v>
      </c>
      <c r="F536" s="70">
        <f>INDEX('Food Prices'!$B$3:$E$52,MATCH('Food Data'!C536,'Food Prices'!$A$3:$A$52,0),MATCH('Food Data'!D536,'Food Prices'!$B$2:$E$2,0))</f>
        <v>5.99</v>
      </c>
      <c r="G536" s="70">
        <v>17.97</v>
      </c>
      <c r="J536" s="71">
        <v>535</v>
      </c>
      <c r="K536" s="72" t="s">
        <v>104</v>
      </c>
      <c r="L536" s="73" t="s">
        <v>52</v>
      </c>
      <c r="M536" s="74" t="str">
        <v>Global</v>
      </c>
      <c r="N536" s="75">
        <v>3</v>
      </c>
      <c r="O536" s="70">
        <f>INDEX('Food Prices'!$B$3:$E$52,MATCH('Food Data'!L536,'Food Prices'!$A$3:$A$52,0),MATCH('Food Data'!M536,'Food Prices'!$B$2:$E$2,0))</f>
        <v>5.88</v>
      </c>
      <c r="P536" s="70">
        <v>17.64</v>
      </c>
      <c r="V536" s="71">
        <v>535</v>
      </c>
      <c r="W536" s="72" t="s">
        <v>104</v>
      </c>
      <c r="X536" s="73" t="s">
        <v>52</v>
      </c>
      <c r="Y536" s="74" t="str">
        <f t="shared" si="8"/>
        <v>Historic</v>
      </c>
      <c r="Z536" s="75">
        <v>3</v>
      </c>
      <c r="AA536" s="70">
        <f>INDEX('Food Prices'!$B$3:$E$52,MATCH('Food Data'!X536,'Food Prices'!$A$3:$A$52,0),MATCH('Food Data'!Y536,'Food Prices'!$B$2:$E$2,0))</f>
        <v>5.82</v>
      </c>
      <c r="AB536" s="70">
        <v>17.46</v>
      </c>
    </row>
    <row r="537" spans="1:28" x14ac:dyDescent="0.25">
      <c r="A537" s="71">
        <v>536</v>
      </c>
      <c r="B537" s="72" t="s">
        <v>99</v>
      </c>
      <c r="C537" s="73" t="s">
        <v>46</v>
      </c>
      <c r="D537" s="74" t="s">
        <v>51</v>
      </c>
      <c r="E537" s="75">
        <v>2</v>
      </c>
      <c r="F537" s="70">
        <f>INDEX('Food Prices'!$B$3:$E$52,MATCH('Food Data'!C537,'Food Prices'!$A$3:$A$52,0),MATCH('Food Data'!D537,'Food Prices'!$B$2:$E$2,0))</f>
        <v>5.82</v>
      </c>
      <c r="G537" s="70">
        <v>11.64</v>
      </c>
      <c r="J537" s="71">
        <v>536</v>
      </c>
      <c r="K537" s="72" t="s">
        <v>99</v>
      </c>
      <c r="L537" s="73" t="s">
        <v>46</v>
      </c>
      <c r="M537" s="74" t="str">
        <v>Global</v>
      </c>
      <c r="N537" s="75">
        <v>2</v>
      </c>
      <c r="O537" s="70">
        <f>INDEX('Food Prices'!$B$3:$E$52,MATCH('Food Data'!L537,'Food Prices'!$A$3:$A$52,0),MATCH('Food Data'!M537,'Food Prices'!$B$2:$E$2,0))</f>
        <v>5.78</v>
      </c>
      <c r="P537" s="70">
        <v>11.56</v>
      </c>
      <c r="V537" s="71">
        <v>536</v>
      </c>
      <c r="W537" s="72" t="s">
        <v>99</v>
      </c>
      <c r="X537" s="73" t="s">
        <v>46</v>
      </c>
      <c r="Y537" s="74" t="str">
        <f t="shared" si="8"/>
        <v>Historic</v>
      </c>
      <c r="Z537" s="75">
        <v>2</v>
      </c>
      <c r="AA537" s="70">
        <f>INDEX('Food Prices'!$B$3:$E$52,MATCH('Food Data'!X537,'Food Prices'!$A$3:$A$52,0),MATCH('Food Data'!Y537,'Food Prices'!$B$2:$E$2,0))</f>
        <v>5.3</v>
      </c>
      <c r="AB537" s="70">
        <v>10.6</v>
      </c>
    </row>
    <row r="538" spans="1:28" x14ac:dyDescent="0.25">
      <c r="A538" s="71">
        <v>537</v>
      </c>
      <c r="B538" s="72" t="s">
        <v>111</v>
      </c>
      <c r="C538" s="73" t="s">
        <v>71</v>
      </c>
      <c r="D538" s="74" t="s">
        <v>53</v>
      </c>
      <c r="E538" s="75">
        <v>8</v>
      </c>
      <c r="F538" s="70">
        <f>INDEX('Food Prices'!$B$3:$E$52,MATCH('Food Data'!C538,'Food Prices'!$A$3:$A$52,0),MATCH('Food Data'!D538,'Food Prices'!$B$2:$E$2,0))</f>
        <v>13.67</v>
      </c>
      <c r="G538" s="70">
        <v>109.36</v>
      </c>
      <c r="J538" s="71">
        <v>537</v>
      </c>
      <c r="K538" s="72" t="s">
        <v>111</v>
      </c>
      <c r="L538" s="73" t="s">
        <v>71</v>
      </c>
      <c r="M538" s="74" t="str">
        <v>Historic</v>
      </c>
      <c r="N538" s="75">
        <v>8</v>
      </c>
      <c r="O538" s="70">
        <f>INDEX('Food Prices'!$B$3:$E$52,MATCH('Food Data'!L538,'Food Prices'!$A$3:$A$52,0),MATCH('Food Data'!M538,'Food Prices'!$B$2:$E$2,0))</f>
        <v>12.9</v>
      </c>
      <c r="P538" s="70">
        <v>103.2</v>
      </c>
      <c r="V538" s="71">
        <v>537</v>
      </c>
      <c r="W538" s="72" t="s">
        <v>111</v>
      </c>
      <c r="X538" s="73" t="s">
        <v>71</v>
      </c>
      <c r="Y538" s="74" t="str">
        <f t="shared" si="8"/>
        <v>Historic</v>
      </c>
      <c r="Z538" s="75">
        <v>8</v>
      </c>
      <c r="AA538" s="70">
        <f>INDEX('Food Prices'!$B$3:$E$52,MATCH('Food Data'!X538,'Food Prices'!$A$3:$A$52,0),MATCH('Food Data'!Y538,'Food Prices'!$B$2:$E$2,0))</f>
        <v>12.9</v>
      </c>
      <c r="AB538" s="70">
        <v>103.2</v>
      </c>
    </row>
    <row r="539" spans="1:28" x14ac:dyDescent="0.25">
      <c r="A539" s="71">
        <v>538</v>
      </c>
      <c r="B539" s="72" t="s">
        <v>115</v>
      </c>
      <c r="C539" s="73" t="s">
        <v>41</v>
      </c>
      <c r="D539" s="74" t="s">
        <v>53</v>
      </c>
      <c r="E539" s="75">
        <v>2</v>
      </c>
      <c r="F539" s="70">
        <f>INDEX('Food Prices'!$B$3:$E$52,MATCH('Food Data'!C539,'Food Prices'!$A$3:$A$52,0),MATCH('Food Data'!D539,'Food Prices'!$B$2:$E$2,0))</f>
        <v>9.4700000000000006</v>
      </c>
      <c r="G539" s="70">
        <v>18.940000000000001</v>
      </c>
      <c r="J539" s="71">
        <v>538</v>
      </c>
      <c r="K539" s="72" t="s">
        <v>115</v>
      </c>
      <c r="L539" s="73" t="s">
        <v>41</v>
      </c>
      <c r="M539" s="74" t="str">
        <v>Historic</v>
      </c>
      <c r="N539" s="75">
        <v>2</v>
      </c>
      <c r="O539" s="70">
        <f>INDEX('Food Prices'!$B$3:$E$52,MATCH('Food Data'!L539,'Food Prices'!$A$3:$A$52,0),MATCH('Food Data'!M539,'Food Prices'!$B$2:$E$2,0))</f>
        <v>9.98</v>
      </c>
      <c r="P539" s="70">
        <v>19.96</v>
      </c>
      <c r="V539" s="71">
        <v>538</v>
      </c>
      <c r="W539" s="72" t="s">
        <v>115</v>
      </c>
      <c r="X539" s="73" t="s">
        <v>41</v>
      </c>
      <c r="Y539" s="74" t="str">
        <f t="shared" si="8"/>
        <v>Historic</v>
      </c>
      <c r="Z539" s="75">
        <v>2</v>
      </c>
      <c r="AA539" s="70">
        <f>INDEX('Food Prices'!$B$3:$E$52,MATCH('Food Data'!X539,'Food Prices'!$A$3:$A$52,0),MATCH('Food Data'!Y539,'Food Prices'!$B$2:$E$2,0))</f>
        <v>9.98</v>
      </c>
      <c r="AB539" s="70">
        <v>19.96</v>
      </c>
    </row>
    <row r="540" spans="1:28" x14ac:dyDescent="0.25">
      <c r="A540" s="71">
        <v>539</v>
      </c>
      <c r="B540" s="72" t="s">
        <v>123</v>
      </c>
      <c r="C540" s="73" t="s">
        <v>79</v>
      </c>
      <c r="D540" s="74" t="s">
        <v>51</v>
      </c>
      <c r="E540" s="75">
        <v>8</v>
      </c>
      <c r="F540" s="70">
        <f>INDEX('Food Prices'!$B$3:$E$52,MATCH('Food Data'!C540,'Food Prices'!$A$3:$A$52,0),MATCH('Food Data'!D540,'Food Prices'!$B$2:$E$2,0))</f>
        <v>1.61</v>
      </c>
      <c r="G540" s="70">
        <v>12.88</v>
      </c>
      <c r="J540" s="71">
        <v>539</v>
      </c>
      <c r="K540" s="72" t="s">
        <v>123</v>
      </c>
      <c r="L540" s="73" t="s">
        <v>79</v>
      </c>
      <c r="M540" s="74" t="str">
        <v>Global</v>
      </c>
      <c r="N540" s="75">
        <v>8</v>
      </c>
      <c r="O540" s="70">
        <f>INDEX('Food Prices'!$B$3:$E$52,MATCH('Food Data'!L540,'Food Prices'!$A$3:$A$52,0),MATCH('Food Data'!M540,'Food Prices'!$B$2:$E$2,0))</f>
        <v>1.83</v>
      </c>
      <c r="P540" s="70">
        <v>14.64</v>
      </c>
      <c r="V540" s="71">
        <v>539</v>
      </c>
      <c r="W540" s="72" t="s">
        <v>123</v>
      </c>
      <c r="X540" s="73" t="s">
        <v>79</v>
      </c>
      <c r="Y540" s="74" t="str">
        <f t="shared" si="8"/>
        <v>Historic</v>
      </c>
      <c r="Z540" s="75">
        <v>8</v>
      </c>
      <c r="AA540" s="70">
        <f>INDEX('Food Prices'!$B$3:$E$52,MATCH('Food Data'!X540,'Food Prices'!$A$3:$A$52,0),MATCH('Food Data'!Y540,'Food Prices'!$B$2:$E$2,0))</f>
        <v>1.97</v>
      </c>
      <c r="AB540" s="70">
        <v>15.76</v>
      </c>
    </row>
    <row r="541" spans="1:28" x14ac:dyDescent="0.25">
      <c r="A541" s="71">
        <v>540</v>
      </c>
      <c r="B541" s="72" t="s">
        <v>125</v>
      </c>
      <c r="C541" s="73" t="s">
        <v>44</v>
      </c>
      <c r="D541" s="74" t="s">
        <v>53</v>
      </c>
      <c r="E541" s="75">
        <v>8</v>
      </c>
      <c r="F541" s="70">
        <f>INDEX('Food Prices'!$B$3:$E$52,MATCH('Food Data'!C541,'Food Prices'!$A$3:$A$52,0),MATCH('Food Data'!D541,'Food Prices'!$B$2:$E$2,0))</f>
        <v>6.84</v>
      </c>
      <c r="G541" s="70">
        <v>54.72</v>
      </c>
      <c r="J541" s="71">
        <v>540</v>
      </c>
      <c r="K541" s="72" t="s">
        <v>125</v>
      </c>
      <c r="L541" s="73" t="s">
        <v>44</v>
      </c>
      <c r="M541" s="74" t="str">
        <v>Global</v>
      </c>
      <c r="N541" s="75">
        <v>8</v>
      </c>
      <c r="O541" s="70">
        <f>INDEX('Food Prices'!$B$3:$E$52,MATCH('Food Data'!L541,'Food Prices'!$A$3:$A$52,0),MATCH('Food Data'!M541,'Food Prices'!$B$2:$E$2,0))</f>
        <v>7.28</v>
      </c>
      <c r="P541" s="70">
        <v>58.24</v>
      </c>
      <c r="V541" s="71">
        <v>540</v>
      </c>
      <c r="W541" s="72" t="s">
        <v>125</v>
      </c>
      <c r="X541" s="73" t="s">
        <v>44</v>
      </c>
      <c r="Y541" s="74" t="str">
        <f t="shared" si="8"/>
        <v>Historic</v>
      </c>
      <c r="Z541" s="75">
        <v>8</v>
      </c>
      <c r="AA541" s="70">
        <f>INDEX('Food Prices'!$B$3:$E$52,MATCH('Food Data'!X541,'Food Prices'!$A$3:$A$52,0),MATCH('Food Data'!Y541,'Food Prices'!$B$2:$E$2,0))</f>
        <v>7.91</v>
      </c>
      <c r="AB541" s="70">
        <v>63.28</v>
      </c>
    </row>
    <row r="542" spans="1:28" x14ac:dyDescent="0.25">
      <c r="A542" s="71">
        <v>541</v>
      </c>
      <c r="B542" s="72" t="s">
        <v>109</v>
      </c>
      <c r="C542" s="73" t="s">
        <v>70</v>
      </c>
      <c r="D542" s="74" t="s">
        <v>53</v>
      </c>
      <c r="E542" s="75">
        <v>16</v>
      </c>
      <c r="F542" s="70">
        <f>INDEX('Food Prices'!$B$3:$E$52,MATCH('Food Data'!C542,'Food Prices'!$A$3:$A$52,0),MATCH('Food Data'!D542,'Food Prices'!$B$2:$E$2,0))</f>
        <v>8.15</v>
      </c>
      <c r="G542" s="70">
        <v>130.4</v>
      </c>
      <c r="J542" s="71">
        <v>541</v>
      </c>
      <c r="K542" s="72" t="s">
        <v>109</v>
      </c>
      <c r="L542" s="73" t="s">
        <v>70</v>
      </c>
      <c r="M542" s="74" t="str">
        <v>Global</v>
      </c>
      <c r="N542" s="75">
        <v>16</v>
      </c>
      <c r="O542" s="70">
        <f>INDEX('Food Prices'!$B$3:$E$52,MATCH('Food Data'!L542,'Food Prices'!$A$3:$A$52,0),MATCH('Food Data'!M542,'Food Prices'!$B$2:$E$2,0))</f>
        <v>8.15</v>
      </c>
      <c r="P542" s="70">
        <v>130.4</v>
      </c>
      <c r="V542" s="71">
        <v>541</v>
      </c>
      <c r="W542" s="72" t="s">
        <v>109</v>
      </c>
      <c r="X542" s="73" t="s">
        <v>70</v>
      </c>
      <c r="Y542" s="74" t="str">
        <f t="shared" si="8"/>
        <v>Historic</v>
      </c>
      <c r="Z542" s="75">
        <v>16</v>
      </c>
      <c r="AA542" s="70">
        <f>INDEX('Food Prices'!$B$3:$E$52,MATCH('Food Data'!X542,'Food Prices'!$A$3:$A$52,0),MATCH('Food Data'!Y542,'Food Prices'!$B$2:$E$2,0))</f>
        <v>8.67</v>
      </c>
      <c r="AB542" s="70">
        <v>138.72</v>
      </c>
    </row>
    <row r="543" spans="1:28" x14ac:dyDescent="0.25">
      <c r="A543" s="71">
        <v>542</v>
      </c>
      <c r="B543" s="72" t="s">
        <v>104</v>
      </c>
      <c r="C543" s="73" t="s">
        <v>70</v>
      </c>
      <c r="D543" s="74" t="s">
        <v>53</v>
      </c>
      <c r="E543" s="75">
        <v>2</v>
      </c>
      <c r="F543" s="70">
        <f>INDEX('Food Prices'!$B$3:$E$52,MATCH('Food Data'!C543,'Food Prices'!$A$3:$A$52,0),MATCH('Food Data'!D543,'Food Prices'!$B$2:$E$2,0))</f>
        <v>8.15</v>
      </c>
      <c r="G543" s="70">
        <v>16.3</v>
      </c>
      <c r="J543" s="71">
        <v>542</v>
      </c>
      <c r="K543" s="72" t="s">
        <v>104</v>
      </c>
      <c r="L543" s="73" t="s">
        <v>70</v>
      </c>
      <c r="M543" s="74" t="str">
        <v>Global</v>
      </c>
      <c r="N543" s="75">
        <v>2</v>
      </c>
      <c r="O543" s="70">
        <f>INDEX('Food Prices'!$B$3:$E$52,MATCH('Food Data'!L543,'Food Prices'!$A$3:$A$52,0),MATCH('Food Data'!M543,'Food Prices'!$B$2:$E$2,0))</f>
        <v>8.15</v>
      </c>
      <c r="P543" s="70">
        <v>16.3</v>
      </c>
      <c r="V543" s="71">
        <v>542</v>
      </c>
      <c r="W543" s="72" t="s">
        <v>104</v>
      </c>
      <c r="X543" s="73" t="s">
        <v>70</v>
      </c>
      <c r="Y543" s="74" t="str">
        <f t="shared" si="8"/>
        <v>Historic</v>
      </c>
      <c r="Z543" s="75">
        <v>2</v>
      </c>
      <c r="AA543" s="70">
        <f>INDEX('Food Prices'!$B$3:$E$52,MATCH('Food Data'!X543,'Food Prices'!$A$3:$A$52,0),MATCH('Food Data'!Y543,'Food Prices'!$B$2:$E$2,0))</f>
        <v>8.67</v>
      </c>
      <c r="AB543" s="70">
        <v>17.34</v>
      </c>
    </row>
    <row r="544" spans="1:28" x14ac:dyDescent="0.25">
      <c r="A544" s="71">
        <v>543</v>
      </c>
      <c r="B544" s="72" t="s">
        <v>111</v>
      </c>
      <c r="C544" s="73" t="s">
        <v>38</v>
      </c>
      <c r="D544" s="74" t="s">
        <v>60</v>
      </c>
      <c r="E544" s="75">
        <v>7</v>
      </c>
      <c r="F544" s="70">
        <f>INDEX('Food Prices'!$B$3:$E$52,MATCH('Food Data'!C544,'Food Prices'!$A$3:$A$52,0),MATCH('Food Data'!D544,'Food Prices'!$B$2:$E$2,0))</f>
        <v>6.16</v>
      </c>
      <c r="G544" s="70">
        <v>43.120000000000005</v>
      </c>
      <c r="J544" s="71">
        <v>543</v>
      </c>
      <c r="K544" s="72" t="s">
        <v>111</v>
      </c>
      <c r="L544" s="73" t="s">
        <v>38</v>
      </c>
      <c r="M544" s="74" t="str">
        <v>Historic</v>
      </c>
      <c r="N544" s="75">
        <v>7</v>
      </c>
      <c r="O544" s="70">
        <f>INDEX('Food Prices'!$B$3:$E$52,MATCH('Food Data'!L544,'Food Prices'!$A$3:$A$52,0),MATCH('Food Data'!M544,'Food Prices'!$B$2:$E$2,0))</f>
        <v>5.65</v>
      </c>
      <c r="P544" s="70">
        <v>39.550000000000004</v>
      </c>
      <c r="V544" s="71">
        <v>543</v>
      </c>
      <c r="W544" s="72" t="s">
        <v>111</v>
      </c>
      <c r="X544" s="73" t="s">
        <v>38</v>
      </c>
      <c r="Y544" s="74" t="str">
        <f t="shared" si="8"/>
        <v>Historic</v>
      </c>
      <c r="Z544" s="75">
        <v>7</v>
      </c>
      <c r="AA544" s="70">
        <f>INDEX('Food Prices'!$B$3:$E$52,MATCH('Food Data'!X544,'Food Prices'!$A$3:$A$52,0),MATCH('Food Data'!Y544,'Food Prices'!$B$2:$E$2,0))</f>
        <v>5.65</v>
      </c>
      <c r="AB544" s="70">
        <v>39.550000000000004</v>
      </c>
    </row>
    <row r="545" spans="1:28" x14ac:dyDescent="0.25">
      <c r="A545" s="71">
        <v>544</v>
      </c>
      <c r="B545" s="72" t="s">
        <v>117</v>
      </c>
      <c r="C545" s="73" t="s">
        <v>129</v>
      </c>
      <c r="D545" s="74" t="s">
        <v>53</v>
      </c>
      <c r="E545" s="75">
        <v>18</v>
      </c>
      <c r="F545" s="70">
        <f>INDEX('Food Prices'!$B$3:$E$52,MATCH('Food Data'!C545,'Food Prices'!$A$3:$A$52,0),MATCH('Food Data'!D545,'Food Prices'!$B$2:$E$2,0))</f>
        <v>11.01</v>
      </c>
      <c r="G545" s="70">
        <v>198.18</v>
      </c>
      <c r="J545" s="71">
        <v>544</v>
      </c>
      <c r="K545" s="72" t="s">
        <v>117</v>
      </c>
      <c r="L545" s="73" t="s">
        <v>129</v>
      </c>
      <c r="M545" s="74" t="str">
        <v>Global</v>
      </c>
      <c r="N545" s="75">
        <v>18</v>
      </c>
      <c r="O545" s="70">
        <f>INDEX('Food Prices'!$B$3:$E$52,MATCH('Food Data'!L545,'Food Prices'!$A$3:$A$52,0),MATCH('Food Data'!M545,'Food Prices'!$B$2:$E$2,0))</f>
        <v>10.49</v>
      </c>
      <c r="P545" s="70">
        <v>188.82</v>
      </c>
      <c r="V545" s="71">
        <v>544</v>
      </c>
      <c r="W545" s="72" t="s">
        <v>117</v>
      </c>
      <c r="X545" s="73" t="s">
        <v>129</v>
      </c>
      <c r="Y545" s="74" t="str">
        <f t="shared" si="8"/>
        <v>Historic</v>
      </c>
      <c r="Z545" s="75">
        <v>18</v>
      </c>
      <c r="AA545" s="70">
        <f>INDEX('Food Prices'!$B$3:$E$52,MATCH('Food Data'!X545,'Food Prices'!$A$3:$A$52,0),MATCH('Food Data'!Y545,'Food Prices'!$B$2:$E$2,0))</f>
        <v>9.6199999999999992</v>
      </c>
      <c r="AB545" s="70">
        <v>173.16</v>
      </c>
    </row>
    <row r="546" spans="1:28" x14ac:dyDescent="0.25">
      <c r="A546" s="71">
        <v>545</v>
      </c>
      <c r="B546" s="72" t="s">
        <v>110</v>
      </c>
      <c r="C546" s="73" t="s">
        <v>92</v>
      </c>
      <c r="D546" s="74" t="s">
        <v>53</v>
      </c>
      <c r="E546" s="75">
        <v>14</v>
      </c>
      <c r="F546" s="70">
        <f>INDEX('Food Prices'!$B$3:$E$52,MATCH('Food Data'!C546,'Food Prices'!$A$3:$A$52,0),MATCH('Food Data'!D546,'Food Prices'!$B$2:$E$2,0))</f>
        <v>4.54</v>
      </c>
      <c r="G546" s="70">
        <v>63.56</v>
      </c>
      <c r="J546" s="71">
        <v>545</v>
      </c>
      <c r="K546" s="72" t="s">
        <v>110</v>
      </c>
      <c r="L546" s="73" t="s">
        <v>92</v>
      </c>
      <c r="M546" s="74" t="str">
        <v>Historic</v>
      </c>
      <c r="N546" s="75">
        <v>14</v>
      </c>
      <c r="O546" s="70">
        <f>INDEX('Food Prices'!$B$3:$E$52,MATCH('Food Data'!L546,'Food Prices'!$A$3:$A$52,0),MATCH('Food Data'!M546,'Food Prices'!$B$2:$E$2,0))</f>
        <v>4.99</v>
      </c>
      <c r="P546" s="70">
        <v>69.86</v>
      </c>
      <c r="V546" s="71">
        <v>545</v>
      </c>
      <c r="W546" s="72" t="s">
        <v>110</v>
      </c>
      <c r="X546" s="73" t="s">
        <v>92</v>
      </c>
      <c r="Y546" s="74" t="str">
        <f t="shared" si="8"/>
        <v>Historic</v>
      </c>
      <c r="Z546" s="75">
        <v>14</v>
      </c>
      <c r="AA546" s="70">
        <f>INDEX('Food Prices'!$B$3:$E$52,MATCH('Food Data'!X546,'Food Prices'!$A$3:$A$52,0),MATCH('Food Data'!Y546,'Food Prices'!$B$2:$E$2,0))</f>
        <v>4.99</v>
      </c>
      <c r="AB546" s="70">
        <v>69.86</v>
      </c>
    </row>
    <row r="547" spans="1:28" x14ac:dyDescent="0.25">
      <c r="A547" s="71">
        <v>546</v>
      </c>
      <c r="B547" s="72" t="s">
        <v>104</v>
      </c>
      <c r="C547" s="73" t="s">
        <v>65</v>
      </c>
      <c r="D547" s="74" t="s">
        <v>51</v>
      </c>
      <c r="E547" s="75">
        <v>4</v>
      </c>
      <c r="F547" s="70">
        <f>INDEX('Food Prices'!$B$3:$E$52,MATCH('Food Data'!C547,'Food Prices'!$A$3:$A$52,0),MATCH('Food Data'!D547,'Food Prices'!$B$2:$E$2,0))</f>
        <v>13.92</v>
      </c>
      <c r="G547" s="70">
        <v>55.68</v>
      </c>
      <c r="J547" s="71">
        <v>546</v>
      </c>
      <c r="K547" s="72" t="s">
        <v>104</v>
      </c>
      <c r="L547" s="73" t="s">
        <v>65</v>
      </c>
      <c r="M547" s="74" t="str">
        <v>Global</v>
      </c>
      <c r="N547" s="75">
        <v>4</v>
      </c>
      <c r="O547" s="70">
        <f>INDEX('Food Prices'!$B$3:$E$52,MATCH('Food Data'!L547,'Food Prices'!$A$3:$A$52,0),MATCH('Food Data'!M547,'Food Prices'!$B$2:$E$2,0))</f>
        <v>15.77</v>
      </c>
      <c r="P547" s="70">
        <v>63.08</v>
      </c>
      <c r="V547" s="71">
        <v>546</v>
      </c>
      <c r="W547" s="72" t="s">
        <v>104</v>
      </c>
      <c r="X547" s="73" t="s">
        <v>65</v>
      </c>
      <c r="Y547" s="74" t="str">
        <f t="shared" si="8"/>
        <v>Historic</v>
      </c>
      <c r="Z547" s="75">
        <v>4</v>
      </c>
      <c r="AA547" s="70">
        <f>INDEX('Food Prices'!$B$3:$E$52,MATCH('Food Data'!X547,'Food Prices'!$A$3:$A$52,0),MATCH('Food Data'!Y547,'Food Prices'!$B$2:$E$2,0))</f>
        <v>14.6</v>
      </c>
      <c r="AB547" s="70">
        <v>58.4</v>
      </c>
    </row>
    <row r="548" spans="1:28" x14ac:dyDescent="0.25">
      <c r="A548" s="71">
        <v>547</v>
      </c>
      <c r="B548" s="72" t="s">
        <v>117</v>
      </c>
      <c r="C548" s="73" t="s">
        <v>81</v>
      </c>
      <c r="D548" s="74" t="s">
        <v>60</v>
      </c>
      <c r="E548" s="75">
        <v>14</v>
      </c>
      <c r="F548" s="70">
        <f>INDEX('Food Prices'!$B$3:$E$52,MATCH('Food Data'!C548,'Food Prices'!$A$3:$A$52,0),MATCH('Food Data'!D548,'Food Prices'!$B$2:$E$2,0))</f>
        <v>14.13</v>
      </c>
      <c r="G548" s="70">
        <v>197.82000000000002</v>
      </c>
      <c r="J548" s="71">
        <v>547</v>
      </c>
      <c r="K548" s="72" t="s">
        <v>117</v>
      </c>
      <c r="L548" s="73" t="s">
        <v>81</v>
      </c>
      <c r="M548" s="74" t="str">
        <v>Global</v>
      </c>
      <c r="N548" s="75">
        <v>14</v>
      </c>
      <c r="O548" s="70">
        <f>INDEX('Food Prices'!$B$3:$E$52,MATCH('Food Data'!L548,'Food Prices'!$A$3:$A$52,0),MATCH('Food Data'!M548,'Food Prices'!$B$2:$E$2,0))</f>
        <v>14.13</v>
      </c>
      <c r="P548" s="70">
        <v>197.82000000000002</v>
      </c>
      <c r="V548" s="71">
        <v>547</v>
      </c>
      <c r="W548" s="72" t="s">
        <v>117</v>
      </c>
      <c r="X548" s="73" t="s">
        <v>81</v>
      </c>
      <c r="Y548" s="74" t="str">
        <f t="shared" si="8"/>
        <v>Historic</v>
      </c>
      <c r="Z548" s="75">
        <v>14</v>
      </c>
      <c r="AA548" s="70">
        <f>INDEX('Food Prices'!$B$3:$E$52,MATCH('Food Data'!X548,'Food Prices'!$A$3:$A$52,0),MATCH('Food Data'!Y548,'Food Prices'!$B$2:$E$2,0))</f>
        <v>13.85</v>
      </c>
      <c r="AB548" s="70">
        <v>193.9</v>
      </c>
    </row>
    <row r="549" spans="1:28" x14ac:dyDescent="0.25">
      <c r="A549" s="71">
        <v>548</v>
      </c>
      <c r="B549" s="72" t="s">
        <v>108</v>
      </c>
      <c r="C549" s="73" t="s">
        <v>63</v>
      </c>
      <c r="D549" s="74" t="s">
        <v>51</v>
      </c>
      <c r="E549" s="75">
        <v>13</v>
      </c>
      <c r="F549" s="70">
        <f>INDEX('Food Prices'!$B$3:$E$52,MATCH('Food Data'!C549,'Food Prices'!$A$3:$A$52,0),MATCH('Food Data'!D549,'Food Prices'!$B$2:$E$2,0))</f>
        <v>5.38</v>
      </c>
      <c r="G549" s="70">
        <v>69.94</v>
      </c>
      <c r="J549" s="71">
        <v>548</v>
      </c>
      <c r="K549" s="72" t="s">
        <v>108</v>
      </c>
      <c r="L549" s="73" t="s">
        <v>63</v>
      </c>
      <c r="M549" s="74" t="str">
        <v>North</v>
      </c>
      <c r="N549" s="75">
        <v>13</v>
      </c>
      <c r="O549" s="70">
        <f>INDEX('Food Prices'!$B$3:$E$52,MATCH('Food Data'!L549,'Food Prices'!$A$3:$A$52,0),MATCH('Food Data'!M549,'Food Prices'!$B$2:$E$2,0))</f>
        <v>5.38</v>
      </c>
      <c r="P549" s="70">
        <v>69.94</v>
      </c>
      <c r="V549" s="71">
        <v>548</v>
      </c>
      <c r="W549" s="72" t="s">
        <v>108</v>
      </c>
      <c r="X549" s="73" t="s">
        <v>63</v>
      </c>
      <c r="Y549" s="74" t="str">
        <f t="shared" si="8"/>
        <v>Historic</v>
      </c>
      <c r="Z549" s="75">
        <v>13</v>
      </c>
      <c r="AA549" s="70">
        <f>INDEX('Food Prices'!$B$3:$E$52,MATCH('Food Data'!X549,'Food Prices'!$A$3:$A$52,0),MATCH('Food Data'!Y549,'Food Prices'!$B$2:$E$2,0))</f>
        <v>5.35</v>
      </c>
      <c r="AB549" s="70">
        <v>69.55</v>
      </c>
    </row>
    <row r="550" spans="1:28" x14ac:dyDescent="0.25">
      <c r="A550" s="71">
        <v>549</v>
      </c>
      <c r="B550" s="72" t="s">
        <v>99</v>
      </c>
      <c r="C550" s="73" t="s">
        <v>84</v>
      </c>
      <c r="D550" s="74" t="s">
        <v>60</v>
      </c>
      <c r="E550" s="75">
        <v>14</v>
      </c>
      <c r="F550" s="70">
        <f>INDEX('Food Prices'!$B$3:$E$52,MATCH('Food Data'!C550,'Food Prices'!$A$3:$A$52,0),MATCH('Food Data'!D550,'Food Prices'!$B$2:$E$2,0))</f>
        <v>11.49</v>
      </c>
      <c r="G550" s="70">
        <v>160.86000000000001</v>
      </c>
      <c r="J550" s="71">
        <v>549</v>
      </c>
      <c r="K550" s="72" t="s">
        <v>99</v>
      </c>
      <c r="L550" s="73" t="s">
        <v>84</v>
      </c>
      <c r="M550" s="74" t="str">
        <v>Global</v>
      </c>
      <c r="N550" s="75">
        <v>14</v>
      </c>
      <c r="O550" s="70">
        <f>INDEX('Food Prices'!$B$3:$E$52,MATCH('Food Data'!L550,'Food Prices'!$A$3:$A$52,0),MATCH('Food Data'!M550,'Food Prices'!$B$2:$E$2,0))</f>
        <v>11.49</v>
      </c>
      <c r="P550" s="70">
        <v>160.86000000000001</v>
      </c>
      <c r="V550" s="71">
        <v>549</v>
      </c>
      <c r="W550" s="72" t="s">
        <v>99</v>
      </c>
      <c r="X550" s="73" t="s">
        <v>84</v>
      </c>
      <c r="Y550" s="74" t="str">
        <f t="shared" si="8"/>
        <v>Historic</v>
      </c>
      <c r="Z550" s="75">
        <v>14</v>
      </c>
      <c r="AA550" s="70">
        <f>INDEX('Food Prices'!$B$3:$E$52,MATCH('Food Data'!X550,'Food Prices'!$A$3:$A$52,0),MATCH('Food Data'!Y550,'Food Prices'!$B$2:$E$2,0))</f>
        <v>10.84</v>
      </c>
      <c r="AB550" s="70">
        <v>151.76</v>
      </c>
    </row>
    <row r="551" spans="1:28" x14ac:dyDescent="0.25">
      <c r="A551" s="71">
        <v>550</v>
      </c>
      <c r="B551" s="72" t="s">
        <v>116</v>
      </c>
      <c r="C551" s="73" t="s">
        <v>81</v>
      </c>
      <c r="D551" s="74" t="s">
        <v>53</v>
      </c>
      <c r="E551" s="75">
        <v>11</v>
      </c>
      <c r="F551" s="70">
        <f>INDEX('Food Prices'!$B$3:$E$52,MATCH('Food Data'!C551,'Food Prices'!$A$3:$A$52,0),MATCH('Food Data'!D551,'Food Prices'!$B$2:$E$2,0))</f>
        <v>14.84</v>
      </c>
      <c r="G551" s="70">
        <v>163.24</v>
      </c>
      <c r="J551" s="71">
        <v>550</v>
      </c>
      <c r="K551" s="72" t="s">
        <v>116</v>
      </c>
      <c r="L551" s="73" t="s">
        <v>81</v>
      </c>
      <c r="M551" s="74" t="str">
        <v>Highland</v>
      </c>
      <c r="N551" s="75">
        <v>11</v>
      </c>
      <c r="O551" s="70">
        <f>INDEX('Food Prices'!$B$3:$E$52,MATCH('Food Data'!L551,'Food Prices'!$A$3:$A$52,0),MATCH('Food Data'!M551,'Food Prices'!$B$2:$E$2,0))</f>
        <v>14.84</v>
      </c>
      <c r="P551" s="70">
        <v>163.24</v>
      </c>
      <c r="V551" s="71">
        <v>550</v>
      </c>
      <c r="W551" s="72" t="s">
        <v>116</v>
      </c>
      <c r="X551" s="73" t="s">
        <v>81</v>
      </c>
      <c r="Y551" s="74" t="str">
        <f t="shared" si="8"/>
        <v>Historic</v>
      </c>
      <c r="Z551" s="75">
        <v>11</v>
      </c>
      <c r="AA551" s="70">
        <f>INDEX('Food Prices'!$B$3:$E$52,MATCH('Food Data'!X551,'Food Prices'!$A$3:$A$52,0),MATCH('Food Data'!Y551,'Food Prices'!$B$2:$E$2,0))</f>
        <v>13.85</v>
      </c>
      <c r="AB551" s="70">
        <v>152.35</v>
      </c>
    </row>
    <row r="552" spans="1:28" x14ac:dyDescent="0.25">
      <c r="A552" s="71">
        <v>551</v>
      </c>
      <c r="B552" s="72" t="s">
        <v>115</v>
      </c>
      <c r="C552" s="73" t="s">
        <v>131</v>
      </c>
      <c r="D552" s="74" t="s">
        <v>60</v>
      </c>
      <c r="E552" s="75">
        <v>16</v>
      </c>
      <c r="F552" s="70">
        <f>INDEX('Food Prices'!$B$3:$E$52,MATCH('Food Data'!C552,'Food Prices'!$A$3:$A$52,0),MATCH('Food Data'!D552,'Food Prices'!$B$2:$E$2,0))</f>
        <v>3.25</v>
      </c>
      <c r="G552" s="70">
        <v>52</v>
      </c>
      <c r="J552" s="71">
        <v>551</v>
      </c>
      <c r="K552" s="72" t="s">
        <v>115</v>
      </c>
      <c r="L552" s="73" t="s">
        <v>131</v>
      </c>
      <c r="M552" s="74" t="str">
        <v>Historic</v>
      </c>
      <c r="N552" s="75">
        <v>16</v>
      </c>
      <c r="O552" s="70">
        <f>INDEX('Food Prices'!$B$3:$E$52,MATCH('Food Data'!L552,'Food Prices'!$A$3:$A$52,0),MATCH('Food Data'!M552,'Food Prices'!$B$2:$E$2,0))</f>
        <v>3.28</v>
      </c>
      <c r="P552" s="70">
        <v>52.48</v>
      </c>
      <c r="V552" s="71">
        <v>551</v>
      </c>
      <c r="W552" s="72" t="s">
        <v>115</v>
      </c>
      <c r="X552" s="73" t="s">
        <v>131</v>
      </c>
      <c r="Y552" s="74" t="str">
        <f t="shared" si="8"/>
        <v>Historic</v>
      </c>
      <c r="Z552" s="75">
        <v>16</v>
      </c>
      <c r="AA552" s="70">
        <f>INDEX('Food Prices'!$B$3:$E$52,MATCH('Food Data'!X552,'Food Prices'!$A$3:$A$52,0),MATCH('Food Data'!Y552,'Food Prices'!$B$2:$E$2,0))</f>
        <v>3.28</v>
      </c>
      <c r="AB552" s="70">
        <v>52.48</v>
      </c>
    </row>
    <row r="553" spans="1:28" x14ac:dyDescent="0.25">
      <c r="A553" s="71">
        <v>552</v>
      </c>
      <c r="B553" s="72" t="s">
        <v>125</v>
      </c>
      <c r="C553" s="73" t="s">
        <v>80</v>
      </c>
      <c r="D553" s="74" t="s">
        <v>53</v>
      </c>
      <c r="E553" s="75">
        <v>12</v>
      </c>
      <c r="F553" s="70">
        <f>INDEX('Food Prices'!$B$3:$E$52,MATCH('Food Data'!C553,'Food Prices'!$A$3:$A$52,0),MATCH('Food Data'!D553,'Food Prices'!$B$2:$E$2,0))</f>
        <v>7.49</v>
      </c>
      <c r="G553" s="70">
        <v>89.88</v>
      </c>
      <c r="J553" s="71">
        <v>552</v>
      </c>
      <c r="K553" s="72" t="s">
        <v>125</v>
      </c>
      <c r="L553" s="73" t="s">
        <v>80</v>
      </c>
      <c r="M553" s="74" t="str">
        <v>Global</v>
      </c>
      <c r="N553" s="75">
        <v>12</v>
      </c>
      <c r="O553" s="70">
        <f>INDEX('Food Prices'!$B$3:$E$52,MATCH('Food Data'!L553,'Food Prices'!$A$3:$A$52,0),MATCH('Food Data'!M553,'Food Prices'!$B$2:$E$2,0))</f>
        <v>7</v>
      </c>
      <c r="P553" s="70">
        <v>84</v>
      </c>
      <c r="V553" s="71">
        <v>552</v>
      </c>
      <c r="W553" s="72" t="s">
        <v>125</v>
      </c>
      <c r="X553" s="73" t="s">
        <v>80</v>
      </c>
      <c r="Y553" s="74" t="str">
        <f t="shared" si="8"/>
        <v>Historic</v>
      </c>
      <c r="Z553" s="75">
        <v>12</v>
      </c>
      <c r="AA553" s="70">
        <f>INDEX('Food Prices'!$B$3:$E$52,MATCH('Food Data'!X553,'Food Prices'!$A$3:$A$52,0),MATCH('Food Data'!Y553,'Food Prices'!$B$2:$E$2,0))</f>
        <v>6.86</v>
      </c>
      <c r="AB553" s="70">
        <v>82.320000000000007</v>
      </c>
    </row>
    <row r="554" spans="1:28" x14ac:dyDescent="0.25">
      <c r="A554" s="71">
        <v>553</v>
      </c>
      <c r="B554" s="72" t="s">
        <v>103</v>
      </c>
      <c r="C554" s="73" t="s">
        <v>66</v>
      </c>
      <c r="D554" s="74" t="s">
        <v>51</v>
      </c>
      <c r="E554" s="75">
        <v>18</v>
      </c>
      <c r="F554" s="70">
        <f>INDEX('Food Prices'!$B$3:$E$52,MATCH('Food Data'!C554,'Food Prices'!$A$3:$A$52,0),MATCH('Food Data'!D554,'Food Prices'!$B$2:$E$2,0))</f>
        <v>12.21</v>
      </c>
      <c r="G554" s="70">
        <v>219.78000000000003</v>
      </c>
      <c r="J554" s="71">
        <v>553</v>
      </c>
      <c r="K554" s="72" t="s">
        <v>103</v>
      </c>
      <c r="L554" s="73" t="s">
        <v>66</v>
      </c>
      <c r="M554" s="74" t="str">
        <v>Highland</v>
      </c>
      <c r="N554" s="75">
        <v>18</v>
      </c>
      <c r="O554" s="70">
        <f>INDEX('Food Prices'!$B$3:$E$52,MATCH('Food Data'!L554,'Food Prices'!$A$3:$A$52,0),MATCH('Food Data'!M554,'Food Prices'!$B$2:$E$2,0))</f>
        <v>11.1</v>
      </c>
      <c r="P554" s="70">
        <v>199.79999999999998</v>
      </c>
      <c r="V554" s="71">
        <v>553</v>
      </c>
      <c r="W554" s="72" t="s">
        <v>103</v>
      </c>
      <c r="X554" s="73" t="s">
        <v>66</v>
      </c>
      <c r="Y554" s="74" t="str">
        <f t="shared" si="8"/>
        <v>Historic</v>
      </c>
      <c r="Z554" s="75">
        <v>18</v>
      </c>
      <c r="AA554" s="70">
        <f>INDEX('Food Prices'!$B$3:$E$52,MATCH('Food Data'!X554,'Food Prices'!$A$3:$A$52,0),MATCH('Food Data'!Y554,'Food Prices'!$B$2:$E$2,0))</f>
        <v>9.8800000000000008</v>
      </c>
      <c r="AB554" s="70">
        <v>177.84</v>
      </c>
    </row>
    <row r="555" spans="1:28" x14ac:dyDescent="0.25">
      <c r="A555" s="71">
        <v>554</v>
      </c>
      <c r="B555" s="72" t="s">
        <v>106</v>
      </c>
      <c r="C555" s="73" t="s">
        <v>84</v>
      </c>
      <c r="D555" s="74" t="s">
        <v>51</v>
      </c>
      <c r="E555" s="75">
        <v>13</v>
      </c>
      <c r="F555" s="70">
        <f>INDEX('Food Prices'!$B$3:$E$52,MATCH('Food Data'!C555,'Food Prices'!$A$3:$A$52,0),MATCH('Food Data'!D555,'Food Prices'!$B$2:$E$2,0))</f>
        <v>11.17</v>
      </c>
      <c r="G555" s="70">
        <v>145.21</v>
      </c>
      <c r="J555" s="71">
        <v>554</v>
      </c>
      <c r="K555" s="72" t="s">
        <v>106</v>
      </c>
      <c r="L555" s="73" t="s">
        <v>84</v>
      </c>
      <c r="M555" s="74" t="str">
        <v>Global</v>
      </c>
      <c r="N555" s="75">
        <v>13</v>
      </c>
      <c r="O555" s="70">
        <f>INDEX('Food Prices'!$B$3:$E$52,MATCH('Food Data'!L555,'Food Prices'!$A$3:$A$52,0),MATCH('Food Data'!M555,'Food Prices'!$B$2:$E$2,0))</f>
        <v>11.49</v>
      </c>
      <c r="P555" s="70">
        <v>149.37</v>
      </c>
      <c r="V555" s="71">
        <v>554</v>
      </c>
      <c r="W555" s="72" t="s">
        <v>106</v>
      </c>
      <c r="X555" s="73" t="s">
        <v>84</v>
      </c>
      <c r="Y555" s="74" t="str">
        <f t="shared" si="8"/>
        <v>Historic</v>
      </c>
      <c r="Z555" s="75">
        <v>13</v>
      </c>
      <c r="AA555" s="70">
        <f>INDEX('Food Prices'!$B$3:$E$52,MATCH('Food Data'!X555,'Food Prices'!$A$3:$A$52,0),MATCH('Food Data'!Y555,'Food Prices'!$B$2:$E$2,0))</f>
        <v>10.84</v>
      </c>
      <c r="AB555" s="70">
        <v>140.91999999999999</v>
      </c>
    </row>
    <row r="556" spans="1:28" x14ac:dyDescent="0.25">
      <c r="A556" s="71">
        <v>555</v>
      </c>
      <c r="B556" s="72" t="s">
        <v>118</v>
      </c>
      <c r="C556" s="73" t="s">
        <v>91</v>
      </c>
      <c r="D556" s="74" t="s">
        <v>57</v>
      </c>
      <c r="E556" s="75">
        <v>4</v>
      </c>
      <c r="F556" s="70">
        <f>INDEX('Food Prices'!$B$3:$E$52,MATCH('Food Data'!C556,'Food Prices'!$A$3:$A$52,0),MATCH('Food Data'!D556,'Food Prices'!$B$2:$E$2,0))</f>
        <v>4.45</v>
      </c>
      <c r="G556" s="70">
        <v>17.8</v>
      </c>
      <c r="J556" s="71">
        <v>555</v>
      </c>
      <c r="K556" s="72" t="s">
        <v>118</v>
      </c>
      <c r="L556" s="73" t="s">
        <v>91</v>
      </c>
      <c r="M556" s="74" t="str">
        <v>North</v>
      </c>
      <c r="N556" s="75">
        <v>4</v>
      </c>
      <c r="O556" s="70">
        <f>INDEX('Food Prices'!$B$3:$E$52,MATCH('Food Data'!L556,'Food Prices'!$A$3:$A$52,0),MATCH('Food Data'!M556,'Food Prices'!$B$2:$E$2,0))</f>
        <v>3.9</v>
      </c>
      <c r="P556" s="70">
        <v>15.6</v>
      </c>
      <c r="V556" s="71">
        <v>555</v>
      </c>
      <c r="W556" s="72" t="s">
        <v>118</v>
      </c>
      <c r="X556" s="73" t="s">
        <v>91</v>
      </c>
      <c r="Y556" s="74" t="str">
        <f t="shared" si="8"/>
        <v>Historic</v>
      </c>
      <c r="Z556" s="75">
        <v>4</v>
      </c>
      <c r="AA556" s="70">
        <f>INDEX('Food Prices'!$B$3:$E$52,MATCH('Food Data'!X556,'Food Prices'!$A$3:$A$52,0),MATCH('Food Data'!Y556,'Food Prices'!$B$2:$E$2,0))</f>
        <v>4.45</v>
      </c>
      <c r="AB556" s="70">
        <v>17.8</v>
      </c>
    </row>
    <row r="557" spans="1:28" x14ac:dyDescent="0.25">
      <c r="A557" s="71">
        <v>556</v>
      </c>
      <c r="B557" s="72" t="s">
        <v>99</v>
      </c>
      <c r="C557" s="73" t="s">
        <v>58</v>
      </c>
      <c r="D557" s="74" t="s">
        <v>53</v>
      </c>
      <c r="E557" s="75">
        <v>11</v>
      </c>
      <c r="F557" s="70">
        <f>INDEX('Food Prices'!$B$3:$E$52,MATCH('Food Data'!C557,'Food Prices'!$A$3:$A$52,0),MATCH('Food Data'!D557,'Food Prices'!$B$2:$E$2,0))</f>
        <v>5.13</v>
      </c>
      <c r="G557" s="70">
        <v>56.43</v>
      </c>
      <c r="J557" s="71">
        <v>556</v>
      </c>
      <c r="K557" s="72" t="s">
        <v>99</v>
      </c>
      <c r="L557" s="73" t="s">
        <v>58</v>
      </c>
      <c r="M557" s="74" t="str">
        <v>Global</v>
      </c>
      <c r="N557" s="75">
        <v>11</v>
      </c>
      <c r="O557" s="70">
        <f>INDEX('Food Prices'!$B$3:$E$52,MATCH('Food Data'!L557,'Food Prices'!$A$3:$A$52,0),MATCH('Food Data'!M557,'Food Prices'!$B$2:$E$2,0))</f>
        <v>5.08</v>
      </c>
      <c r="P557" s="70">
        <v>55.88</v>
      </c>
      <c r="V557" s="71">
        <v>556</v>
      </c>
      <c r="W557" s="72" t="s">
        <v>99</v>
      </c>
      <c r="X557" s="73" t="s">
        <v>58</v>
      </c>
      <c r="Y557" s="74" t="str">
        <f t="shared" si="8"/>
        <v>Historic</v>
      </c>
      <c r="Z557" s="75">
        <v>11</v>
      </c>
      <c r="AA557" s="70">
        <f>INDEX('Food Prices'!$B$3:$E$52,MATCH('Food Data'!X557,'Food Prices'!$A$3:$A$52,0),MATCH('Food Data'!Y557,'Food Prices'!$B$2:$E$2,0))</f>
        <v>4.84</v>
      </c>
      <c r="AB557" s="70">
        <v>53.239999999999995</v>
      </c>
    </row>
    <row r="558" spans="1:28" x14ac:dyDescent="0.25">
      <c r="A558" s="71">
        <v>557</v>
      </c>
      <c r="B558" s="72" t="s">
        <v>112</v>
      </c>
      <c r="C558" s="73" t="s">
        <v>44</v>
      </c>
      <c r="D558" s="74" t="s">
        <v>53</v>
      </c>
      <c r="E558" s="75">
        <v>4</v>
      </c>
      <c r="F558" s="70">
        <f>INDEX('Food Prices'!$B$3:$E$52,MATCH('Food Data'!C558,'Food Prices'!$A$3:$A$52,0),MATCH('Food Data'!D558,'Food Prices'!$B$2:$E$2,0))</f>
        <v>6.84</v>
      </c>
      <c r="G558" s="70">
        <v>27.36</v>
      </c>
      <c r="J558" s="71">
        <v>557</v>
      </c>
      <c r="K558" s="72" t="s">
        <v>112</v>
      </c>
      <c r="L558" s="73" t="s">
        <v>44</v>
      </c>
      <c r="M558" s="74" t="str">
        <v>Highland</v>
      </c>
      <c r="N558" s="75">
        <v>4</v>
      </c>
      <c r="O558" s="70">
        <f>INDEX('Food Prices'!$B$3:$E$52,MATCH('Food Data'!L558,'Food Prices'!$A$3:$A$52,0),MATCH('Food Data'!M558,'Food Prices'!$B$2:$E$2,0))</f>
        <v>6.84</v>
      </c>
      <c r="P558" s="70">
        <v>27.36</v>
      </c>
      <c r="V558" s="71">
        <v>557</v>
      </c>
      <c r="W558" s="72" t="s">
        <v>112</v>
      </c>
      <c r="X558" s="73" t="s">
        <v>44</v>
      </c>
      <c r="Y558" s="74" t="str">
        <f t="shared" si="8"/>
        <v>Historic</v>
      </c>
      <c r="Z558" s="75">
        <v>4</v>
      </c>
      <c r="AA558" s="70">
        <f>INDEX('Food Prices'!$B$3:$E$52,MATCH('Food Data'!X558,'Food Prices'!$A$3:$A$52,0),MATCH('Food Data'!Y558,'Food Prices'!$B$2:$E$2,0))</f>
        <v>7.91</v>
      </c>
      <c r="AB558" s="70">
        <v>31.64</v>
      </c>
    </row>
    <row r="559" spans="1:28" x14ac:dyDescent="0.25">
      <c r="A559" s="71">
        <v>558</v>
      </c>
      <c r="B559" s="72" t="s">
        <v>115</v>
      </c>
      <c r="C559" s="73" t="s">
        <v>69</v>
      </c>
      <c r="D559" s="74" t="s">
        <v>51</v>
      </c>
      <c r="E559" s="75">
        <v>13</v>
      </c>
      <c r="F559" s="70">
        <f>INDEX('Food Prices'!$B$3:$E$52,MATCH('Food Data'!C559,'Food Prices'!$A$3:$A$52,0),MATCH('Food Data'!D559,'Food Prices'!$B$2:$E$2,0))</f>
        <v>5.31</v>
      </c>
      <c r="G559" s="70">
        <v>69.03</v>
      </c>
      <c r="J559" s="71">
        <v>558</v>
      </c>
      <c r="K559" s="72" t="s">
        <v>115</v>
      </c>
      <c r="L559" s="73" t="s">
        <v>69</v>
      </c>
      <c r="M559" s="74" t="str">
        <v>Historic</v>
      </c>
      <c r="N559" s="75">
        <v>13</v>
      </c>
      <c r="O559" s="70">
        <f>INDEX('Food Prices'!$B$3:$E$52,MATCH('Food Data'!L559,'Food Prices'!$A$3:$A$52,0),MATCH('Food Data'!M559,'Food Prices'!$B$2:$E$2,0))</f>
        <v>5.41</v>
      </c>
      <c r="P559" s="70">
        <v>70.33</v>
      </c>
      <c r="V559" s="71">
        <v>558</v>
      </c>
      <c r="W559" s="72" t="s">
        <v>115</v>
      </c>
      <c r="X559" s="73" t="s">
        <v>69</v>
      </c>
      <c r="Y559" s="74" t="str">
        <f t="shared" si="8"/>
        <v>Historic</v>
      </c>
      <c r="Z559" s="75">
        <v>13</v>
      </c>
      <c r="AA559" s="70">
        <f>INDEX('Food Prices'!$B$3:$E$52,MATCH('Food Data'!X559,'Food Prices'!$A$3:$A$52,0),MATCH('Food Data'!Y559,'Food Prices'!$B$2:$E$2,0))</f>
        <v>5.41</v>
      </c>
      <c r="AB559" s="70">
        <v>70.33</v>
      </c>
    </row>
    <row r="560" spans="1:28" x14ac:dyDescent="0.25">
      <c r="A560" s="71">
        <v>559</v>
      </c>
      <c r="B560" s="72" t="s">
        <v>114</v>
      </c>
      <c r="C560" s="73" t="s">
        <v>46</v>
      </c>
      <c r="D560" s="74" t="s">
        <v>57</v>
      </c>
      <c r="E560" s="75">
        <v>4</v>
      </c>
      <c r="F560" s="70">
        <f>INDEX('Food Prices'!$B$3:$E$52,MATCH('Food Data'!C560,'Food Prices'!$A$3:$A$52,0),MATCH('Food Data'!D560,'Food Prices'!$B$2:$E$2,0))</f>
        <v>5.3</v>
      </c>
      <c r="G560" s="70">
        <v>21.2</v>
      </c>
      <c r="J560" s="71">
        <v>559</v>
      </c>
      <c r="K560" s="72" t="s">
        <v>114</v>
      </c>
      <c r="L560" s="73" t="s">
        <v>46</v>
      </c>
      <c r="M560" s="74" t="str">
        <v>Global</v>
      </c>
      <c r="N560" s="75">
        <v>4</v>
      </c>
      <c r="O560" s="70">
        <f>INDEX('Food Prices'!$B$3:$E$52,MATCH('Food Data'!L560,'Food Prices'!$A$3:$A$52,0),MATCH('Food Data'!M560,'Food Prices'!$B$2:$E$2,0))</f>
        <v>5.78</v>
      </c>
      <c r="P560" s="70">
        <v>23.12</v>
      </c>
      <c r="V560" s="71">
        <v>559</v>
      </c>
      <c r="W560" s="72" t="s">
        <v>114</v>
      </c>
      <c r="X560" s="73" t="s">
        <v>46</v>
      </c>
      <c r="Y560" s="74" t="str">
        <f t="shared" si="8"/>
        <v>Historic</v>
      </c>
      <c r="Z560" s="75">
        <v>4</v>
      </c>
      <c r="AA560" s="70">
        <f>INDEX('Food Prices'!$B$3:$E$52,MATCH('Food Data'!X560,'Food Prices'!$A$3:$A$52,0),MATCH('Food Data'!Y560,'Food Prices'!$B$2:$E$2,0))</f>
        <v>5.3</v>
      </c>
      <c r="AB560" s="70">
        <v>21.2</v>
      </c>
    </row>
    <row r="561" spans="1:28" x14ac:dyDescent="0.25">
      <c r="A561" s="71">
        <v>560</v>
      </c>
      <c r="B561" s="72" t="s">
        <v>126</v>
      </c>
      <c r="C561" s="73" t="s">
        <v>132</v>
      </c>
      <c r="D561" s="74" t="s">
        <v>57</v>
      </c>
      <c r="E561" s="75">
        <v>13</v>
      </c>
      <c r="F561" s="70">
        <f>INDEX('Food Prices'!$B$3:$E$52,MATCH('Food Data'!C561,'Food Prices'!$A$3:$A$52,0),MATCH('Food Data'!D561,'Food Prices'!$B$2:$E$2,0))</f>
        <v>6.4</v>
      </c>
      <c r="G561" s="70">
        <v>83.2</v>
      </c>
      <c r="J561" s="71">
        <v>560</v>
      </c>
      <c r="K561" s="72" t="s">
        <v>126</v>
      </c>
      <c r="L561" s="73" t="s">
        <v>132</v>
      </c>
      <c r="M561" s="74" t="str">
        <v>North</v>
      </c>
      <c r="N561" s="75">
        <v>13</v>
      </c>
      <c r="O561" s="70">
        <f>INDEX('Food Prices'!$B$3:$E$52,MATCH('Food Data'!L561,'Food Prices'!$A$3:$A$52,0),MATCH('Food Data'!M561,'Food Prices'!$B$2:$E$2,0))</f>
        <v>6.69</v>
      </c>
      <c r="P561" s="70">
        <v>86.97</v>
      </c>
      <c r="V561" s="71">
        <v>560</v>
      </c>
      <c r="W561" s="72" t="s">
        <v>126</v>
      </c>
      <c r="X561" s="73" t="s">
        <v>132</v>
      </c>
      <c r="Y561" s="74" t="str">
        <f t="shared" si="8"/>
        <v>Historic</v>
      </c>
      <c r="Z561" s="75">
        <v>13</v>
      </c>
      <c r="AA561" s="70">
        <f>INDEX('Food Prices'!$B$3:$E$52,MATCH('Food Data'!X561,'Food Prices'!$A$3:$A$52,0),MATCH('Food Data'!Y561,'Food Prices'!$B$2:$E$2,0))</f>
        <v>6.4</v>
      </c>
      <c r="AB561" s="70">
        <v>83.2</v>
      </c>
    </row>
    <row r="562" spans="1:28" x14ac:dyDescent="0.25">
      <c r="A562" s="71">
        <v>561</v>
      </c>
      <c r="B562" s="72" t="s">
        <v>112</v>
      </c>
      <c r="C562" s="73" t="s">
        <v>78</v>
      </c>
      <c r="D562" s="74" t="s">
        <v>51</v>
      </c>
      <c r="E562" s="75">
        <v>1</v>
      </c>
      <c r="F562" s="70">
        <f>INDEX('Food Prices'!$B$3:$E$52,MATCH('Food Data'!C562,'Food Prices'!$A$3:$A$52,0),MATCH('Food Data'!D562,'Food Prices'!$B$2:$E$2,0))</f>
        <v>12.31</v>
      </c>
      <c r="G562" s="70">
        <v>12.31</v>
      </c>
      <c r="J562" s="71">
        <v>561</v>
      </c>
      <c r="K562" s="72" t="s">
        <v>112</v>
      </c>
      <c r="L562" s="73" t="s">
        <v>78</v>
      </c>
      <c r="M562" s="74" t="str">
        <v>Highland</v>
      </c>
      <c r="N562" s="75">
        <v>1</v>
      </c>
      <c r="O562" s="70">
        <f>INDEX('Food Prices'!$B$3:$E$52,MATCH('Food Data'!L562,'Food Prices'!$A$3:$A$52,0),MATCH('Food Data'!M562,'Food Prices'!$B$2:$E$2,0))</f>
        <v>11.5</v>
      </c>
      <c r="P562" s="70">
        <v>11.5</v>
      </c>
      <c r="V562" s="71">
        <v>561</v>
      </c>
      <c r="W562" s="72" t="s">
        <v>112</v>
      </c>
      <c r="X562" s="73" t="s">
        <v>78</v>
      </c>
      <c r="Y562" s="74" t="str">
        <f t="shared" si="8"/>
        <v>Historic</v>
      </c>
      <c r="Z562" s="75">
        <v>1</v>
      </c>
      <c r="AA562" s="70">
        <f>INDEX('Food Prices'!$B$3:$E$52,MATCH('Food Data'!X562,'Food Prices'!$A$3:$A$52,0),MATCH('Food Data'!Y562,'Food Prices'!$B$2:$E$2,0))</f>
        <v>13.02</v>
      </c>
      <c r="AB562" s="70">
        <v>13.02</v>
      </c>
    </row>
    <row r="563" spans="1:28" x14ac:dyDescent="0.25">
      <c r="A563" s="71">
        <v>562</v>
      </c>
      <c r="B563" s="72" t="s">
        <v>114</v>
      </c>
      <c r="C563" s="73" t="s">
        <v>68</v>
      </c>
      <c r="D563" s="74" t="s">
        <v>60</v>
      </c>
      <c r="E563" s="75">
        <v>19</v>
      </c>
      <c r="F563" s="70">
        <f>INDEX('Food Prices'!$B$3:$E$52,MATCH('Food Data'!C563,'Food Prices'!$A$3:$A$52,0),MATCH('Food Data'!D563,'Food Prices'!$B$2:$E$2,0))</f>
        <v>10.7</v>
      </c>
      <c r="G563" s="70">
        <v>203.29999999999998</v>
      </c>
      <c r="J563" s="71">
        <v>562</v>
      </c>
      <c r="K563" s="72" t="s">
        <v>114</v>
      </c>
      <c r="L563" s="73" t="s">
        <v>68</v>
      </c>
      <c r="M563" s="74" t="str">
        <v>Global</v>
      </c>
      <c r="N563" s="75">
        <v>19</v>
      </c>
      <c r="O563" s="70">
        <f>INDEX('Food Prices'!$B$3:$E$52,MATCH('Food Data'!L563,'Food Prices'!$A$3:$A$52,0),MATCH('Food Data'!M563,'Food Prices'!$B$2:$E$2,0))</f>
        <v>10.7</v>
      </c>
      <c r="P563" s="70">
        <v>203.29999999999998</v>
      </c>
      <c r="V563" s="71">
        <v>562</v>
      </c>
      <c r="W563" s="72" t="s">
        <v>114</v>
      </c>
      <c r="X563" s="73" t="s">
        <v>68</v>
      </c>
      <c r="Y563" s="74" t="str">
        <f t="shared" si="8"/>
        <v>Historic</v>
      </c>
      <c r="Z563" s="75">
        <v>19</v>
      </c>
      <c r="AA563" s="70">
        <f>INDEX('Food Prices'!$B$3:$E$52,MATCH('Food Data'!X563,'Food Prices'!$A$3:$A$52,0),MATCH('Food Data'!Y563,'Food Prices'!$B$2:$E$2,0))</f>
        <v>11.76</v>
      </c>
      <c r="AB563" s="70">
        <v>223.44</v>
      </c>
    </row>
    <row r="564" spans="1:28" x14ac:dyDescent="0.25">
      <c r="A564" s="71">
        <v>563</v>
      </c>
      <c r="B564" s="72" t="s">
        <v>108</v>
      </c>
      <c r="C564" s="73" t="s">
        <v>93</v>
      </c>
      <c r="D564" s="74" t="s">
        <v>60</v>
      </c>
      <c r="E564" s="75">
        <v>7</v>
      </c>
      <c r="F564" s="70">
        <f>INDEX('Food Prices'!$B$3:$E$52,MATCH('Food Data'!C564,'Food Prices'!$A$3:$A$52,0),MATCH('Food Data'!D564,'Food Prices'!$B$2:$E$2,0))</f>
        <v>1.97</v>
      </c>
      <c r="G564" s="70">
        <v>13.79</v>
      </c>
      <c r="J564" s="71">
        <v>563</v>
      </c>
      <c r="K564" s="72" t="s">
        <v>108</v>
      </c>
      <c r="L564" s="73" t="s">
        <v>93</v>
      </c>
      <c r="M564" s="74" t="str">
        <v>North</v>
      </c>
      <c r="N564" s="75">
        <v>7</v>
      </c>
      <c r="O564" s="70">
        <f>INDEX('Food Prices'!$B$3:$E$52,MATCH('Food Data'!L564,'Food Prices'!$A$3:$A$52,0),MATCH('Food Data'!M564,'Food Prices'!$B$2:$E$2,0))</f>
        <v>2.19</v>
      </c>
      <c r="P564" s="70">
        <v>15.33</v>
      </c>
      <c r="V564" s="71">
        <v>563</v>
      </c>
      <c r="W564" s="72" t="s">
        <v>108</v>
      </c>
      <c r="X564" s="73" t="s">
        <v>93</v>
      </c>
      <c r="Y564" s="74" t="str">
        <f t="shared" si="8"/>
        <v>Historic</v>
      </c>
      <c r="Z564" s="75">
        <v>7</v>
      </c>
      <c r="AA564" s="70">
        <f>INDEX('Food Prices'!$B$3:$E$52,MATCH('Food Data'!X564,'Food Prices'!$A$3:$A$52,0),MATCH('Food Data'!Y564,'Food Prices'!$B$2:$E$2,0))</f>
        <v>1.89</v>
      </c>
      <c r="AB564" s="70">
        <v>13.229999999999999</v>
      </c>
    </row>
    <row r="565" spans="1:28" x14ac:dyDescent="0.25">
      <c r="A565" s="71">
        <v>564</v>
      </c>
      <c r="B565" s="72" t="s">
        <v>107</v>
      </c>
      <c r="C565" s="73" t="s">
        <v>134</v>
      </c>
      <c r="D565" s="74" t="s">
        <v>51</v>
      </c>
      <c r="E565" s="75">
        <v>2</v>
      </c>
      <c r="F565" s="70">
        <f>INDEX('Food Prices'!$B$3:$E$52,MATCH('Food Data'!C565,'Food Prices'!$A$3:$A$52,0),MATCH('Food Data'!D565,'Food Prices'!$B$2:$E$2,0))</f>
        <v>7.2</v>
      </c>
      <c r="G565" s="70">
        <v>14.4</v>
      </c>
      <c r="J565" s="71">
        <v>564</v>
      </c>
      <c r="K565" s="72" t="s">
        <v>107</v>
      </c>
      <c r="L565" s="73" t="s">
        <v>134</v>
      </c>
      <c r="M565" s="74" t="str">
        <v>Historic</v>
      </c>
      <c r="N565" s="75">
        <v>2</v>
      </c>
      <c r="O565" s="70">
        <f>INDEX('Food Prices'!$B$3:$E$52,MATCH('Food Data'!L565,'Food Prices'!$A$3:$A$52,0),MATCH('Food Data'!M565,'Food Prices'!$B$2:$E$2,0))</f>
        <v>7.32</v>
      </c>
      <c r="P565" s="70">
        <v>14.64</v>
      </c>
      <c r="V565" s="71">
        <v>564</v>
      </c>
      <c r="W565" s="72" t="s">
        <v>107</v>
      </c>
      <c r="X565" s="73" t="s">
        <v>134</v>
      </c>
      <c r="Y565" s="74" t="str">
        <f t="shared" si="8"/>
        <v>Historic</v>
      </c>
      <c r="Z565" s="75">
        <v>2</v>
      </c>
      <c r="AA565" s="70">
        <f>INDEX('Food Prices'!$B$3:$E$52,MATCH('Food Data'!X565,'Food Prices'!$A$3:$A$52,0),MATCH('Food Data'!Y565,'Food Prices'!$B$2:$E$2,0))</f>
        <v>7.32</v>
      </c>
      <c r="AB565" s="70">
        <v>14.64</v>
      </c>
    </row>
    <row r="566" spans="1:28" x14ac:dyDescent="0.25">
      <c r="A566" s="71">
        <v>565</v>
      </c>
      <c r="B566" s="72" t="s">
        <v>124</v>
      </c>
      <c r="C566" s="73" t="s">
        <v>68</v>
      </c>
      <c r="D566" s="74" t="s">
        <v>51</v>
      </c>
      <c r="E566" s="75">
        <v>3</v>
      </c>
      <c r="F566" s="70">
        <f>INDEX('Food Prices'!$B$3:$E$52,MATCH('Food Data'!C566,'Food Prices'!$A$3:$A$52,0),MATCH('Food Data'!D566,'Food Prices'!$B$2:$E$2,0))</f>
        <v>9.0500000000000007</v>
      </c>
      <c r="G566" s="70">
        <v>27.150000000000002</v>
      </c>
      <c r="J566" s="71">
        <v>565</v>
      </c>
      <c r="K566" s="72" t="s">
        <v>124</v>
      </c>
      <c r="L566" s="73" t="s">
        <v>68</v>
      </c>
      <c r="M566" s="74" t="str">
        <v>Highland</v>
      </c>
      <c r="N566" s="75">
        <v>3</v>
      </c>
      <c r="O566" s="70">
        <f>INDEX('Food Prices'!$B$3:$E$52,MATCH('Food Data'!L566,'Food Prices'!$A$3:$A$52,0),MATCH('Food Data'!M566,'Food Prices'!$B$2:$E$2,0))</f>
        <v>9.84</v>
      </c>
      <c r="P566" s="70">
        <v>29.52</v>
      </c>
      <c r="V566" s="71">
        <v>565</v>
      </c>
      <c r="W566" s="72" t="s">
        <v>124</v>
      </c>
      <c r="X566" s="73" t="s">
        <v>68</v>
      </c>
      <c r="Y566" s="74" t="str">
        <f t="shared" si="8"/>
        <v>Historic</v>
      </c>
      <c r="Z566" s="75">
        <v>3</v>
      </c>
      <c r="AA566" s="70">
        <f>INDEX('Food Prices'!$B$3:$E$52,MATCH('Food Data'!X566,'Food Prices'!$A$3:$A$52,0),MATCH('Food Data'!Y566,'Food Prices'!$B$2:$E$2,0))</f>
        <v>11.76</v>
      </c>
      <c r="AB566" s="70">
        <v>35.28</v>
      </c>
    </row>
    <row r="567" spans="1:28" x14ac:dyDescent="0.25">
      <c r="A567" s="71">
        <v>566</v>
      </c>
      <c r="B567" s="72" t="s">
        <v>104</v>
      </c>
      <c r="C567" s="73" t="s">
        <v>52</v>
      </c>
      <c r="D567" s="74" t="s">
        <v>53</v>
      </c>
      <c r="E567" s="75">
        <v>8</v>
      </c>
      <c r="F567" s="70">
        <f>INDEX('Food Prices'!$B$3:$E$52,MATCH('Food Data'!C567,'Food Prices'!$A$3:$A$52,0),MATCH('Food Data'!D567,'Food Prices'!$B$2:$E$2,0))</f>
        <v>5.7</v>
      </c>
      <c r="G567" s="70">
        <v>45.6</v>
      </c>
      <c r="J567" s="71">
        <v>566</v>
      </c>
      <c r="K567" s="72" t="s">
        <v>104</v>
      </c>
      <c r="L567" s="73" t="s">
        <v>52</v>
      </c>
      <c r="M567" s="74" t="str">
        <v>Global</v>
      </c>
      <c r="N567" s="75">
        <v>8</v>
      </c>
      <c r="O567" s="70">
        <f>INDEX('Food Prices'!$B$3:$E$52,MATCH('Food Data'!L567,'Food Prices'!$A$3:$A$52,0),MATCH('Food Data'!M567,'Food Prices'!$B$2:$E$2,0))</f>
        <v>5.88</v>
      </c>
      <c r="P567" s="70">
        <v>47.04</v>
      </c>
      <c r="V567" s="71">
        <v>566</v>
      </c>
      <c r="W567" s="72" t="s">
        <v>104</v>
      </c>
      <c r="X567" s="73" t="s">
        <v>52</v>
      </c>
      <c r="Y567" s="74" t="str">
        <f t="shared" si="8"/>
        <v>Historic</v>
      </c>
      <c r="Z567" s="75">
        <v>8</v>
      </c>
      <c r="AA567" s="70">
        <f>INDEX('Food Prices'!$B$3:$E$52,MATCH('Food Data'!X567,'Food Prices'!$A$3:$A$52,0),MATCH('Food Data'!Y567,'Food Prices'!$B$2:$E$2,0))</f>
        <v>5.82</v>
      </c>
      <c r="AB567" s="70">
        <v>46.56</v>
      </c>
    </row>
    <row r="568" spans="1:28" x14ac:dyDescent="0.25">
      <c r="A568" s="71">
        <v>567</v>
      </c>
      <c r="B568" s="72" t="s">
        <v>109</v>
      </c>
      <c r="C568" s="73" t="s">
        <v>43</v>
      </c>
      <c r="D568" s="74" t="s">
        <v>53</v>
      </c>
      <c r="E568" s="75">
        <v>13</v>
      </c>
      <c r="F568" s="70">
        <f>INDEX('Food Prices'!$B$3:$E$52,MATCH('Food Data'!C568,'Food Prices'!$A$3:$A$52,0),MATCH('Food Data'!D568,'Food Prices'!$B$2:$E$2,0))</f>
        <v>6.07</v>
      </c>
      <c r="G568" s="70">
        <v>78.91</v>
      </c>
      <c r="J568" s="71">
        <v>567</v>
      </c>
      <c r="K568" s="72" t="s">
        <v>109</v>
      </c>
      <c r="L568" s="73" t="s">
        <v>43</v>
      </c>
      <c r="M568" s="74" t="str">
        <v>Global</v>
      </c>
      <c r="N568" s="75">
        <v>13</v>
      </c>
      <c r="O568" s="70">
        <f>INDEX('Food Prices'!$B$3:$E$52,MATCH('Food Data'!L568,'Food Prices'!$A$3:$A$52,0),MATCH('Food Data'!M568,'Food Prices'!$B$2:$E$2,0))</f>
        <v>5.62</v>
      </c>
      <c r="P568" s="70">
        <v>73.06</v>
      </c>
      <c r="V568" s="71">
        <v>567</v>
      </c>
      <c r="W568" s="72" t="s">
        <v>109</v>
      </c>
      <c r="X568" s="73" t="s">
        <v>43</v>
      </c>
      <c r="Y568" s="74" t="str">
        <f t="shared" si="8"/>
        <v>Historic</v>
      </c>
      <c r="Z568" s="75">
        <v>13</v>
      </c>
      <c r="AA568" s="70">
        <f>INDEX('Food Prices'!$B$3:$E$52,MATCH('Food Data'!X568,'Food Prices'!$A$3:$A$52,0),MATCH('Food Data'!Y568,'Food Prices'!$B$2:$E$2,0))</f>
        <v>5.25</v>
      </c>
      <c r="AB568" s="70">
        <v>68.25</v>
      </c>
    </row>
    <row r="569" spans="1:28" x14ac:dyDescent="0.25">
      <c r="A569" s="71">
        <v>568</v>
      </c>
      <c r="B569" s="72" t="s">
        <v>113</v>
      </c>
      <c r="C569" s="73" t="s">
        <v>129</v>
      </c>
      <c r="D569" s="74" t="s">
        <v>53</v>
      </c>
      <c r="E569" s="75">
        <v>4</v>
      </c>
      <c r="F569" s="70">
        <f>INDEX('Food Prices'!$B$3:$E$52,MATCH('Food Data'!C569,'Food Prices'!$A$3:$A$52,0),MATCH('Food Data'!D569,'Food Prices'!$B$2:$E$2,0))</f>
        <v>11.01</v>
      </c>
      <c r="G569" s="70">
        <v>44.04</v>
      </c>
      <c r="J569" s="71">
        <v>568</v>
      </c>
      <c r="K569" s="72" t="s">
        <v>113</v>
      </c>
      <c r="L569" s="73" t="s">
        <v>129</v>
      </c>
      <c r="M569" s="74" t="str">
        <v>North</v>
      </c>
      <c r="N569" s="75">
        <v>4</v>
      </c>
      <c r="O569" s="70">
        <f>INDEX('Food Prices'!$B$3:$E$52,MATCH('Food Data'!L569,'Food Prices'!$A$3:$A$52,0),MATCH('Food Data'!M569,'Food Prices'!$B$2:$E$2,0))</f>
        <v>12.11</v>
      </c>
      <c r="P569" s="70">
        <v>48.44</v>
      </c>
      <c r="V569" s="71">
        <v>568</v>
      </c>
      <c r="W569" s="72" t="s">
        <v>113</v>
      </c>
      <c r="X569" s="73" t="s">
        <v>129</v>
      </c>
      <c r="Y569" s="74" t="str">
        <f t="shared" si="8"/>
        <v>Historic</v>
      </c>
      <c r="Z569" s="75">
        <v>4</v>
      </c>
      <c r="AA569" s="70">
        <f>INDEX('Food Prices'!$B$3:$E$52,MATCH('Food Data'!X569,'Food Prices'!$A$3:$A$52,0),MATCH('Food Data'!Y569,'Food Prices'!$B$2:$E$2,0))</f>
        <v>9.6199999999999992</v>
      </c>
      <c r="AB569" s="70">
        <v>38.479999999999997</v>
      </c>
    </row>
    <row r="570" spans="1:28" x14ac:dyDescent="0.25">
      <c r="A570" s="71">
        <v>569</v>
      </c>
      <c r="B570" s="72" t="s">
        <v>118</v>
      </c>
      <c r="C570" s="73" t="s">
        <v>40</v>
      </c>
      <c r="D570" s="74" t="s">
        <v>53</v>
      </c>
      <c r="E570" s="75">
        <v>4</v>
      </c>
      <c r="F570" s="70">
        <f>INDEX('Food Prices'!$B$3:$E$52,MATCH('Food Data'!C570,'Food Prices'!$A$3:$A$52,0),MATCH('Food Data'!D570,'Food Prices'!$B$2:$E$2,0))</f>
        <v>8.67</v>
      </c>
      <c r="G570" s="70">
        <v>34.68</v>
      </c>
      <c r="J570" s="71">
        <v>569</v>
      </c>
      <c r="K570" s="72" t="s">
        <v>118</v>
      </c>
      <c r="L570" s="73" t="s">
        <v>40</v>
      </c>
      <c r="M570" s="74" t="str">
        <v>North</v>
      </c>
      <c r="N570" s="75">
        <v>4</v>
      </c>
      <c r="O570" s="70">
        <f>INDEX('Food Prices'!$B$3:$E$52,MATCH('Food Data'!L570,'Food Prices'!$A$3:$A$52,0),MATCH('Food Data'!M570,'Food Prices'!$B$2:$E$2,0))</f>
        <v>8.84</v>
      </c>
      <c r="P570" s="70">
        <v>35.36</v>
      </c>
      <c r="V570" s="71">
        <v>569</v>
      </c>
      <c r="W570" s="72" t="s">
        <v>118</v>
      </c>
      <c r="X570" s="73" t="s">
        <v>40</v>
      </c>
      <c r="Y570" s="74" t="str">
        <f t="shared" si="8"/>
        <v>Historic</v>
      </c>
      <c r="Z570" s="75">
        <v>4</v>
      </c>
      <c r="AA570" s="70">
        <f>INDEX('Food Prices'!$B$3:$E$52,MATCH('Food Data'!X570,'Food Prices'!$A$3:$A$52,0),MATCH('Food Data'!Y570,'Food Prices'!$B$2:$E$2,0))</f>
        <v>7.8</v>
      </c>
      <c r="AB570" s="70">
        <v>31.2</v>
      </c>
    </row>
    <row r="571" spans="1:28" x14ac:dyDescent="0.25">
      <c r="A571" s="71">
        <v>570</v>
      </c>
      <c r="B571" s="72" t="s">
        <v>114</v>
      </c>
      <c r="C571" s="73" t="s">
        <v>64</v>
      </c>
      <c r="D571" s="74" t="s">
        <v>51</v>
      </c>
      <c r="E571" s="75">
        <v>1</v>
      </c>
      <c r="F571" s="70">
        <f>INDEX('Food Prices'!$B$3:$E$52,MATCH('Food Data'!C571,'Food Prices'!$A$3:$A$52,0),MATCH('Food Data'!D571,'Food Prices'!$B$2:$E$2,0))</f>
        <v>3.2</v>
      </c>
      <c r="G571" s="70">
        <v>3.2</v>
      </c>
      <c r="J571" s="71">
        <v>570</v>
      </c>
      <c r="K571" s="72" t="s">
        <v>114</v>
      </c>
      <c r="L571" s="73" t="s">
        <v>64</v>
      </c>
      <c r="M571" s="74" t="str">
        <v>Global</v>
      </c>
      <c r="N571" s="75">
        <v>1</v>
      </c>
      <c r="O571" s="70">
        <f>INDEX('Food Prices'!$B$3:$E$52,MATCH('Food Data'!L571,'Food Prices'!$A$3:$A$52,0),MATCH('Food Data'!M571,'Food Prices'!$B$2:$E$2,0))</f>
        <v>3.14</v>
      </c>
      <c r="P571" s="70">
        <v>3.14</v>
      </c>
      <c r="V571" s="71">
        <v>570</v>
      </c>
      <c r="W571" s="72" t="s">
        <v>114</v>
      </c>
      <c r="X571" s="73" t="s">
        <v>64</v>
      </c>
      <c r="Y571" s="74" t="str">
        <f t="shared" si="8"/>
        <v>Historic</v>
      </c>
      <c r="Z571" s="75">
        <v>1</v>
      </c>
      <c r="AA571" s="70">
        <f>INDEX('Food Prices'!$B$3:$E$52,MATCH('Food Data'!X571,'Food Prices'!$A$3:$A$52,0),MATCH('Food Data'!Y571,'Food Prices'!$B$2:$E$2,0))</f>
        <v>3.38</v>
      </c>
      <c r="AB571" s="70">
        <v>3.38</v>
      </c>
    </row>
    <row r="572" spans="1:28" x14ac:dyDescent="0.25">
      <c r="A572" s="71">
        <v>571</v>
      </c>
      <c r="B572" s="72" t="s">
        <v>106</v>
      </c>
      <c r="C572" s="73" t="s">
        <v>78</v>
      </c>
      <c r="D572" s="74" t="s">
        <v>60</v>
      </c>
      <c r="E572" s="75">
        <v>5</v>
      </c>
      <c r="F572" s="70">
        <f>INDEX('Food Prices'!$B$3:$E$52,MATCH('Food Data'!C572,'Food Prices'!$A$3:$A$52,0),MATCH('Food Data'!D572,'Food Prices'!$B$2:$E$2,0))</f>
        <v>12.37</v>
      </c>
      <c r="G572" s="70">
        <v>61.849999999999994</v>
      </c>
      <c r="J572" s="71">
        <v>571</v>
      </c>
      <c r="K572" s="72" t="s">
        <v>106</v>
      </c>
      <c r="L572" s="73" t="s">
        <v>78</v>
      </c>
      <c r="M572" s="74" t="str">
        <v>Global</v>
      </c>
      <c r="N572" s="75">
        <v>5</v>
      </c>
      <c r="O572" s="70">
        <f>INDEX('Food Prices'!$B$3:$E$52,MATCH('Food Data'!L572,'Food Prices'!$A$3:$A$52,0),MATCH('Food Data'!M572,'Food Prices'!$B$2:$E$2,0))</f>
        <v>12.37</v>
      </c>
      <c r="P572" s="70">
        <v>61.849999999999994</v>
      </c>
      <c r="V572" s="71">
        <v>571</v>
      </c>
      <c r="W572" s="72" t="s">
        <v>106</v>
      </c>
      <c r="X572" s="73" t="s">
        <v>78</v>
      </c>
      <c r="Y572" s="74" t="str">
        <f t="shared" si="8"/>
        <v>Historic</v>
      </c>
      <c r="Z572" s="75">
        <v>5</v>
      </c>
      <c r="AA572" s="70">
        <f>INDEX('Food Prices'!$B$3:$E$52,MATCH('Food Data'!X572,'Food Prices'!$A$3:$A$52,0),MATCH('Food Data'!Y572,'Food Prices'!$B$2:$E$2,0))</f>
        <v>13.02</v>
      </c>
      <c r="AB572" s="70">
        <v>65.099999999999994</v>
      </c>
    </row>
    <row r="573" spans="1:28" x14ac:dyDescent="0.25">
      <c r="A573" s="71">
        <v>572</v>
      </c>
      <c r="B573" s="72" t="s">
        <v>100</v>
      </c>
      <c r="C573" s="73" t="s">
        <v>91</v>
      </c>
      <c r="D573" s="74" t="s">
        <v>51</v>
      </c>
      <c r="E573" s="75">
        <v>10</v>
      </c>
      <c r="F573" s="70">
        <f>INDEX('Food Prices'!$B$3:$E$52,MATCH('Food Data'!C573,'Food Prices'!$A$3:$A$52,0),MATCH('Food Data'!D573,'Food Prices'!$B$2:$E$2,0))</f>
        <v>3.9</v>
      </c>
      <c r="G573" s="70">
        <v>39</v>
      </c>
      <c r="J573" s="71">
        <v>572</v>
      </c>
      <c r="K573" s="72" t="s">
        <v>100</v>
      </c>
      <c r="L573" s="73" t="s">
        <v>91</v>
      </c>
      <c r="M573" s="74" t="str">
        <v>Historic</v>
      </c>
      <c r="N573" s="75">
        <v>10</v>
      </c>
      <c r="O573" s="70">
        <f>INDEX('Food Prices'!$B$3:$E$52,MATCH('Food Data'!L573,'Food Prices'!$A$3:$A$52,0),MATCH('Food Data'!M573,'Food Prices'!$B$2:$E$2,0))</f>
        <v>4.45</v>
      </c>
      <c r="P573" s="70">
        <v>44.5</v>
      </c>
      <c r="V573" s="71">
        <v>572</v>
      </c>
      <c r="W573" s="72" t="s">
        <v>100</v>
      </c>
      <c r="X573" s="73" t="s">
        <v>91</v>
      </c>
      <c r="Y573" s="74" t="str">
        <f t="shared" si="8"/>
        <v>Historic</v>
      </c>
      <c r="Z573" s="75">
        <v>10</v>
      </c>
      <c r="AA573" s="70">
        <f>INDEX('Food Prices'!$B$3:$E$52,MATCH('Food Data'!X573,'Food Prices'!$A$3:$A$52,0),MATCH('Food Data'!Y573,'Food Prices'!$B$2:$E$2,0))</f>
        <v>4.45</v>
      </c>
      <c r="AB573" s="70">
        <v>44.5</v>
      </c>
    </row>
    <row r="574" spans="1:28" x14ac:dyDescent="0.25">
      <c r="A574" s="71">
        <v>573</v>
      </c>
      <c r="B574" s="72" t="s">
        <v>105</v>
      </c>
      <c r="C574" s="73" t="s">
        <v>39</v>
      </c>
      <c r="D574" s="74" t="s">
        <v>51</v>
      </c>
      <c r="E574" s="75">
        <v>19</v>
      </c>
      <c r="F574" s="70">
        <f>INDEX('Food Prices'!$B$3:$E$52,MATCH('Food Data'!C574,'Food Prices'!$A$3:$A$52,0),MATCH('Food Data'!D574,'Food Prices'!$B$2:$E$2,0))</f>
        <v>10.96</v>
      </c>
      <c r="G574" s="70">
        <v>208.24</v>
      </c>
      <c r="J574" s="71">
        <v>573</v>
      </c>
      <c r="K574" s="72" t="s">
        <v>105</v>
      </c>
      <c r="L574" s="73" t="s">
        <v>39</v>
      </c>
      <c r="M574" s="74" t="str">
        <v>Highland</v>
      </c>
      <c r="N574" s="75">
        <v>19</v>
      </c>
      <c r="O574" s="70">
        <f>INDEX('Food Prices'!$B$3:$E$52,MATCH('Food Data'!L574,'Food Prices'!$A$3:$A$52,0),MATCH('Food Data'!M574,'Food Prices'!$B$2:$E$2,0))</f>
        <v>10.34</v>
      </c>
      <c r="P574" s="70">
        <v>196.46</v>
      </c>
      <c r="V574" s="71">
        <v>573</v>
      </c>
      <c r="W574" s="72" t="s">
        <v>105</v>
      </c>
      <c r="X574" s="73" t="s">
        <v>39</v>
      </c>
      <c r="Y574" s="74" t="str">
        <f t="shared" si="8"/>
        <v>Historic</v>
      </c>
      <c r="Z574" s="75">
        <v>19</v>
      </c>
      <c r="AA574" s="70">
        <f>INDEX('Food Prices'!$B$3:$E$52,MATCH('Food Data'!X574,'Food Prices'!$A$3:$A$52,0),MATCH('Food Data'!Y574,'Food Prices'!$B$2:$E$2,0))</f>
        <v>10.07</v>
      </c>
      <c r="AB574" s="70">
        <v>191.33</v>
      </c>
    </row>
    <row r="575" spans="1:28" x14ac:dyDescent="0.25">
      <c r="A575" s="71">
        <v>574</v>
      </c>
      <c r="B575" s="72" t="s">
        <v>105</v>
      </c>
      <c r="C575" s="73" t="s">
        <v>93</v>
      </c>
      <c r="D575" s="74" t="s">
        <v>57</v>
      </c>
      <c r="E575" s="75">
        <v>2</v>
      </c>
      <c r="F575" s="70">
        <f>INDEX('Food Prices'!$B$3:$E$52,MATCH('Food Data'!C575,'Food Prices'!$A$3:$A$52,0),MATCH('Food Data'!D575,'Food Prices'!$B$2:$E$2,0))</f>
        <v>1.89</v>
      </c>
      <c r="G575" s="70">
        <v>3.78</v>
      </c>
      <c r="J575" s="71">
        <v>574</v>
      </c>
      <c r="K575" s="72" t="s">
        <v>105</v>
      </c>
      <c r="L575" s="73" t="s">
        <v>93</v>
      </c>
      <c r="M575" s="74" t="str">
        <v>Highland</v>
      </c>
      <c r="N575" s="75">
        <v>2</v>
      </c>
      <c r="O575" s="70">
        <f>INDEX('Food Prices'!$B$3:$E$52,MATCH('Food Data'!L575,'Food Prices'!$A$3:$A$52,0),MATCH('Food Data'!M575,'Food Prices'!$B$2:$E$2,0))</f>
        <v>2.11</v>
      </c>
      <c r="P575" s="70">
        <v>4.22</v>
      </c>
      <c r="V575" s="71">
        <v>574</v>
      </c>
      <c r="W575" s="72" t="s">
        <v>105</v>
      </c>
      <c r="X575" s="73" t="s">
        <v>93</v>
      </c>
      <c r="Y575" s="74" t="str">
        <f t="shared" si="8"/>
        <v>Historic</v>
      </c>
      <c r="Z575" s="75">
        <v>2</v>
      </c>
      <c r="AA575" s="70">
        <f>INDEX('Food Prices'!$B$3:$E$52,MATCH('Food Data'!X575,'Food Prices'!$A$3:$A$52,0),MATCH('Food Data'!Y575,'Food Prices'!$B$2:$E$2,0))</f>
        <v>1.89</v>
      </c>
      <c r="AB575" s="70">
        <v>3.78</v>
      </c>
    </row>
    <row r="576" spans="1:28" x14ac:dyDescent="0.25">
      <c r="A576" s="71">
        <v>575</v>
      </c>
      <c r="B576" s="72" t="s">
        <v>111</v>
      </c>
      <c r="C576" s="73" t="s">
        <v>71</v>
      </c>
      <c r="D576" s="74" t="s">
        <v>57</v>
      </c>
      <c r="E576" s="75">
        <v>15</v>
      </c>
      <c r="F576" s="70">
        <f>INDEX('Food Prices'!$B$3:$E$52,MATCH('Food Data'!C576,'Food Prices'!$A$3:$A$52,0),MATCH('Food Data'!D576,'Food Prices'!$B$2:$E$2,0))</f>
        <v>12.9</v>
      </c>
      <c r="G576" s="70">
        <v>193.5</v>
      </c>
      <c r="J576" s="71">
        <v>575</v>
      </c>
      <c r="K576" s="72" t="s">
        <v>111</v>
      </c>
      <c r="L576" s="73" t="s">
        <v>71</v>
      </c>
      <c r="M576" s="74" t="str">
        <v>Historic</v>
      </c>
      <c r="N576" s="75">
        <v>15</v>
      </c>
      <c r="O576" s="70">
        <f>INDEX('Food Prices'!$B$3:$E$52,MATCH('Food Data'!L576,'Food Prices'!$A$3:$A$52,0),MATCH('Food Data'!M576,'Food Prices'!$B$2:$E$2,0))</f>
        <v>12.9</v>
      </c>
      <c r="P576" s="70">
        <v>193.5</v>
      </c>
      <c r="V576" s="71">
        <v>575</v>
      </c>
      <c r="W576" s="72" t="s">
        <v>111</v>
      </c>
      <c r="X576" s="73" t="s">
        <v>71</v>
      </c>
      <c r="Y576" s="74" t="str">
        <f t="shared" si="8"/>
        <v>Historic</v>
      </c>
      <c r="Z576" s="75">
        <v>15</v>
      </c>
      <c r="AA576" s="70">
        <f>INDEX('Food Prices'!$B$3:$E$52,MATCH('Food Data'!X576,'Food Prices'!$A$3:$A$52,0),MATCH('Food Data'!Y576,'Food Prices'!$B$2:$E$2,0))</f>
        <v>12.9</v>
      </c>
      <c r="AB576" s="70">
        <v>193.5</v>
      </c>
    </row>
    <row r="577" spans="1:28" x14ac:dyDescent="0.25">
      <c r="A577" s="71">
        <v>576</v>
      </c>
      <c r="B577" s="72" t="s">
        <v>111</v>
      </c>
      <c r="C577" s="73" t="s">
        <v>69</v>
      </c>
      <c r="D577" s="74" t="s">
        <v>60</v>
      </c>
      <c r="E577" s="75">
        <v>13</v>
      </c>
      <c r="F577" s="70">
        <f>INDEX('Food Prices'!$B$3:$E$52,MATCH('Food Data'!C577,'Food Prices'!$A$3:$A$52,0),MATCH('Food Data'!D577,'Food Prices'!$B$2:$E$2,0))</f>
        <v>4.87</v>
      </c>
      <c r="G577" s="70">
        <v>63.31</v>
      </c>
      <c r="J577" s="71">
        <v>576</v>
      </c>
      <c r="K577" s="72" t="s">
        <v>111</v>
      </c>
      <c r="L577" s="73" t="s">
        <v>69</v>
      </c>
      <c r="M577" s="74" t="str">
        <v>Historic</v>
      </c>
      <c r="N577" s="75">
        <v>13</v>
      </c>
      <c r="O577" s="70">
        <f>INDEX('Food Prices'!$B$3:$E$52,MATCH('Food Data'!L577,'Food Prices'!$A$3:$A$52,0),MATCH('Food Data'!M577,'Food Prices'!$B$2:$E$2,0))</f>
        <v>5.41</v>
      </c>
      <c r="P577" s="70">
        <v>70.33</v>
      </c>
      <c r="V577" s="71">
        <v>576</v>
      </c>
      <c r="W577" s="72" t="s">
        <v>111</v>
      </c>
      <c r="X577" s="73" t="s">
        <v>69</v>
      </c>
      <c r="Y577" s="74" t="str">
        <f t="shared" si="8"/>
        <v>Historic</v>
      </c>
      <c r="Z577" s="75">
        <v>13</v>
      </c>
      <c r="AA577" s="70">
        <f>INDEX('Food Prices'!$B$3:$E$52,MATCH('Food Data'!X577,'Food Prices'!$A$3:$A$52,0),MATCH('Food Data'!Y577,'Food Prices'!$B$2:$E$2,0))</f>
        <v>5.41</v>
      </c>
      <c r="AB577" s="70">
        <v>70.33</v>
      </c>
    </row>
    <row r="578" spans="1:28" x14ac:dyDescent="0.25">
      <c r="A578" s="71">
        <v>577</v>
      </c>
      <c r="B578" s="72" t="s">
        <v>98</v>
      </c>
      <c r="C578" s="73" t="s">
        <v>59</v>
      </c>
      <c r="D578" s="74" t="s">
        <v>53</v>
      </c>
      <c r="E578" s="75">
        <v>6</v>
      </c>
      <c r="F578" s="70">
        <f>INDEX('Food Prices'!$B$3:$E$52,MATCH('Food Data'!C578,'Food Prices'!$A$3:$A$52,0),MATCH('Food Data'!D578,'Food Prices'!$B$2:$E$2,0))</f>
        <v>7.76</v>
      </c>
      <c r="G578" s="70">
        <v>46.56</v>
      </c>
      <c r="J578" s="71">
        <v>577</v>
      </c>
      <c r="K578" s="72" t="s">
        <v>98</v>
      </c>
      <c r="L578" s="73" t="s">
        <v>59</v>
      </c>
      <c r="M578" s="74" t="str">
        <v>Global</v>
      </c>
      <c r="N578" s="75">
        <v>6</v>
      </c>
      <c r="O578" s="70">
        <f>INDEX('Food Prices'!$B$3:$E$52,MATCH('Food Data'!L578,'Food Prices'!$A$3:$A$52,0),MATCH('Food Data'!M578,'Food Prices'!$B$2:$E$2,0))</f>
        <v>7.46</v>
      </c>
      <c r="P578" s="70">
        <v>44.76</v>
      </c>
      <c r="V578" s="71">
        <v>577</v>
      </c>
      <c r="W578" s="72" t="s">
        <v>98</v>
      </c>
      <c r="X578" s="73" t="s">
        <v>59</v>
      </c>
      <c r="Y578" s="74" t="str">
        <f t="shared" si="8"/>
        <v>Historic</v>
      </c>
      <c r="Z578" s="75">
        <v>6</v>
      </c>
      <c r="AA578" s="70">
        <f>INDEX('Food Prices'!$B$3:$E$52,MATCH('Food Data'!X578,'Food Prices'!$A$3:$A$52,0),MATCH('Food Data'!Y578,'Food Prices'!$B$2:$E$2,0))</f>
        <v>8.02</v>
      </c>
      <c r="AB578" s="70">
        <v>48.12</v>
      </c>
    </row>
    <row r="579" spans="1:28" x14ac:dyDescent="0.25">
      <c r="A579" s="71">
        <v>578</v>
      </c>
      <c r="B579" s="72" t="s">
        <v>124</v>
      </c>
      <c r="C579" s="73" t="s">
        <v>134</v>
      </c>
      <c r="D579" s="74" t="s">
        <v>57</v>
      </c>
      <c r="E579" s="75">
        <v>1</v>
      </c>
      <c r="F579" s="70">
        <f>INDEX('Food Prices'!$B$3:$E$52,MATCH('Food Data'!C579,'Food Prices'!$A$3:$A$52,0),MATCH('Food Data'!D579,'Food Prices'!$B$2:$E$2,0))</f>
        <v>7.32</v>
      </c>
      <c r="G579" s="70">
        <v>7.32</v>
      </c>
      <c r="J579" s="71">
        <v>578</v>
      </c>
      <c r="K579" s="72" t="s">
        <v>124</v>
      </c>
      <c r="L579" s="73" t="s">
        <v>134</v>
      </c>
      <c r="M579" s="74" t="str">
        <v>Highland</v>
      </c>
      <c r="N579" s="75">
        <v>1</v>
      </c>
      <c r="O579" s="70">
        <f>INDEX('Food Prices'!$B$3:$E$52,MATCH('Food Data'!L579,'Food Prices'!$A$3:$A$52,0),MATCH('Food Data'!M579,'Food Prices'!$B$2:$E$2,0))</f>
        <v>6.86</v>
      </c>
      <c r="P579" s="70">
        <v>6.86</v>
      </c>
      <c r="V579" s="71">
        <v>578</v>
      </c>
      <c r="W579" s="72" t="s">
        <v>124</v>
      </c>
      <c r="X579" s="73" t="s">
        <v>134</v>
      </c>
      <c r="Y579" s="74" t="str">
        <f t="shared" ref="Y579:Y642" si="9">$D$4</f>
        <v>Historic</v>
      </c>
      <c r="Z579" s="75">
        <v>1</v>
      </c>
      <c r="AA579" s="70">
        <f>INDEX('Food Prices'!$B$3:$E$52,MATCH('Food Data'!X579,'Food Prices'!$A$3:$A$52,0),MATCH('Food Data'!Y579,'Food Prices'!$B$2:$E$2,0))</f>
        <v>7.32</v>
      </c>
      <c r="AB579" s="70">
        <v>7.32</v>
      </c>
    </row>
    <row r="580" spans="1:28" x14ac:dyDescent="0.25">
      <c r="A580" s="71">
        <v>579</v>
      </c>
      <c r="B580" s="72" t="s">
        <v>111</v>
      </c>
      <c r="C580" s="73" t="s">
        <v>52</v>
      </c>
      <c r="D580" s="74" t="s">
        <v>57</v>
      </c>
      <c r="E580" s="75">
        <v>9</v>
      </c>
      <c r="F580" s="70">
        <f>INDEX('Food Prices'!$B$3:$E$52,MATCH('Food Data'!C580,'Food Prices'!$A$3:$A$52,0),MATCH('Food Data'!D580,'Food Prices'!$B$2:$E$2,0))</f>
        <v>5.82</v>
      </c>
      <c r="G580" s="70">
        <v>52.38</v>
      </c>
      <c r="J580" s="71">
        <v>579</v>
      </c>
      <c r="K580" s="72" t="s">
        <v>111</v>
      </c>
      <c r="L580" s="73" t="s">
        <v>52</v>
      </c>
      <c r="M580" s="74" t="str">
        <v>Historic</v>
      </c>
      <c r="N580" s="75">
        <v>9</v>
      </c>
      <c r="O580" s="70">
        <f>INDEX('Food Prices'!$B$3:$E$52,MATCH('Food Data'!L580,'Food Prices'!$A$3:$A$52,0),MATCH('Food Data'!M580,'Food Prices'!$B$2:$E$2,0))</f>
        <v>5.82</v>
      </c>
      <c r="P580" s="70">
        <v>52.38</v>
      </c>
      <c r="V580" s="71">
        <v>579</v>
      </c>
      <c r="W580" s="72" t="s">
        <v>111</v>
      </c>
      <c r="X580" s="73" t="s">
        <v>52</v>
      </c>
      <c r="Y580" s="74" t="str">
        <f t="shared" si="9"/>
        <v>Historic</v>
      </c>
      <c r="Z580" s="75">
        <v>9</v>
      </c>
      <c r="AA580" s="70">
        <f>INDEX('Food Prices'!$B$3:$E$52,MATCH('Food Data'!X580,'Food Prices'!$A$3:$A$52,0),MATCH('Food Data'!Y580,'Food Prices'!$B$2:$E$2,0))</f>
        <v>5.82</v>
      </c>
      <c r="AB580" s="70">
        <v>52.38</v>
      </c>
    </row>
    <row r="581" spans="1:28" x14ac:dyDescent="0.25">
      <c r="A581" s="71">
        <v>580</v>
      </c>
      <c r="B581" s="72" t="s">
        <v>117</v>
      </c>
      <c r="C581" s="73" t="s">
        <v>43</v>
      </c>
      <c r="D581" s="74" t="s">
        <v>51</v>
      </c>
      <c r="E581" s="75">
        <v>10</v>
      </c>
      <c r="F581" s="70">
        <f>INDEX('Food Prices'!$B$3:$E$52,MATCH('Food Data'!C581,'Food Prices'!$A$3:$A$52,0),MATCH('Food Data'!D581,'Food Prices'!$B$2:$E$2,0))</f>
        <v>6.37</v>
      </c>
      <c r="G581" s="70">
        <v>63.7</v>
      </c>
      <c r="J581" s="71">
        <v>580</v>
      </c>
      <c r="K581" s="72" t="s">
        <v>117</v>
      </c>
      <c r="L581" s="73" t="s">
        <v>43</v>
      </c>
      <c r="M581" s="74" t="str">
        <v>Global</v>
      </c>
      <c r="N581" s="75">
        <v>10</v>
      </c>
      <c r="O581" s="70">
        <f>INDEX('Food Prices'!$B$3:$E$52,MATCH('Food Data'!L581,'Food Prices'!$A$3:$A$52,0),MATCH('Food Data'!M581,'Food Prices'!$B$2:$E$2,0))</f>
        <v>5.62</v>
      </c>
      <c r="P581" s="70">
        <v>56.2</v>
      </c>
      <c r="V581" s="71">
        <v>580</v>
      </c>
      <c r="W581" s="72" t="s">
        <v>117</v>
      </c>
      <c r="X581" s="73" t="s">
        <v>43</v>
      </c>
      <c r="Y581" s="74" t="str">
        <f t="shared" si="9"/>
        <v>Historic</v>
      </c>
      <c r="Z581" s="75">
        <v>10</v>
      </c>
      <c r="AA581" s="70">
        <f>INDEX('Food Prices'!$B$3:$E$52,MATCH('Food Data'!X581,'Food Prices'!$A$3:$A$52,0),MATCH('Food Data'!Y581,'Food Prices'!$B$2:$E$2,0))</f>
        <v>5.25</v>
      </c>
      <c r="AB581" s="70">
        <v>52.5</v>
      </c>
    </row>
    <row r="582" spans="1:28" x14ac:dyDescent="0.25">
      <c r="A582" s="71">
        <v>581</v>
      </c>
      <c r="B582" s="72" t="s">
        <v>105</v>
      </c>
      <c r="C582" s="73" t="s">
        <v>41</v>
      </c>
      <c r="D582" s="74" t="s">
        <v>53</v>
      </c>
      <c r="E582" s="75">
        <v>8</v>
      </c>
      <c r="F582" s="70">
        <f>INDEX('Food Prices'!$B$3:$E$52,MATCH('Food Data'!C582,'Food Prices'!$A$3:$A$52,0),MATCH('Food Data'!D582,'Food Prices'!$B$2:$E$2,0))</f>
        <v>9.4700000000000006</v>
      </c>
      <c r="G582" s="70">
        <v>75.760000000000005</v>
      </c>
      <c r="J582" s="71">
        <v>581</v>
      </c>
      <c r="K582" s="72" t="s">
        <v>105</v>
      </c>
      <c r="L582" s="73" t="s">
        <v>41</v>
      </c>
      <c r="M582" s="74" t="str">
        <v>Highland</v>
      </c>
      <c r="N582" s="75">
        <v>8</v>
      </c>
      <c r="O582" s="70">
        <f>INDEX('Food Prices'!$B$3:$E$52,MATCH('Food Data'!L582,'Food Prices'!$A$3:$A$52,0),MATCH('Food Data'!M582,'Food Prices'!$B$2:$E$2,0))</f>
        <v>9.4700000000000006</v>
      </c>
      <c r="P582" s="70">
        <v>75.760000000000005</v>
      </c>
      <c r="V582" s="71">
        <v>581</v>
      </c>
      <c r="W582" s="72" t="s">
        <v>105</v>
      </c>
      <c r="X582" s="73" t="s">
        <v>41</v>
      </c>
      <c r="Y582" s="74" t="str">
        <f t="shared" si="9"/>
        <v>Historic</v>
      </c>
      <c r="Z582" s="75">
        <v>8</v>
      </c>
      <c r="AA582" s="70">
        <f>INDEX('Food Prices'!$B$3:$E$52,MATCH('Food Data'!X582,'Food Prices'!$A$3:$A$52,0),MATCH('Food Data'!Y582,'Food Prices'!$B$2:$E$2,0))</f>
        <v>9.98</v>
      </c>
      <c r="AB582" s="70">
        <v>79.84</v>
      </c>
    </row>
    <row r="583" spans="1:28" x14ac:dyDescent="0.25">
      <c r="A583" s="71">
        <v>582</v>
      </c>
      <c r="B583" s="72" t="s">
        <v>116</v>
      </c>
      <c r="C583" s="73" t="s">
        <v>40</v>
      </c>
      <c r="D583" s="74" t="s">
        <v>53</v>
      </c>
      <c r="E583" s="75">
        <v>14</v>
      </c>
      <c r="F583" s="70">
        <f>INDEX('Food Prices'!$B$3:$E$52,MATCH('Food Data'!C583,'Food Prices'!$A$3:$A$52,0),MATCH('Food Data'!D583,'Food Prices'!$B$2:$E$2,0))</f>
        <v>8.67</v>
      </c>
      <c r="G583" s="70">
        <v>121.38</v>
      </c>
      <c r="J583" s="71">
        <v>582</v>
      </c>
      <c r="K583" s="72" t="s">
        <v>116</v>
      </c>
      <c r="L583" s="73" t="s">
        <v>40</v>
      </c>
      <c r="M583" s="74" t="str">
        <v>Highland</v>
      </c>
      <c r="N583" s="75">
        <v>14</v>
      </c>
      <c r="O583" s="70">
        <f>INDEX('Food Prices'!$B$3:$E$52,MATCH('Food Data'!L583,'Food Prices'!$A$3:$A$52,0),MATCH('Food Data'!M583,'Food Prices'!$B$2:$E$2,0))</f>
        <v>8.67</v>
      </c>
      <c r="P583" s="70">
        <v>121.38</v>
      </c>
      <c r="V583" s="71">
        <v>582</v>
      </c>
      <c r="W583" s="72" t="s">
        <v>116</v>
      </c>
      <c r="X583" s="73" t="s">
        <v>40</v>
      </c>
      <c r="Y583" s="74" t="str">
        <f t="shared" si="9"/>
        <v>Historic</v>
      </c>
      <c r="Z583" s="75">
        <v>14</v>
      </c>
      <c r="AA583" s="70">
        <f>INDEX('Food Prices'!$B$3:$E$52,MATCH('Food Data'!X583,'Food Prices'!$A$3:$A$52,0),MATCH('Food Data'!Y583,'Food Prices'!$B$2:$E$2,0))</f>
        <v>7.8</v>
      </c>
      <c r="AB583" s="70">
        <v>109.2</v>
      </c>
    </row>
    <row r="584" spans="1:28" x14ac:dyDescent="0.25">
      <c r="A584" s="71">
        <v>583</v>
      </c>
      <c r="B584" s="72" t="s">
        <v>114</v>
      </c>
      <c r="C584" s="73" t="s">
        <v>130</v>
      </c>
      <c r="D584" s="74" t="s">
        <v>53</v>
      </c>
      <c r="E584" s="75">
        <v>7</v>
      </c>
      <c r="F584" s="70">
        <f>INDEX('Food Prices'!$B$3:$E$52,MATCH('Food Data'!C584,'Food Prices'!$A$3:$A$52,0),MATCH('Food Data'!D584,'Food Prices'!$B$2:$E$2,0))</f>
        <v>3.11</v>
      </c>
      <c r="G584" s="70">
        <v>21.77</v>
      </c>
      <c r="J584" s="71">
        <v>583</v>
      </c>
      <c r="K584" s="72" t="s">
        <v>114</v>
      </c>
      <c r="L584" s="73" t="s">
        <v>130</v>
      </c>
      <c r="M584" s="74" t="str">
        <v>Global</v>
      </c>
      <c r="N584" s="75">
        <v>7</v>
      </c>
      <c r="O584" s="70">
        <f>INDEX('Food Prices'!$B$3:$E$52,MATCH('Food Data'!L584,'Food Prices'!$A$3:$A$52,0),MATCH('Food Data'!M584,'Food Prices'!$B$2:$E$2,0))</f>
        <v>3.02</v>
      </c>
      <c r="P584" s="70">
        <v>21.14</v>
      </c>
      <c r="V584" s="71">
        <v>583</v>
      </c>
      <c r="W584" s="72" t="s">
        <v>114</v>
      </c>
      <c r="X584" s="73" t="s">
        <v>130</v>
      </c>
      <c r="Y584" s="74" t="str">
        <f t="shared" si="9"/>
        <v>Historic</v>
      </c>
      <c r="Z584" s="75">
        <v>7</v>
      </c>
      <c r="AA584" s="70">
        <f>INDEX('Food Prices'!$B$3:$E$52,MATCH('Food Data'!X584,'Food Prices'!$A$3:$A$52,0),MATCH('Food Data'!Y584,'Food Prices'!$B$2:$E$2,0))</f>
        <v>3.05</v>
      </c>
      <c r="AB584" s="70">
        <v>21.349999999999998</v>
      </c>
    </row>
    <row r="585" spans="1:28" x14ac:dyDescent="0.25">
      <c r="A585" s="71">
        <v>584</v>
      </c>
      <c r="B585" s="72" t="s">
        <v>117</v>
      </c>
      <c r="C585" s="73" t="s">
        <v>132</v>
      </c>
      <c r="D585" s="74" t="s">
        <v>51</v>
      </c>
      <c r="E585" s="75">
        <v>13</v>
      </c>
      <c r="F585" s="70">
        <f>INDEX('Food Prices'!$B$3:$E$52,MATCH('Food Data'!C585,'Food Prices'!$A$3:$A$52,0),MATCH('Food Data'!D585,'Food Prices'!$B$2:$E$2,0))</f>
        <v>6.69</v>
      </c>
      <c r="G585" s="70">
        <v>86.97</v>
      </c>
      <c r="J585" s="71">
        <v>584</v>
      </c>
      <c r="K585" s="72" t="s">
        <v>117</v>
      </c>
      <c r="L585" s="73" t="s">
        <v>132</v>
      </c>
      <c r="M585" s="74" t="str">
        <v>Global</v>
      </c>
      <c r="N585" s="75">
        <v>13</v>
      </c>
      <c r="O585" s="70">
        <f>INDEX('Food Prices'!$B$3:$E$52,MATCH('Food Data'!L585,'Food Prices'!$A$3:$A$52,0),MATCH('Food Data'!M585,'Food Prices'!$B$2:$E$2,0))</f>
        <v>6.72</v>
      </c>
      <c r="P585" s="70">
        <v>87.36</v>
      </c>
      <c r="V585" s="71">
        <v>584</v>
      </c>
      <c r="W585" s="72" t="s">
        <v>117</v>
      </c>
      <c r="X585" s="73" t="s">
        <v>132</v>
      </c>
      <c r="Y585" s="74" t="str">
        <f t="shared" si="9"/>
        <v>Historic</v>
      </c>
      <c r="Z585" s="75">
        <v>13</v>
      </c>
      <c r="AA585" s="70">
        <f>INDEX('Food Prices'!$B$3:$E$52,MATCH('Food Data'!X585,'Food Prices'!$A$3:$A$52,0),MATCH('Food Data'!Y585,'Food Prices'!$B$2:$E$2,0))</f>
        <v>6.4</v>
      </c>
      <c r="AB585" s="70">
        <v>83.2</v>
      </c>
    </row>
    <row r="586" spans="1:28" x14ac:dyDescent="0.25">
      <c r="A586" s="71">
        <v>585</v>
      </c>
      <c r="B586" s="72" t="s">
        <v>124</v>
      </c>
      <c r="C586" s="73" t="s">
        <v>81</v>
      </c>
      <c r="D586" s="74" t="s">
        <v>60</v>
      </c>
      <c r="E586" s="75">
        <v>6</v>
      </c>
      <c r="F586" s="70">
        <f>INDEX('Food Prices'!$B$3:$E$52,MATCH('Food Data'!C586,'Food Prices'!$A$3:$A$52,0),MATCH('Food Data'!D586,'Food Prices'!$B$2:$E$2,0))</f>
        <v>14.13</v>
      </c>
      <c r="G586" s="70">
        <v>84.78</v>
      </c>
      <c r="J586" s="71">
        <v>585</v>
      </c>
      <c r="K586" s="72" t="s">
        <v>124</v>
      </c>
      <c r="L586" s="73" t="s">
        <v>81</v>
      </c>
      <c r="M586" s="74" t="str">
        <v>Highland</v>
      </c>
      <c r="N586" s="75">
        <v>6</v>
      </c>
      <c r="O586" s="70">
        <f>INDEX('Food Prices'!$B$3:$E$52,MATCH('Food Data'!L586,'Food Prices'!$A$3:$A$52,0),MATCH('Food Data'!M586,'Food Prices'!$B$2:$E$2,0))</f>
        <v>14.84</v>
      </c>
      <c r="P586" s="70">
        <v>89.039999999999992</v>
      </c>
      <c r="V586" s="71">
        <v>585</v>
      </c>
      <c r="W586" s="72" t="s">
        <v>124</v>
      </c>
      <c r="X586" s="73" t="s">
        <v>81</v>
      </c>
      <c r="Y586" s="74" t="str">
        <f t="shared" si="9"/>
        <v>Historic</v>
      </c>
      <c r="Z586" s="75">
        <v>6</v>
      </c>
      <c r="AA586" s="70">
        <f>INDEX('Food Prices'!$B$3:$E$52,MATCH('Food Data'!X586,'Food Prices'!$A$3:$A$52,0),MATCH('Food Data'!Y586,'Food Prices'!$B$2:$E$2,0))</f>
        <v>13.85</v>
      </c>
      <c r="AB586" s="70">
        <v>83.1</v>
      </c>
    </row>
    <row r="587" spans="1:28" x14ac:dyDescent="0.25">
      <c r="A587" s="71">
        <v>586</v>
      </c>
      <c r="B587" s="72" t="s">
        <v>115</v>
      </c>
      <c r="C587" s="73" t="s">
        <v>80</v>
      </c>
      <c r="D587" s="74" t="s">
        <v>60</v>
      </c>
      <c r="E587" s="75">
        <v>19</v>
      </c>
      <c r="F587" s="70">
        <f>INDEX('Food Prices'!$B$3:$E$52,MATCH('Food Data'!C587,'Food Prices'!$A$3:$A$52,0),MATCH('Food Data'!D587,'Food Prices'!$B$2:$E$2,0))</f>
        <v>7</v>
      </c>
      <c r="G587" s="70">
        <v>133</v>
      </c>
      <c r="J587" s="71">
        <v>586</v>
      </c>
      <c r="K587" s="72" t="s">
        <v>115</v>
      </c>
      <c r="L587" s="73" t="s">
        <v>80</v>
      </c>
      <c r="M587" s="74" t="str">
        <v>Historic</v>
      </c>
      <c r="N587" s="75">
        <v>19</v>
      </c>
      <c r="O587" s="70">
        <f>INDEX('Food Prices'!$B$3:$E$52,MATCH('Food Data'!L587,'Food Prices'!$A$3:$A$52,0),MATCH('Food Data'!M587,'Food Prices'!$B$2:$E$2,0))</f>
        <v>6.86</v>
      </c>
      <c r="P587" s="70">
        <v>130.34</v>
      </c>
      <c r="V587" s="71">
        <v>586</v>
      </c>
      <c r="W587" s="72" t="s">
        <v>115</v>
      </c>
      <c r="X587" s="73" t="s">
        <v>80</v>
      </c>
      <c r="Y587" s="74" t="str">
        <f t="shared" si="9"/>
        <v>Historic</v>
      </c>
      <c r="Z587" s="75">
        <v>19</v>
      </c>
      <c r="AA587" s="70">
        <f>INDEX('Food Prices'!$B$3:$E$52,MATCH('Food Data'!X587,'Food Prices'!$A$3:$A$52,0),MATCH('Food Data'!Y587,'Food Prices'!$B$2:$E$2,0))</f>
        <v>6.86</v>
      </c>
      <c r="AB587" s="70">
        <v>130.34</v>
      </c>
    </row>
    <row r="588" spans="1:28" x14ac:dyDescent="0.25">
      <c r="A588" s="71">
        <v>587</v>
      </c>
      <c r="B588" s="72" t="s">
        <v>124</v>
      </c>
      <c r="C588" s="73" t="s">
        <v>47</v>
      </c>
      <c r="D588" s="74" t="s">
        <v>57</v>
      </c>
      <c r="E588" s="75">
        <v>13</v>
      </c>
      <c r="F588" s="70">
        <f>INDEX('Food Prices'!$B$3:$E$52,MATCH('Food Data'!C588,'Food Prices'!$A$3:$A$52,0),MATCH('Food Data'!D588,'Food Prices'!$B$2:$E$2,0))</f>
        <v>7.24</v>
      </c>
      <c r="G588" s="70">
        <v>94.12</v>
      </c>
      <c r="J588" s="71">
        <v>587</v>
      </c>
      <c r="K588" s="72" t="s">
        <v>124</v>
      </c>
      <c r="L588" s="73" t="s">
        <v>47</v>
      </c>
      <c r="M588" s="74" t="str">
        <v>Highland</v>
      </c>
      <c r="N588" s="75">
        <v>13</v>
      </c>
      <c r="O588" s="70">
        <f>INDEX('Food Prices'!$B$3:$E$52,MATCH('Food Data'!L588,'Food Prices'!$A$3:$A$52,0),MATCH('Food Data'!M588,'Food Prices'!$B$2:$E$2,0))</f>
        <v>8.2200000000000006</v>
      </c>
      <c r="P588" s="70">
        <v>106.86000000000001</v>
      </c>
      <c r="V588" s="71">
        <v>587</v>
      </c>
      <c r="W588" s="72" t="s">
        <v>124</v>
      </c>
      <c r="X588" s="73" t="s">
        <v>47</v>
      </c>
      <c r="Y588" s="74" t="str">
        <f t="shared" si="9"/>
        <v>Historic</v>
      </c>
      <c r="Z588" s="75">
        <v>13</v>
      </c>
      <c r="AA588" s="70">
        <f>INDEX('Food Prices'!$B$3:$E$52,MATCH('Food Data'!X588,'Food Prices'!$A$3:$A$52,0),MATCH('Food Data'!Y588,'Food Prices'!$B$2:$E$2,0))</f>
        <v>7.24</v>
      </c>
      <c r="AB588" s="70">
        <v>94.12</v>
      </c>
    </row>
    <row r="589" spans="1:28" x14ac:dyDescent="0.25">
      <c r="A589" s="71">
        <v>588</v>
      </c>
      <c r="B589" s="72" t="s">
        <v>114</v>
      </c>
      <c r="C589" s="73" t="s">
        <v>67</v>
      </c>
      <c r="D589" s="74" t="s">
        <v>57</v>
      </c>
      <c r="E589" s="75">
        <v>14</v>
      </c>
      <c r="F589" s="70">
        <f>INDEX('Food Prices'!$B$3:$E$52,MATCH('Food Data'!C589,'Food Prices'!$A$3:$A$52,0),MATCH('Food Data'!D589,'Food Prices'!$B$2:$E$2,0))</f>
        <v>14.54</v>
      </c>
      <c r="G589" s="70">
        <v>203.56</v>
      </c>
      <c r="J589" s="71">
        <v>588</v>
      </c>
      <c r="K589" s="72" t="s">
        <v>114</v>
      </c>
      <c r="L589" s="73" t="s">
        <v>67</v>
      </c>
      <c r="M589" s="74" t="str">
        <v>Global</v>
      </c>
      <c r="N589" s="75">
        <v>14</v>
      </c>
      <c r="O589" s="70">
        <f>INDEX('Food Prices'!$B$3:$E$52,MATCH('Food Data'!L589,'Food Prices'!$A$3:$A$52,0),MATCH('Food Data'!M589,'Food Prices'!$B$2:$E$2,0))</f>
        <v>14.83</v>
      </c>
      <c r="P589" s="70">
        <v>207.62</v>
      </c>
      <c r="V589" s="71">
        <v>588</v>
      </c>
      <c r="W589" s="72" t="s">
        <v>114</v>
      </c>
      <c r="X589" s="73" t="s">
        <v>67</v>
      </c>
      <c r="Y589" s="74" t="str">
        <f t="shared" si="9"/>
        <v>Historic</v>
      </c>
      <c r="Z589" s="75">
        <v>14</v>
      </c>
      <c r="AA589" s="70">
        <f>INDEX('Food Prices'!$B$3:$E$52,MATCH('Food Data'!X589,'Food Prices'!$A$3:$A$52,0),MATCH('Food Data'!Y589,'Food Prices'!$B$2:$E$2,0))</f>
        <v>14.54</v>
      </c>
      <c r="AB589" s="70">
        <v>203.56</v>
      </c>
    </row>
    <row r="590" spans="1:28" x14ac:dyDescent="0.25">
      <c r="A590" s="71">
        <v>589</v>
      </c>
      <c r="B590" s="72" t="s">
        <v>105</v>
      </c>
      <c r="C590" s="73" t="s">
        <v>129</v>
      </c>
      <c r="D590" s="74" t="s">
        <v>60</v>
      </c>
      <c r="E590" s="75">
        <v>8</v>
      </c>
      <c r="F590" s="70">
        <f>INDEX('Food Prices'!$B$3:$E$52,MATCH('Food Data'!C590,'Food Prices'!$A$3:$A$52,0),MATCH('Food Data'!D590,'Food Prices'!$B$2:$E$2,0))</f>
        <v>10.49</v>
      </c>
      <c r="G590" s="70">
        <v>83.92</v>
      </c>
      <c r="J590" s="71">
        <v>589</v>
      </c>
      <c r="K590" s="72" t="s">
        <v>105</v>
      </c>
      <c r="L590" s="73" t="s">
        <v>129</v>
      </c>
      <c r="M590" s="74" t="str">
        <v>Highland</v>
      </c>
      <c r="N590" s="75">
        <v>8</v>
      </c>
      <c r="O590" s="70">
        <f>INDEX('Food Prices'!$B$3:$E$52,MATCH('Food Data'!L590,'Food Prices'!$A$3:$A$52,0),MATCH('Food Data'!M590,'Food Prices'!$B$2:$E$2,0))</f>
        <v>11.01</v>
      </c>
      <c r="P590" s="70">
        <v>88.08</v>
      </c>
      <c r="V590" s="71">
        <v>589</v>
      </c>
      <c r="W590" s="72" t="s">
        <v>105</v>
      </c>
      <c r="X590" s="73" t="s">
        <v>129</v>
      </c>
      <c r="Y590" s="74" t="str">
        <f t="shared" si="9"/>
        <v>Historic</v>
      </c>
      <c r="Z590" s="75">
        <v>8</v>
      </c>
      <c r="AA590" s="70">
        <f>INDEX('Food Prices'!$B$3:$E$52,MATCH('Food Data'!X590,'Food Prices'!$A$3:$A$52,0),MATCH('Food Data'!Y590,'Food Prices'!$B$2:$E$2,0))</f>
        <v>9.6199999999999992</v>
      </c>
      <c r="AB590" s="70">
        <v>76.959999999999994</v>
      </c>
    </row>
    <row r="591" spans="1:28" x14ac:dyDescent="0.25">
      <c r="A591" s="71">
        <v>590</v>
      </c>
      <c r="B591" s="72" t="s">
        <v>104</v>
      </c>
      <c r="C591" s="73" t="s">
        <v>78</v>
      </c>
      <c r="D591" s="74" t="s">
        <v>57</v>
      </c>
      <c r="E591" s="75">
        <v>11</v>
      </c>
      <c r="F591" s="70">
        <f>INDEX('Food Prices'!$B$3:$E$52,MATCH('Food Data'!C591,'Food Prices'!$A$3:$A$52,0),MATCH('Food Data'!D591,'Food Prices'!$B$2:$E$2,0))</f>
        <v>13.02</v>
      </c>
      <c r="G591" s="70">
        <v>143.22</v>
      </c>
      <c r="J591" s="71">
        <v>590</v>
      </c>
      <c r="K591" s="72" t="s">
        <v>104</v>
      </c>
      <c r="L591" s="73" t="s">
        <v>78</v>
      </c>
      <c r="M591" s="74" t="str">
        <v>Global</v>
      </c>
      <c r="N591" s="75">
        <v>11</v>
      </c>
      <c r="O591" s="70">
        <f>INDEX('Food Prices'!$B$3:$E$52,MATCH('Food Data'!L591,'Food Prices'!$A$3:$A$52,0),MATCH('Food Data'!M591,'Food Prices'!$B$2:$E$2,0))</f>
        <v>12.37</v>
      </c>
      <c r="P591" s="70">
        <v>136.07</v>
      </c>
      <c r="V591" s="71">
        <v>590</v>
      </c>
      <c r="W591" s="72" t="s">
        <v>104</v>
      </c>
      <c r="X591" s="73" t="s">
        <v>78</v>
      </c>
      <c r="Y591" s="74" t="str">
        <f t="shared" si="9"/>
        <v>Historic</v>
      </c>
      <c r="Z591" s="75">
        <v>11</v>
      </c>
      <c r="AA591" s="70">
        <f>INDEX('Food Prices'!$B$3:$E$52,MATCH('Food Data'!X591,'Food Prices'!$A$3:$A$52,0),MATCH('Food Data'!Y591,'Food Prices'!$B$2:$E$2,0))</f>
        <v>13.02</v>
      </c>
      <c r="AB591" s="70">
        <v>143.22</v>
      </c>
    </row>
    <row r="592" spans="1:28" x14ac:dyDescent="0.25">
      <c r="A592" s="71">
        <v>591</v>
      </c>
      <c r="B592" s="72" t="s">
        <v>104</v>
      </c>
      <c r="C592" s="73" t="s">
        <v>93</v>
      </c>
      <c r="D592" s="74" t="s">
        <v>53</v>
      </c>
      <c r="E592" s="75">
        <v>15</v>
      </c>
      <c r="F592" s="70">
        <f>INDEX('Food Prices'!$B$3:$E$52,MATCH('Food Data'!C592,'Food Prices'!$A$3:$A$52,0),MATCH('Food Data'!D592,'Food Prices'!$B$2:$E$2,0))</f>
        <v>2.11</v>
      </c>
      <c r="G592" s="70">
        <v>31.65</v>
      </c>
      <c r="J592" s="71">
        <v>591</v>
      </c>
      <c r="K592" s="72" t="s">
        <v>104</v>
      </c>
      <c r="L592" s="73" t="s">
        <v>93</v>
      </c>
      <c r="M592" s="74" t="str">
        <v>Global</v>
      </c>
      <c r="N592" s="75">
        <v>15</v>
      </c>
      <c r="O592" s="70">
        <f>INDEX('Food Prices'!$B$3:$E$52,MATCH('Food Data'!L592,'Food Prices'!$A$3:$A$52,0),MATCH('Food Data'!M592,'Food Prices'!$B$2:$E$2,0))</f>
        <v>1.97</v>
      </c>
      <c r="P592" s="70">
        <v>29.55</v>
      </c>
      <c r="V592" s="71">
        <v>591</v>
      </c>
      <c r="W592" s="72" t="s">
        <v>104</v>
      </c>
      <c r="X592" s="73" t="s">
        <v>93</v>
      </c>
      <c r="Y592" s="74" t="str">
        <f t="shared" si="9"/>
        <v>Historic</v>
      </c>
      <c r="Z592" s="75">
        <v>15</v>
      </c>
      <c r="AA592" s="70">
        <f>INDEX('Food Prices'!$B$3:$E$52,MATCH('Food Data'!X592,'Food Prices'!$A$3:$A$52,0),MATCH('Food Data'!Y592,'Food Prices'!$B$2:$E$2,0))</f>
        <v>1.89</v>
      </c>
      <c r="AB592" s="70">
        <v>28.349999999999998</v>
      </c>
    </row>
    <row r="593" spans="1:28" x14ac:dyDescent="0.25">
      <c r="A593" s="71">
        <v>592</v>
      </c>
      <c r="B593" s="72" t="s">
        <v>107</v>
      </c>
      <c r="C593" s="73" t="s">
        <v>91</v>
      </c>
      <c r="D593" s="74" t="s">
        <v>60</v>
      </c>
      <c r="E593" s="75">
        <v>16</v>
      </c>
      <c r="F593" s="70">
        <f>INDEX('Food Prices'!$B$3:$E$52,MATCH('Food Data'!C593,'Food Prices'!$A$3:$A$52,0),MATCH('Food Data'!D593,'Food Prices'!$B$2:$E$2,0))</f>
        <v>4.2300000000000004</v>
      </c>
      <c r="G593" s="70">
        <v>67.680000000000007</v>
      </c>
      <c r="J593" s="71">
        <v>592</v>
      </c>
      <c r="K593" s="72" t="s">
        <v>107</v>
      </c>
      <c r="L593" s="73" t="s">
        <v>91</v>
      </c>
      <c r="M593" s="74" t="str">
        <v>Historic</v>
      </c>
      <c r="N593" s="75">
        <v>16</v>
      </c>
      <c r="O593" s="70">
        <f>INDEX('Food Prices'!$B$3:$E$52,MATCH('Food Data'!L593,'Food Prices'!$A$3:$A$52,0),MATCH('Food Data'!M593,'Food Prices'!$B$2:$E$2,0))</f>
        <v>4.45</v>
      </c>
      <c r="P593" s="70">
        <v>71.2</v>
      </c>
      <c r="V593" s="71">
        <v>592</v>
      </c>
      <c r="W593" s="72" t="s">
        <v>107</v>
      </c>
      <c r="X593" s="73" t="s">
        <v>91</v>
      </c>
      <c r="Y593" s="74" t="str">
        <f t="shared" si="9"/>
        <v>Historic</v>
      </c>
      <c r="Z593" s="75">
        <v>16</v>
      </c>
      <c r="AA593" s="70">
        <f>INDEX('Food Prices'!$B$3:$E$52,MATCH('Food Data'!X593,'Food Prices'!$A$3:$A$52,0),MATCH('Food Data'!Y593,'Food Prices'!$B$2:$E$2,0))</f>
        <v>4.45</v>
      </c>
      <c r="AB593" s="70">
        <v>71.2</v>
      </c>
    </row>
    <row r="594" spans="1:28" x14ac:dyDescent="0.25">
      <c r="A594" s="71">
        <v>593</v>
      </c>
      <c r="B594" s="72" t="s">
        <v>106</v>
      </c>
      <c r="C594" s="73" t="s">
        <v>52</v>
      </c>
      <c r="D594" s="74" t="s">
        <v>51</v>
      </c>
      <c r="E594" s="75">
        <v>5</v>
      </c>
      <c r="F594" s="70">
        <f>INDEX('Food Prices'!$B$3:$E$52,MATCH('Food Data'!C594,'Food Prices'!$A$3:$A$52,0),MATCH('Food Data'!D594,'Food Prices'!$B$2:$E$2,0))</f>
        <v>5.99</v>
      </c>
      <c r="G594" s="70">
        <v>29.950000000000003</v>
      </c>
      <c r="J594" s="71">
        <v>593</v>
      </c>
      <c r="K594" s="72" t="s">
        <v>106</v>
      </c>
      <c r="L594" s="73" t="s">
        <v>52</v>
      </c>
      <c r="M594" s="74" t="str">
        <v>Global</v>
      </c>
      <c r="N594" s="75">
        <v>5</v>
      </c>
      <c r="O594" s="70">
        <f>INDEX('Food Prices'!$B$3:$E$52,MATCH('Food Data'!L594,'Food Prices'!$A$3:$A$52,0),MATCH('Food Data'!M594,'Food Prices'!$B$2:$E$2,0))</f>
        <v>5.88</v>
      </c>
      <c r="P594" s="70">
        <v>29.4</v>
      </c>
      <c r="V594" s="71">
        <v>593</v>
      </c>
      <c r="W594" s="72" t="s">
        <v>106</v>
      </c>
      <c r="X594" s="73" t="s">
        <v>52</v>
      </c>
      <c r="Y594" s="74" t="str">
        <f t="shared" si="9"/>
        <v>Historic</v>
      </c>
      <c r="Z594" s="75">
        <v>5</v>
      </c>
      <c r="AA594" s="70">
        <f>INDEX('Food Prices'!$B$3:$E$52,MATCH('Food Data'!X594,'Food Prices'!$A$3:$A$52,0),MATCH('Food Data'!Y594,'Food Prices'!$B$2:$E$2,0))</f>
        <v>5.82</v>
      </c>
      <c r="AB594" s="70">
        <v>29.1</v>
      </c>
    </row>
    <row r="595" spans="1:28" x14ac:dyDescent="0.25">
      <c r="A595" s="71">
        <v>594</v>
      </c>
      <c r="B595" s="72" t="s">
        <v>124</v>
      </c>
      <c r="C595" s="73" t="s">
        <v>71</v>
      </c>
      <c r="D595" s="74" t="s">
        <v>51</v>
      </c>
      <c r="E595" s="75">
        <v>3</v>
      </c>
      <c r="F595" s="70">
        <f>INDEX('Food Prices'!$B$3:$E$52,MATCH('Food Data'!C595,'Food Prices'!$A$3:$A$52,0),MATCH('Food Data'!D595,'Food Prices'!$B$2:$E$2,0))</f>
        <v>12.44</v>
      </c>
      <c r="G595" s="70">
        <v>37.32</v>
      </c>
      <c r="J595" s="71">
        <v>594</v>
      </c>
      <c r="K595" s="72" t="s">
        <v>124</v>
      </c>
      <c r="L595" s="73" t="s">
        <v>71</v>
      </c>
      <c r="M595" s="74" t="str">
        <v>Highland</v>
      </c>
      <c r="N595" s="75">
        <v>3</v>
      </c>
      <c r="O595" s="70">
        <f>INDEX('Food Prices'!$B$3:$E$52,MATCH('Food Data'!L595,'Food Prices'!$A$3:$A$52,0),MATCH('Food Data'!M595,'Food Prices'!$B$2:$E$2,0))</f>
        <v>13.67</v>
      </c>
      <c r="P595" s="70">
        <v>41.01</v>
      </c>
      <c r="V595" s="71">
        <v>594</v>
      </c>
      <c r="W595" s="72" t="s">
        <v>124</v>
      </c>
      <c r="X595" s="73" t="s">
        <v>71</v>
      </c>
      <c r="Y595" s="74" t="str">
        <f t="shared" si="9"/>
        <v>Historic</v>
      </c>
      <c r="Z595" s="75">
        <v>3</v>
      </c>
      <c r="AA595" s="70">
        <f>INDEX('Food Prices'!$B$3:$E$52,MATCH('Food Data'!X595,'Food Prices'!$A$3:$A$52,0),MATCH('Food Data'!Y595,'Food Prices'!$B$2:$E$2,0))</f>
        <v>12.9</v>
      </c>
      <c r="AB595" s="70">
        <v>38.700000000000003</v>
      </c>
    </row>
    <row r="596" spans="1:28" x14ac:dyDescent="0.25">
      <c r="A596" s="71">
        <v>595</v>
      </c>
      <c r="B596" s="72" t="s">
        <v>115</v>
      </c>
      <c r="C596" s="73" t="s">
        <v>94</v>
      </c>
      <c r="D596" s="74" t="s">
        <v>60</v>
      </c>
      <c r="E596" s="75">
        <v>17</v>
      </c>
      <c r="F596" s="70">
        <f>INDEX('Food Prices'!$B$3:$E$52,MATCH('Food Data'!C596,'Food Prices'!$A$3:$A$52,0),MATCH('Food Data'!D596,'Food Prices'!$B$2:$E$2,0))</f>
        <v>13.09</v>
      </c>
      <c r="G596" s="70">
        <v>222.53</v>
      </c>
      <c r="J596" s="71">
        <v>595</v>
      </c>
      <c r="K596" s="72" t="s">
        <v>115</v>
      </c>
      <c r="L596" s="73" t="s">
        <v>94</v>
      </c>
      <c r="M596" s="74" t="str">
        <v>Historic</v>
      </c>
      <c r="N596" s="75">
        <v>17</v>
      </c>
      <c r="O596" s="70">
        <f>INDEX('Food Prices'!$B$3:$E$52,MATCH('Food Data'!L596,'Food Prices'!$A$3:$A$52,0),MATCH('Food Data'!M596,'Food Prices'!$B$2:$E$2,0))</f>
        <v>12.01</v>
      </c>
      <c r="P596" s="70">
        <v>204.17</v>
      </c>
      <c r="V596" s="71">
        <v>595</v>
      </c>
      <c r="W596" s="72" t="s">
        <v>115</v>
      </c>
      <c r="X596" s="73" t="s">
        <v>94</v>
      </c>
      <c r="Y596" s="74" t="str">
        <f t="shared" si="9"/>
        <v>Historic</v>
      </c>
      <c r="Z596" s="75">
        <v>17</v>
      </c>
      <c r="AA596" s="70">
        <f>INDEX('Food Prices'!$B$3:$E$52,MATCH('Food Data'!X596,'Food Prices'!$A$3:$A$52,0),MATCH('Food Data'!Y596,'Food Prices'!$B$2:$E$2,0))</f>
        <v>12.01</v>
      </c>
      <c r="AB596" s="70">
        <v>204.17</v>
      </c>
    </row>
    <row r="597" spans="1:28" x14ac:dyDescent="0.25">
      <c r="A597" s="71">
        <v>596</v>
      </c>
      <c r="B597" s="72" t="s">
        <v>126</v>
      </c>
      <c r="C597" s="73" t="s">
        <v>43</v>
      </c>
      <c r="D597" s="74" t="s">
        <v>53</v>
      </c>
      <c r="E597" s="75">
        <v>15</v>
      </c>
      <c r="F597" s="70">
        <f>INDEX('Food Prices'!$B$3:$E$52,MATCH('Food Data'!C597,'Food Prices'!$A$3:$A$52,0),MATCH('Food Data'!D597,'Food Prices'!$B$2:$E$2,0))</f>
        <v>6.07</v>
      </c>
      <c r="G597" s="70">
        <v>91.050000000000011</v>
      </c>
      <c r="J597" s="71">
        <v>596</v>
      </c>
      <c r="K597" s="72" t="s">
        <v>126</v>
      </c>
      <c r="L597" s="73" t="s">
        <v>43</v>
      </c>
      <c r="M597" s="74" t="str">
        <v>North</v>
      </c>
      <c r="N597" s="75">
        <v>15</v>
      </c>
      <c r="O597" s="70">
        <f>INDEX('Food Prices'!$B$3:$E$52,MATCH('Food Data'!L597,'Food Prices'!$A$3:$A$52,0),MATCH('Food Data'!M597,'Food Prices'!$B$2:$E$2,0))</f>
        <v>6.37</v>
      </c>
      <c r="P597" s="70">
        <v>95.55</v>
      </c>
      <c r="V597" s="71">
        <v>596</v>
      </c>
      <c r="W597" s="72" t="s">
        <v>126</v>
      </c>
      <c r="X597" s="73" t="s">
        <v>43</v>
      </c>
      <c r="Y597" s="74" t="str">
        <f t="shared" si="9"/>
        <v>Historic</v>
      </c>
      <c r="Z597" s="75">
        <v>15</v>
      </c>
      <c r="AA597" s="70">
        <f>INDEX('Food Prices'!$B$3:$E$52,MATCH('Food Data'!X597,'Food Prices'!$A$3:$A$52,0),MATCH('Food Data'!Y597,'Food Prices'!$B$2:$E$2,0))</f>
        <v>5.25</v>
      </c>
      <c r="AB597" s="70">
        <v>78.75</v>
      </c>
    </row>
    <row r="598" spans="1:28" x14ac:dyDescent="0.25">
      <c r="A598" s="71">
        <v>597</v>
      </c>
      <c r="B598" s="72" t="s">
        <v>117</v>
      </c>
      <c r="C598" s="73" t="s">
        <v>62</v>
      </c>
      <c r="D598" s="74" t="s">
        <v>51</v>
      </c>
      <c r="E598" s="75">
        <v>13</v>
      </c>
      <c r="F598" s="70">
        <f>INDEX('Food Prices'!$B$3:$E$52,MATCH('Food Data'!C598,'Food Prices'!$A$3:$A$52,0),MATCH('Food Data'!D598,'Food Prices'!$B$2:$E$2,0))</f>
        <v>9.19</v>
      </c>
      <c r="G598" s="70">
        <v>119.47</v>
      </c>
      <c r="J598" s="71">
        <v>597</v>
      </c>
      <c r="K598" s="72" t="s">
        <v>117</v>
      </c>
      <c r="L598" s="73" t="s">
        <v>62</v>
      </c>
      <c r="M598" s="74" t="str">
        <v>Global</v>
      </c>
      <c r="N598" s="75">
        <v>13</v>
      </c>
      <c r="O598" s="70">
        <f>INDEX('Food Prices'!$B$3:$E$52,MATCH('Food Data'!L598,'Food Prices'!$A$3:$A$52,0),MATCH('Food Data'!M598,'Food Prices'!$B$2:$E$2,0))</f>
        <v>9.7899999999999991</v>
      </c>
      <c r="P598" s="70">
        <v>127.26999999999998</v>
      </c>
      <c r="V598" s="71">
        <v>597</v>
      </c>
      <c r="W598" s="72" t="s">
        <v>117</v>
      </c>
      <c r="X598" s="73" t="s">
        <v>62</v>
      </c>
      <c r="Y598" s="74" t="str">
        <f t="shared" si="9"/>
        <v>Historic</v>
      </c>
      <c r="Z598" s="75">
        <v>13</v>
      </c>
      <c r="AA598" s="70">
        <f>INDEX('Food Prices'!$B$3:$E$52,MATCH('Food Data'!X598,'Food Prices'!$A$3:$A$52,0),MATCH('Food Data'!Y598,'Food Prices'!$B$2:$E$2,0))</f>
        <v>10.31</v>
      </c>
      <c r="AB598" s="70">
        <v>134.03</v>
      </c>
    </row>
    <row r="599" spans="1:28" x14ac:dyDescent="0.25">
      <c r="A599" s="71">
        <v>598</v>
      </c>
      <c r="B599" s="72" t="s">
        <v>101</v>
      </c>
      <c r="C599" s="73" t="s">
        <v>45</v>
      </c>
      <c r="D599" s="74" t="s">
        <v>53</v>
      </c>
      <c r="E599" s="75">
        <v>11</v>
      </c>
      <c r="F599" s="70">
        <f>INDEX('Food Prices'!$B$3:$E$52,MATCH('Food Data'!C599,'Food Prices'!$A$3:$A$52,0),MATCH('Food Data'!D599,'Food Prices'!$B$2:$E$2,0))</f>
        <v>14.59</v>
      </c>
      <c r="G599" s="70">
        <v>160.49</v>
      </c>
      <c r="J599" s="71">
        <v>598</v>
      </c>
      <c r="K599" s="72" t="s">
        <v>101</v>
      </c>
      <c r="L599" s="73" t="s">
        <v>45</v>
      </c>
      <c r="M599" s="74" t="str">
        <v>Global</v>
      </c>
      <c r="N599" s="75">
        <v>11</v>
      </c>
      <c r="O599" s="70">
        <f>INDEX('Food Prices'!$B$3:$E$52,MATCH('Food Data'!L599,'Food Prices'!$A$3:$A$52,0),MATCH('Food Data'!M599,'Food Prices'!$B$2:$E$2,0))</f>
        <v>13.76</v>
      </c>
      <c r="P599" s="70">
        <v>151.35999999999999</v>
      </c>
      <c r="V599" s="71">
        <v>598</v>
      </c>
      <c r="W599" s="72" t="s">
        <v>101</v>
      </c>
      <c r="X599" s="73" t="s">
        <v>45</v>
      </c>
      <c r="Y599" s="74" t="str">
        <f t="shared" si="9"/>
        <v>Historic</v>
      </c>
      <c r="Z599" s="75">
        <v>11</v>
      </c>
      <c r="AA599" s="70">
        <f>INDEX('Food Prices'!$B$3:$E$52,MATCH('Food Data'!X599,'Food Prices'!$A$3:$A$52,0),MATCH('Food Data'!Y599,'Food Prices'!$B$2:$E$2,0))</f>
        <v>14.64</v>
      </c>
      <c r="AB599" s="70">
        <v>161.04000000000002</v>
      </c>
    </row>
    <row r="600" spans="1:28" x14ac:dyDescent="0.25">
      <c r="A600" s="71">
        <v>599</v>
      </c>
      <c r="B600" s="72" t="s">
        <v>117</v>
      </c>
      <c r="C600" s="73" t="s">
        <v>130</v>
      </c>
      <c r="D600" s="74" t="s">
        <v>51</v>
      </c>
      <c r="E600" s="75">
        <v>18</v>
      </c>
      <c r="F600" s="70">
        <f>INDEX('Food Prices'!$B$3:$E$52,MATCH('Food Data'!C600,'Food Prices'!$A$3:$A$52,0),MATCH('Food Data'!D600,'Food Prices'!$B$2:$E$2,0))</f>
        <v>3.39</v>
      </c>
      <c r="G600" s="70">
        <v>61.02</v>
      </c>
      <c r="J600" s="71">
        <v>599</v>
      </c>
      <c r="K600" s="72" t="s">
        <v>117</v>
      </c>
      <c r="L600" s="73" t="s">
        <v>130</v>
      </c>
      <c r="M600" s="74" t="str">
        <v>Global</v>
      </c>
      <c r="N600" s="75">
        <v>18</v>
      </c>
      <c r="O600" s="70">
        <f>INDEX('Food Prices'!$B$3:$E$52,MATCH('Food Data'!L600,'Food Prices'!$A$3:$A$52,0),MATCH('Food Data'!M600,'Food Prices'!$B$2:$E$2,0))</f>
        <v>3.02</v>
      </c>
      <c r="P600" s="70">
        <v>54.36</v>
      </c>
      <c r="V600" s="71">
        <v>599</v>
      </c>
      <c r="W600" s="72" t="s">
        <v>117</v>
      </c>
      <c r="X600" s="73" t="s">
        <v>130</v>
      </c>
      <c r="Y600" s="74" t="str">
        <f t="shared" si="9"/>
        <v>Historic</v>
      </c>
      <c r="Z600" s="75">
        <v>18</v>
      </c>
      <c r="AA600" s="70">
        <f>INDEX('Food Prices'!$B$3:$E$52,MATCH('Food Data'!X600,'Food Prices'!$A$3:$A$52,0),MATCH('Food Data'!Y600,'Food Prices'!$B$2:$E$2,0))</f>
        <v>3.05</v>
      </c>
      <c r="AB600" s="70">
        <v>54.9</v>
      </c>
    </row>
    <row r="601" spans="1:28" x14ac:dyDescent="0.25">
      <c r="A601" s="71">
        <v>600</v>
      </c>
      <c r="B601" s="72" t="s">
        <v>103</v>
      </c>
      <c r="C601" s="73" t="s">
        <v>94</v>
      </c>
      <c r="D601" s="74" t="s">
        <v>53</v>
      </c>
      <c r="E601" s="75">
        <v>8</v>
      </c>
      <c r="F601" s="70">
        <f>INDEX('Food Prices'!$B$3:$E$52,MATCH('Food Data'!C601,'Food Prices'!$A$3:$A$52,0),MATCH('Food Data'!D601,'Food Prices'!$B$2:$E$2,0))</f>
        <v>14.14</v>
      </c>
      <c r="G601" s="70">
        <v>113.12</v>
      </c>
      <c r="J601" s="71">
        <v>600</v>
      </c>
      <c r="K601" s="72" t="s">
        <v>103</v>
      </c>
      <c r="L601" s="73" t="s">
        <v>94</v>
      </c>
      <c r="M601" s="74" t="str">
        <v>Highland</v>
      </c>
      <c r="N601" s="75">
        <v>8</v>
      </c>
      <c r="O601" s="70">
        <f>INDEX('Food Prices'!$B$3:$E$52,MATCH('Food Data'!L601,'Food Prices'!$A$3:$A$52,0),MATCH('Food Data'!M601,'Food Prices'!$B$2:$E$2,0))</f>
        <v>14.14</v>
      </c>
      <c r="P601" s="70">
        <v>113.12</v>
      </c>
      <c r="V601" s="71">
        <v>600</v>
      </c>
      <c r="W601" s="72" t="s">
        <v>103</v>
      </c>
      <c r="X601" s="73" t="s">
        <v>94</v>
      </c>
      <c r="Y601" s="74" t="str">
        <f t="shared" si="9"/>
        <v>Historic</v>
      </c>
      <c r="Z601" s="75">
        <v>8</v>
      </c>
      <c r="AA601" s="70">
        <f>INDEX('Food Prices'!$B$3:$E$52,MATCH('Food Data'!X601,'Food Prices'!$A$3:$A$52,0),MATCH('Food Data'!Y601,'Food Prices'!$B$2:$E$2,0))</f>
        <v>12.01</v>
      </c>
      <c r="AB601" s="70">
        <v>96.08</v>
      </c>
    </row>
    <row r="602" spans="1:28" x14ac:dyDescent="0.25">
      <c r="A602" s="71">
        <v>601</v>
      </c>
      <c r="B602" s="72" t="s">
        <v>116</v>
      </c>
      <c r="C602" s="73" t="s">
        <v>62</v>
      </c>
      <c r="D602" s="74" t="s">
        <v>57</v>
      </c>
      <c r="E602" s="75">
        <v>19</v>
      </c>
      <c r="F602" s="70">
        <f>INDEX('Food Prices'!$B$3:$E$52,MATCH('Food Data'!C602,'Food Prices'!$A$3:$A$52,0),MATCH('Food Data'!D602,'Food Prices'!$B$2:$E$2,0))</f>
        <v>10.31</v>
      </c>
      <c r="G602" s="70">
        <v>195.89000000000001</v>
      </c>
      <c r="J602" s="71">
        <v>601</v>
      </c>
      <c r="K602" s="72" t="s">
        <v>116</v>
      </c>
      <c r="L602" s="73" t="s">
        <v>62</v>
      </c>
      <c r="M602" s="74" t="str">
        <v>Highland</v>
      </c>
      <c r="N602" s="75">
        <v>19</v>
      </c>
      <c r="O602" s="70">
        <f>INDEX('Food Prices'!$B$3:$E$52,MATCH('Food Data'!L602,'Food Prices'!$A$3:$A$52,0),MATCH('Food Data'!M602,'Food Prices'!$B$2:$E$2,0))</f>
        <v>9.99</v>
      </c>
      <c r="P602" s="70">
        <v>189.81</v>
      </c>
      <c r="V602" s="71">
        <v>601</v>
      </c>
      <c r="W602" s="72" t="s">
        <v>116</v>
      </c>
      <c r="X602" s="73" t="s">
        <v>62</v>
      </c>
      <c r="Y602" s="74" t="str">
        <f t="shared" si="9"/>
        <v>Historic</v>
      </c>
      <c r="Z602" s="75">
        <v>19</v>
      </c>
      <c r="AA602" s="70">
        <f>INDEX('Food Prices'!$B$3:$E$52,MATCH('Food Data'!X602,'Food Prices'!$A$3:$A$52,0),MATCH('Food Data'!Y602,'Food Prices'!$B$2:$E$2,0))</f>
        <v>10.31</v>
      </c>
      <c r="AB602" s="70">
        <v>195.89000000000001</v>
      </c>
    </row>
    <row r="603" spans="1:28" x14ac:dyDescent="0.25">
      <c r="A603" s="71">
        <v>602</v>
      </c>
      <c r="B603" s="72" t="s">
        <v>126</v>
      </c>
      <c r="C603" s="73" t="s">
        <v>134</v>
      </c>
      <c r="D603" s="74" t="s">
        <v>57</v>
      </c>
      <c r="E603" s="75">
        <v>9</v>
      </c>
      <c r="F603" s="70">
        <f>INDEX('Food Prices'!$B$3:$E$52,MATCH('Food Data'!C603,'Food Prices'!$A$3:$A$52,0),MATCH('Food Data'!D603,'Food Prices'!$B$2:$E$2,0))</f>
        <v>7.32</v>
      </c>
      <c r="G603" s="70">
        <v>65.88</v>
      </c>
      <c r="J603" s="71">
        <v>602</v>
      </c>
      <c r="K603" s="72" t="s">
        <v>126</v>
      </c>
      <c r="L603" s="73" t="s">
        <v>134</v>
      </c>
      <c r="M603" s="74" t="str">
        <v>North</v>
      </c>
      <c r="N603" s="75">
        <v>9</v>
      </c>
      <c r="O603" s="70">
        <f>INDEX('Food Prices'!$B$3:$E$52,MATCH('Food Data'!L603,'Food Prices'!$A$3:$A$52,0),MATCH('Food Data'!M603,'Food Prices'!$B$2:$E$2,0))</f>
        <v>7.2</v>
      </c>
      <c r="P603" s="70">
        <v>64.8</v>
      </c>
      <c r="V603" s="71">
        <v>602</v>
      </c>
      <c r="W603" s="72" t="s">
        <v>126</v>
      </c>
      <c r="X603" s="73" t="s">
        <v>134</v>
      </c>
      <c r="Y603" s="74" t="str">
        <f t="shared" si="9"/>
        <v>Historic</v>
      </c>
      <c r="Z603" s="75">
        <v>9</v>
      </c>
      <c r="AA603" s="70">
        <f>INDEX('Food Prices'!$B$3:$E$52,MATCH('Food Data'!X603,'Food Prices'!$A$3:$A$52,0),MATCH('Food Data'!Y603,'Food Prices'!$B$2:$E$2,0))</f>
        <v>7.32</v>
      </c>
      <c r="AB603" s="70">
        <v>65.88</v>
      </c>
    </row>
    <row r="604" spans="1:28" x14ac:dyDescent="0.25">
      <c r="A604" s="71">
        <v>603</v>
      </c>
      <c r="B604" s="72" t="s">
        <v>107</v>
      </c>
      <c r="C604" s="73" t="s">
        <v>65</v>
      </c>
      <c r="D604" s="74" t="s">
        <v>60</v>
      </c>
      <c r="E604" s="75">
        <v>15</v>
      </c>
      <c r="F604" s="70">
        <f>INDEX('Food Prices'!$B$3:$E$52,MATCH('Food Data'!C604,'Food Prices'!$A$3:$A$52,0),MATCH('Food Data'!D604,'Food Prices'!$B$2:$E$2,0))</f>
        <v>15.77</v>
      </c>
      <c r="G604" s="70">
        <v>236.54999999999998</v>
      </c>
      <c r="J604" s="71">
        <v>603</v>
      </c>
      <c r="K604" s="72" t="s">
        <v>107</v>
      </c>
      <c r="L604" s="73" t="s">
        <v>65</v>
      </c>
      <c r="M604" s="74" t="str">
        <v>Historic</v>
      </c>
      <c r="N604" s="75">
        <v>15</v>
      </c>
      <c r="O604" s="70">
        <f>INDEX('Food Prices'!$B$3:$E$52,MATCH('Food Data'!L604,'Food Prices'!$A$3:$A$52,0),MATCH('Food Data'!M604,'Food Prices'!$B$2:$E$2,0))</f>
        <v>14.6</v>
      </c>
      <c r="P604" s="70">
        <v>219</v>
      </c>
      <c r="V604" s="71">
        <v>603</v>
      </c>
      <c r="W604" s="72" t="s">
        <v>107</v>
      </c>
      <c r="X604" s="73" t="s">
        <v>65</v>
      </c>
      <c r="Y604" s="74" t="str">
        <f t="shared" si="9"/>
        <v>Historic</v>
      </c>
      <c r="Z604" s="75">
        <v>15</v>
      </c>
      <c r="AA604" s="70">
        <f>INDEX('Food Prices'!$B$3:$E$52,MATCH('Food Data'!X604,'Food Prices'!$A$3:$A$52,0),MATCH('Food Data'!Y604,'Food Prices'!$B$2:$E$2,0))</f>
        <v>14.6</v>
      </c>
      <c r="AB604" s="70">
        <v>219</v>
      </c>
    </row>
    <row r="605" spans="1:28" x14ac:dyDescent="0.25">
      <c r="A605" s="71">
        <v>604</v>
      </c>
      <c r="B605" s="72" t="s">
        <v>103</v>
      </c>
      <c r="C605" s="73" t="s">
        <v>82</v>
      </c>
      <c r="D605" s="74" t="s">
        <v>57</v>
      </c>
      <c r="E605" s="75">
        <v>12</v>
      </c>
      <c r="F605" s="70">
        <f>INDEX('Food Prices'!$B$3:$E$52,MATCH('Food Data'!C605,'Food Prices'!$A$3:$A$52,0),MATCH('Food Data'!D605,'Food Prices'!$B$2:$E$2,0))</f>
        <v>14.3</v>
      </c>
      <c r="G605" s="70">
        <v>171.60000000000002</v>
      </c>
      <c r="J605" s="71">
        <v>604</v>
      </c>
      <c r="K605" s="72" t="s">
        <v>103</v>
      </c>
      <c r="L605" s="73" t="s">
        <v>82</v>
      </c>
      <c r="M605" s="74" t="str">
        <v>Highland</v>
      </c>
      <c r="N605" s="75">
        <v>12</v>
      </c>
      <c r="O605" s="70">
        <f>INDEX('Food Prices'!$B$3:$E$52,MATCH('Food Data'!L605,'Food Prices'!$A$3:$A$52,0),MATCH('Food Data'!M605,'Food Prices'!$B$2:$E$2,0))</f>
        <v>16.22</v>
      </c>
      <c r="P605" s="70">
        <v>194.64</v>
      </c>
      <c r="V605" s="71">
        <v>604</v>
      </c>
      <c r="W605" s="72" t="s">
        <v>103</v>
      </c>
      <c r="X605" s="73" t="s">
        <v>82</v>
      </c>
      <c r="Y605" s="74" t="str">
        <f t="shared" si="9"/>
        <v>Historic</v>
      </c>
      <c r="Z605" s="75">
        <v>12</v>
      </c>
      <c r="AA605" s="70">
        <f>INDEX('Food Prices'!$B$3:$E$52,MATCH('Food Data'!X605,'Food Prices'!$A$3:$A$52,0),MATCH('Food Data'!Y605,'Food Prices'!$B$2:$E$2,0))</f>
        <v>14.3</v>
      </c>
      <c r="AB605" s="70">
        <v>171.60000000000002</v>
      </c>
    </row>
    <row r="606" spans="1:28" x14ac:dyDescent="0.25">
      <c r="A606" s="71">
        <v>605</v>
      </c>
      <c r="B606" s="72" t="s">
        <v>99</v>
      </c>
      <c r="C606" s="73" t="s">
        <v>82</v>
      </c>
      <c r="D606" s="74" t="s">
        <v>53</v>
      </c>
      <c r="E606" s="75">
        <v>10</v>
      </c>
      <c r="F606" s="70">
        <f>INDEX('Food Prices'!$B$3:$E$52,MATCH('Food Data'!C606,'Food Prices'!$A$3:$A$52,0),MATCH('Food Data'!D606,'Food Prices'!$B$2:$E$2,0))</f>
        <v>16.22</v>
      </c>
      <c r="G606" s="70">
        <v>162.19999999999999</v>
      </c>
      <c r="J606" s="71">
        <v>605</v>
      </c>
      <c r="K606" s="72" t="s">
        <v>99</v>
      </c>
      <c r="L606" s="73" t="s">
        <v>82</v>
      </c>
      <c r="M606" s="74" t="str">
        <v>Global</v>
      </c>
      <c r="N606" s="75">
        <v>10</v>
      </c>
      <c r="O606" s="70">
        <f>INDEX('Food Prices'!$B$3:$E$52,MATCH('Food Data'!L606,'Food Prices'!$A$3:$A$52,0),MATCH('Food Data'!M606,'Food Prices'!$B$2:$E$2,0))</f>
        <v>15.16</v>
      </c>
      <c r="P606" s="70">
        <v>151.6</v>
      </c>
      <c r="V606" s="71">
        <v>605</v>
      </c>
      <c r="W606" s="72" t="s">
        <v>99</v>
      </c>
      <c r="X606" s="73" t="s">
        <v>82</v>
      </c>
      <c r="Y606" s="74" t="str">
        <f t="shared" si="9"/>
        <v>Historic</v>
      </c>
      <c r="Z606" s="75">
        <v>10</v>
      </c>
      <c r="AA606" s="70">
        <f>INDEX('Food Prices'!$B$3:$E$52,MATCH('Food Data'!X606,'Food Prices'!$A$3:$A$52,0),MATCH('Food Data'!Y606,'Food Prices'!$B$2:$E$2,0))</f>
        <v>14.3</v>
      </c>
      <c r="AB606" s="70">
        <v>143</v>
      </c>
    </row>
    <row r="607" spans="1:28" x14ac:dyDescent="0.25">
      <c r="A607" s="71">
        <v>606</v>
      </c>
      <c r="B607" s="72" t="s">
        <v>109</v>
      </c>
      <c r="C607" s="73" t="s">
        <v>91</v>
      </c>
      <c r="D607" s="74" t="s">
        <v>53</v>
      </c>
      <c r="E607" s="75">
        <v>7</v>
      </c>
      <c r="F607" s="70">
        <f>INDEX('Food Prices'!$B$3:$E$52,MATCH('Food Data'!C607,'Food Prices'!$A$3:$A$52,0),MATCH('Food Data'!D607,'Food Prices'!$B$2:$E$2,0))</f>
        <v>3.98</v>
      </c>
      <c r="G607" s="70">
        <v>27.86</v>
      </c>
      <c r="J607" s="71">
        <v>606</v>
      </c>
      <c r="K607" s="72" t="s">
        <v>109</v>
      </c>
      <c r="L607" s="73" t="s">
        <v>91</v>
      </c>
      <c r="M607" s="74" t="str">
        <v>Global</v>
      </c>
      <c r="N607" s="75">
        <v>7</v>
      </c>
      <c r="O607" s="70">
        <f>INDEX('Food Prices'!$B$3:$E$52,MATCH('Food Data'!L607,'Food Prices'!$A$3:$A$52,0),MATCH('Food Data'!M607,'Food Prices'!$B$2:$E$2,0))</f>
        <v>4.2300000000000004</v>
      </c>
      <c r="P607" s="70">
        <v>29.610000000000003</v>
      </c>
      <c r="V607" s="71">
        <v>606</v>
      </c>
      <c r="W607" s="72" t="s">
        <v>109</v>
      </c>
      <c r="X607" s="73" t="s">
        <v>91</v>
      </c>
      <c r="Y607" s="74" t="str">
        <f t="shared" si="9"/>
        <v>Historic</v>
      </c>
      <c r="Z607" s="75">
        <v>7</v>
      </c>
      <c r="AA607" s="70">
        <f>INDEX('Food Prices'!$B$3:$E$52,MATCH('Food Data'!X607,'Food Prices'!$A$3:$A$52,0),MATCH('Food Data'!Y607,'Food Prices'!$B$2:$E$2,0))</f>
        <v>4.45</v>
      </c>
      <c r="AB607" s="70">
        <v>31.150000000000002</v>
      </c>
    </row>
    <row r="608" spans="1:28" x14ac:dyDescent="0.25">
      <c r="A608" s="71">
        <v>607</v>
      </c>
      <c r="B608" s="72" t="s">
        <v>123</v>
      </c>
      <c r="C608" s="73" t="s">
        <v>58</v>
      </c>
      <c r="D608" s="74" t="s">
        <v>57</v>
      </c>
      <c r="E608" s="75">
        <v>10</v>
      </c>
      <c r="F608" s="70">
        <f>INDEX('Food Prices'!$B$3:$E$52,MATCH('Food Data'!C608,'Food Prices'!$A$3:$A$52,0),MATCH('Food Data'!D608,'Food Prices'!$B$2:$E$2,0))</f>
        <v>4.84</v>
      </c>
      <c r="G608" s="70">
        <v>48.4</v>
      </c>
      <c r="J608" s="71">
        <v>607</v>
      </c>
      <c r="K608" s="72" t="s">
        <v>123</v>
      </c>
      <c r="L608" s="73" t="s">
        <v>58</v>
      </c>
      <c r="M608" s="74" t="str">
        <v>Global</v>
      </c>
      <c r="N608" s="75">
        <v>10</v>
      </c>
      <c r="O608" s="70">
        <f>INDEX('Food Prices'!$B$3:$E$52,MATCH('Food Data'!L608,'Food Prices'!$A$3:$A$52,0),MATCH('Food Data'!M608,'Food Prices'!$B$2:$E$2,0))</f>
        <v>5.08</v>
      </c>
      <c r="P608" s="70">
        <v>50.8</v>
      </c>
      <c r="V608" s="71">
        <v>607</v>
      </c>
      <c r="W608" s="72" t="s">
        <v>123</v>
      </c>
      <c r="X608" s="73" t="s">
        <v>58</v>
      </c>
      <c r="Y608" s="74" t="str">
        <f t="shared" si="9"/>
        <v>Historic</v>
      </c>
      <c r="Z608" s="75">
        <v>10</v>
      </c>
      <c r="AA608" s="70">
        <f>INDEX('Food Prices'!$B$3:$E$52,MATCH('Food Data'!X608,'Food Prices'!$A$3:$A$52,0),MATCH('Food Data'!Y608,'Food Prices'!$B$2:$E$2,0))</f>
        <v>4.84</v>
      </c>
      <c r="AB608" s="70">
        <v>48.4</v>
      </c>
    </row>
    <row r="609" spans="1:28" x14ac:dyDescent="0.25">
      <c r="A609" s="71">
        <v>608</v>
      </c>
      <c r="B609" s="72" t="s">
        <v>111</v>
      </c>
      <c r="C609" s="73" t="s">
        <v>64</v>
      </c>
      <c r="D609" s="74" t="s">
        <v>60</v>
      </c>
      <c r="E609" s="75">
        <v>17</v>
      </c>
      <c r="F609" s="70">
        <f>INDEX('Food Prices'!$B$3:$E$52,MATCH('Food Data'!C609,'Food Prices'!$A$3:$A$52,0),MATCH('Food Data'!D609,'Food Prices'!$B$2:$E$2,0))</f>
        <v>3.14</v>
      </c>
      <c r="G609" s="70">
        <v>53.38</v>
      </c>
      <c r="J609" s="71">
        <v>608</v>
      </c>
      <c r="K609" s="72" t="s">
        <v>111</v>
      </c>
      <c r="L609" s="73" t="s">
        <v>64</v>
      </c>
      <c r="M609" s="74" t="str">
        <v>Historic</v>
      </c>
      <c r="N609" s="75">
        <v>17</v>
      </c>
      <c r="O609" s="70">
        <f>INDEX('Food Prices'!$B$3:$E$52,MATCH('Food Data'!L609,'Food Prices'!$A$3:$A$52,0),MATCH('Food Data'!M609,'Food Prices'!$B$2:$E$2,0))</f>
        <v>3.38</v>
      </c>
      <c r="P609" s="70">
        <v>57.46</v>
      </c>
      <c r="V609" s="71">
        <v>608</v>
      </c>
      <c r="W609" s="72" t="s">
        <v>111</v>
      </c>
      <c r="X609" s="73" t="s">
        <v>64</v>
      </c>
      <c r="Y609" s="74" t="str">
        <f t="shared" si="9"/>
        <v>Historic</v>
      </c>
      <c r="Z609" s="75">
        <v>17</v>
      </c>
      <c r="AA609" s="70">
        <f>INDEX('Food Prices'!$B$3:$E$52,MATCH('Food Data'!X609,'Food Prices'!$A$3:$A$52,0),MATCH('Food Data'!Y609,'Food Prices'!$B$2:$E$2,0))</f>
        <v>3.38</v>
      </c>
      <c r="AB609" s="70">
        <v>57.46</v>
      </c>
    </row>
    <row r="610" spans="1:28" x14ac:dyDescent="0.25">
      <c r="A610" s="71">
        <v>609</v>
      </c>
      <c r="B610" s="72" t="s">
        <v>109</v>
      </c>
      <c r="C610" s="73" t="s">
        <v>72</v>
      </c>
      <c r="D610" s="74" t="s">
        <v>57</v>
      </c>
      <c r="E610" s="75">
        <v>8</v>
      </c>
      <c r="F610" s="70">
        <f>INDEX('Food Prices'!$B$3:$E$52,MATCH('Food Data'!C610,'Food Prices'!$A$3:$A$52,0),MATCH('Food Data'!D610,'Food Prices'!$B$2:$E$2,0))</f>
        <v>3.07</v>
      </c>
      <c r="G610" s="70">
        <v>24.56</v>
      </c>
      <c r="J610" s="71">
        <v>609</v>
      </c>
      <c r="K610" s="72" t="s">
        <v>109</v>
      </c>
      <c r="L610" s="73" t="s">
        <v>72</v>
      </c>
      <c r="M610" s="74" t="str">
        <v>Global</v>
      </c>
      <c r="N610" s="75">
        <v>8</v>
      </c>
      <c r="O610" s="70">
        <f>INDEX('Food Prices'!$B$3:$E$52,MATCH('Food Data'!L610,'Food Prices'!$A$3:$A$52,0),MATCH('Food Data'!M610,'Food Prices'!$B$2:$E$2,0))</f>
        <v>2.79</v>
      </c>
      <c r="P610" s="70">
        <v>22.32</v>
      </c>
      <c r="V610" s="71">
        <v>609</v>
      </c>
      <c r="W610" s="72" t="s">
        <v>109</v>
      </c>
      <c r="X610" s="73" t="s">
        <v>72</v>
      </c>
      <c r="Y610" s="74" t="str">
        <f t="shared" si="9"/>
        <v>Historic</v>
      </c>
      <c r="Z610" s="75">
        <v>8</v>
      </c>
      <c r="AA610" s="70">
        <f>INDEX('Food Prices'!$B$3:$E$52,MATCH('Food Data'!X610,'Food Prices'!$A$3:$A$52,0),MATCH('Food Data'!Y610,'Food Prices'!$B$2:$E$2,0))</f>
        <v>3.07</v>
      </c>
      <c r="AB610" s="70">
        <v>24.56</v>
      </c>
    </row>
    <row r="611" spans="1:28" x14ac:dyDescent="0.25">
      <c r="A611" s="71">
        <v>610</v>
      </c>
      <c r="B611" s="72" t="s">
        <v>106</v>
      </c>
      <c r="C611" s="73" t="s">
        <v>130</v>
      </c>
      <c r="D611" s="74" t="s">
        <v>51</v>
      </c>
      <c r="E611" s="75">
        <v>16</v>
      </c>
      <c r="F611" s="70">
        <f>INDEX('Food Prices'!$B$3:$E$52,MATCH('Food Data'!C611,'Food Prices'!$A$3:$A$52,0),MATCH('Food Data'!D611,'Food Prices'!$B$2:$E$2,0))</f>
        <v>3.39</v>
      </c>
      <c r="G611" s="70">
        <v>54.24</v>
      </c>
      <c r="J611" s="71">
        <v>610</v>
      </c>
      <c r="K611" s="72" t="s">
        <v>106</v>
      </c>
      <c r="L611" s="73" t="s">
        <v>130</v>
      </c>
      <c r="M611" s="74" t="str">
        <v>Global</v>
      </c>
      <c r="N611" s="75">
        <v>16</v>
      </c>
      <c r="O611" s="70">
        <f>INDEX('Food Prices'!$B$3:$E$52,MATCH('Food Data'!L611,'Food Prices'!$A$3:$A$52,0),MATCH('Food Data'!M611,'Food Prices'!$B$2:$E$2,0))</f>
        <v>3.02</v>
      </c>
      <c r="P611" s="70">
        <v>48.32</v>
      </c>
      <c r="V611" s="71">
        <v>610</v>
      </c>
      <c r="W611" s="72" t="s">
        <v>106</v>
      </c>
      <c r="X611" s="73" t="s">
        <v>130</v>
      </c>
      <c r="Y611" s="74" t="str">
        <f t="shared" si="9"/>
        <v>Historic</v>
      </c>
      <c r="Z611" s="75">
        <v>16</v>
      </c>
      <c r="AA611" s="70">
        <f>INDEX('Food Prices'!$B$3:$E$52,MATCH('Food Data'!X611,'Food Prices'!$A$3:$A$52,0),MATCH('Food Data'!Y611,'Food Prices'!$B$2:$E$2,0))</f>
        <v>3.05</v>
      </c>
      <c r="AB611" s="70">
        <v>48.8</v>
      </c>
    </row>
    <row r="612" spans="1:28" x14ac:dyDescent="0.25">
      <c r="A612" s="71">
        <v>611</v>
      </c>
      <c r="B612" s="72" t="s">
        <v>99</v>
      </c>
      <c r="C612" s="73" t="s">
        <v>134</v>
      </c>
      <c r="D612" s="74" t="s">
        <v>60</v>
      </c>
      <c r="E612" s="75">
        <v>4</v>
      </c>
      <c r="F612" s="70">
        <f>INDEX('Food Prices'!$B$3:$E$52,MATCH('Food Data'!C612,'Food Prices'!$A$3:$A$52,0),MATCH('Food Data'!D612,'Food Prices'!$B$2:$E$2,0))</f>
        <v>6.73</v>
      </c>
      <c r="G612" s="70">
        <v>26.92</v>
      </c>
      <c r="J612" s="71">
        <v>611</v>
      </c>
      <c r="K612" s="72" t="s">
        <v>99</v>
      </c>
      <c r="L612" s="73" t="s">
        <v>134</v>
      </c>
      <c r="M612" s="74" t="str">
        <v>Global</v>
      </c>
      <c r="N612" s="75">
        <v>4</v>
      </c>
      <c r="O612" s="70">
        <f>INDEX('Food Prices'!$B$3:$E$52,MATCH('Food Data'!L612,'Food Prices'!$A$3:$A$52,0),MATCH('Food Data'!M612,'Food Prices'!$B$2:$E$2,0))</f>
        <v>6.73</v>
      </c>
      <c r="P612" s="70">
        <v>26.92</v>
      </c>
      <c r="V612" s="71">
        <v>611</v>
      </c>
      <c r="W612" s="72" t="s">
        <v>99</v>
      </c>
      <c r="X612" s="73" t="s">
        <v>134</v>
      </c>
      <c r="Y612" s="74" t="str">
        <f t="shared" si="9"/>
        <v>Historic</v>
      </c>
      <c r="Z612" s="75">
        <v>4</v>
      </c>
      <c r="AA612" s="70">
        <f>INDEX('Food Prices'!$B$3:$E$52,MATCH('Food Data'!X612,'Food Prices'!$A$3:$A$52,0),MATCH('Food Data'!Y612,'Food Prices'!$B$2:$E$2,0))</f>
        <v>7.32</v>
      </c>
      <c r="AB612" s="70">
        <v>29.28</v>
      </c>
    </row>
    <row r="613" spans="1:28" x14ac:dyDescent="0.25">
      <c r="A613" s="71">
        <v>612</v>
      </c>
      <c r="B613" s="72" t="s">
        <v>124</v>
      </c>
      <c r="C613" s="73" t="s">
        <v>67</v>
      </c>
      <c r="D613" s="74" t="s">
        <v>57</v>
      </c>
      <c r="E613" s="75">
        <v>14</v>
      </c>
      <c r="F613" s="70">
        <f>INDEX('Food Prices'!$B$3:$E$52,MATCH('Food Data'!C613,'Food Prices'!$A$3:$A$52,0),MATCH('Food Data'!D613,'Food Prices'!$B$2:$E$2,0))</f>
        <v>14.54</v>
      </c>
      <c r="G613" s="70">
        <v>203.56</v>
      </c>
      <c r="J613" s="71">
        <v>612</v>
      </c>
      <c r="K613" s="72" t="s">
        <v>124</v>
      </c>
      <c r="L613" s="73" t="s">
        <v>67</v>
      </c>
      <c r="M613" s="74" t="str">
        <v>Highland</v>
      </c>
      <c r="N613" s="75">
        <v>14</v>
      </c>
      <c r="O613" s="70">
        <f>INDEX('Food Prices'!$B$3:$E$52,MATCH('Food Data'!L613,'Food Prices'!$A$3:$A$52,0),MATCH('Food Data'!M613,'Food Prices'!$B$2:$E$2,0))</f>
        <v>15.27</v>
      </c>
      <c r="P613" s="70">
        <v>213.78</v>
      </c>
      <c r="V613" s="71">
        <v>612</v>
      </c>
      <c r="W613" s="72" t="s">
        <v>124</v>
      </c>
      <c r="X613" s="73" t="s">
        <v>67</v>
      </c>
      <c r="Y613" s="74" t="str">
        <f t="shared" si="9"/>
        <v>Historic</v>
      </c>
      <c r="Z613" s="75">
        <v>14</v>
      </c>
      <c r="AA613" s="70">
        <f>INDEX('Food Prices'!$B$3:$E$52,MATCH('Food Data'!X613,'Food Prices'!$A$3:$A$52,0),MATCH('Food Data'!Y613,'Food Prices'!$B$2:$E$2,0))</f>
        <v>14.54</v>
      </c>
      <c r="AB613" s="70">
        <v>203.56</v>
      </c>
    </row>
    <row r="614" spans="1:28" x14ac:dyDescent="0.25">
      <c r="A614" s="71">
        <v>613</v>
      </c>
      <c r="B614" s="72" t="s">
        <v>123</v>
      </c>
      <c r="C614" s="73" t="s">
        <v>92</v>
      </c>
      <c r="D614" s="74" t="s">
        <v>57</v>
      </c>
      <c r="E614" s="75">
        <v>15</v>
      </c>
      <c r="F614" s="70">
        <f>INDEX('Food Prices'!$B$3:$E$52,MATCH('Food Data'!C614,'Food Prices'!$A$3:$A$52,0),MATCH('Food Data'!D614,'Food Prices'!$B$2:$E$2,0))</f>
        <v>4.99</v>
      </c>
      <c r="G614" s="70">
        <v>74.850000000000009</v>
      </c>
      <c r="J614" s="71">
        <v>613</v>
      </c>
      <c r="K614" s="72" t="s">
        <v>123</v>
      </c>
      <c r="L614" s="73" t="s">
        <v>92</v>
      </c>
      <c r="M614" s="74" t="str">
        <v>Global</v>
      </c>
      <c r="N614" s="75">
        <v>15</v>
      </c>
      <c r="O614" s="70">
        <f>INDEX('Food Prices'!$B$3:$E$52,MATCH('Food Data'!L614,'Food Prices'!$A$3:$A$52,0),MATCH('Food Data'!M614,'Food Prices'!$B$2:$E$2,0))</f>
        <v>5.04</v>
      </c>
      <c r="P614" s="70">
        <v>75.599999999999994</v>
      </c>
      <c r="V614" s="71">
        <v>613</v>
      </c>
      <c r="W614" s="72" t="s">
        <v>123</v>
      </c>
      <c r="X614" s="73" t="s">
        <v>92</v>
      </c>
      <c r="Y614" s="74" t="str">
        <f t="shared" si="9"/>
        <v>Historic</v>
      </c>
      <c r="Z614" s="75">
        <v>15</v>
      </c>
      <c r="AA614" s="70">
        <f>INDEX('Food Prices'!$B$3:$E$52,MATCH('Food Data'!X614,'Food Prices'!$A$3:$A$52,0),MATCH('Food Data'!Y614,'Food Prices'!$B$2:$E$2,0))</f>
        <v>4.99</v>
      </c>
      <c r="AB614" s="70">
        <v>74.850000000000009</v>
      </c>
    </row>
    <row r="615" spans="1:28" x14ac:dyDescent="0.25">
      <c r="A615" s="71">
        <v>614</v>
      </c>
      <c r="B615" s="72" t="s">
        <v>98</v>
      </c>
      <c r="C615" s="73" t="s">
        <v>44</v>
      </c>
      <c r="D615" s="74" t="s">
        <v>60</v>
      </c>
      <c r="E615" s="75">
        <v>2</v>
      </c>
      <c r="F615" s="70">
        <f>INDEX('Food Prices'!$B$3:$E$52,MATCH('Food Data'!C615,'Food Prices'!$A$3:$A$52,0),MATCH('Food Data'!D615,'Food Prices'!$B$2:$E$2,0))</f>
        <v>7.28</v>
      </c>
      <c r="G615" s="70">
        <v>14.56</v>
      </c>
      <c r="J615" s="71">
        <v>614</v>
      </c>
      <c r="K615" s="72" t="s">
        <v>98</v>
      </c>
      <c r="L615" s="73" t="s">
        <v>44</v>
      </c>
      <c r="M615" s="74" t="str">
        <v>Global</v>
      </c>
      <c r="N615" s="75">
        <v>2</v>
      </c>
      <c r="O615" s="70">
        <f>INDEX('Food Prices'!$B$3:$E$52,MATCH('Food Data'!L615,'Food Prices'!$A$3:$A$52,0),MATCH('Food Data'!M615,'Food Prices'!$B$2:$E$2,0))</f>
        <v>7.28</v>
      </c>
      <c r="P615" s="70">
        <v>14.56</v>
      </c>
      <c r="V615" s="71">
        <v>614</v>
      </c>
      <c r="W615" s="72" t="s">
        <v>98</v>
      </c>
      <c r="X615" s="73" t="s">
        <v>44</v>
      </c>
      <c r="Y615" s="74" t="str">
        <f t="shared" si="9"/>
        <v>Historic</v>
      </c>
      <c r="Z615" s="75">
        <v>2</v>
      </c>
      <c r="AA615" s="70">
        <f>INDEX('Food Prices'!$B$3:$E$52,MATCH('Food Data'!X615,'Food Prices'!$A$3:$A$52,0),MATCH('Food Data'!Y615,'Food Prices'!$B$2:$E$2,0))</f>
        <v>7.91</v>
      </c>
      <c r="AB615" s="70">
        <v>15.82</v>
      </c>
    </row>
    <row r="616" spans="1:28" x14ac:dyDescent="0.25">
      <c r="A616" s="71">
        <v>615</v>
      </c>
      <c r="B616" s="72" t="s">
        <v>112</v>
      </c>
      <c r="C616" s="73" t="s">
        <v>128</v>
      </c>
      <c r="D616" s="74" t="s">
        <v>51</v>
      </c>
      <c r="E616" s="75">
        <v>17</v>
      </c>
      <c r="F616" s="70">
        <f>INDEX('Food Prices'!$B$3:$E$52,MATCH('Food Data'!C616,'Food Prices'!$A$3:$A$52,0),MATCH('Food Data'!D616,'Food Prices'!$B$2:$E$2,0))</f>
        <v>14.22</v>
      </c>
      <c r="G616" s="70">
        <v>241.74</v>
      </c>
      <c r="J616" s="71">
        <v>615</v>
      </c>
      <c r="K616" s="72" t="s">
        <v>112</v>
      </c>
      <c r="L616" s="73" t="s">
        <v>128</v>
      </c>
      <c r="M616" s="74" t="str">
        <v>Highland</v>
      </c>
      <c r="N616" s="75">
        <v>17</v>
      </c>
      <c r="O616" s="70">
        <f>INDEX('Food Prices'!$B$3:$E$52,MATCH('Food Data'!L616,'Food Prices'!$A$3:$A$52,0),MATCH('Food Data'!M616,'Food Prices'!$B$2:$E$2,0))</f>
        <v>14.51</v>
      </c>
      <c r="P616" s="70">
        <v>246.67</v>
      </c>
      <c r="V616" s="71">
        <v>615</v>
      </c>
      <c r="W616" s="72" t="s">
        <v>112</v>
      </c>
      <c r="X616" s="73" t="s">
        <v>128</v>
      </c>
      <c r="Y616" s="74" t="str">
        <f t="shared" si="9"/>
        <v>Historic</v>
      </c>
      <c r="Z616" s="75">
        <v>17</v>
      </c>
      <c r="AA616" s="70">
        <f>INDEX('Food Prices'!$B$3:$E$52,MATCH('Food Data'!X616,'Food Prices'!$A$3:$A$52,0),MATCH('Food Data'!Y616,'Food Prices'!$B$2:$E$2,0))</f>
        <v>15.32</v>
      </c>
      <c r="AB616" s="70">
        <v>260.44</v>
      </c>
    </row>
    <row r="617" spans="1:28" x14ac:dyDescent="0.25">
      <c r="A617" s="71">
        <v>616</v>
      </c>
      <c r="B617" s="72" t="s">
        <v>100</v>
      </c>
      <c r="C617" s="73" t="s">
        <v>61</v>
      </c>
      <c r="D617" s="74" t="s">
        <v>57</v>
      </c>
      <c r="E617" s="75">
        <v>11</v>
      </c>
      <c r="F617" s="70">
        <f>INDEX('Food Prices'!$B$3:$E$52,MATCH('Food Data'!C617,'Food Prices'!$A$3:$A$52,0),MATCH('Food Data'!D617,'Food Prices'!$B$2:$E$2,0))</f>
        <v>10.02</v>
      </c>
      <c r="G617" s="70">
        <v>110.22</v>
      </c>
      <c r="J617" s="71">
        <v>616</v>
      </c>
      <c r="K617" s="72" t="s">
        <v>100</v>
      </c>
      <c r="L617" s="73" t="s">
        <v>61</v>
      </c>
      <c r="M617" s="74" t="str">
        <v>Historic</v>
      </c>
      <c r="N617" s="75">
        <v>11</v>
      </c>
      <c r="O617" s="70">
        <f>INDEX('Food Prices'!$B$3:$E$52,MATCH('Food Data'!L617,'Food Prices'!$A$3:$A$52,0),MATCH('Food Data'!M617,'Food Prices'!$B$2:$E$2,0))</f>
        <v>10.02</v>
      </c>
      <c r="P617" s="70">
        <v>110.22</v>
      </c>
      <c r="V617" s="71">
        <v>616</v>
      </c>
      <c r="W617" s="72" t="s">
        <v>100</v>
      </c>
      <c r="X617" s="73" t="s">
        <v>61</v>
      </c>
      <c r="Y617" s="74" t="str">
        <f t="shared" si="9"/>
        <v>Historic</v>
      </c>
      <c r="Z617" s="75">
        <v>11</v>
      </c>
      <c r="AA617" s="70">
        <f>INDEX('Food Prices'!$B$3:$E$52,MATCH('Food Data'!X617,'Food Prices'!$A$3:$A$52,0),MATCH('Food Data'!Y617,'Food Prices'!$B$2:$E$2,0))</f>
        <v>10.02</v>
      </c>
      <c r="AB617" s="70">
        <v>110.22</v>
      </c>
    </row>
    <row r="618" spans="1:28" x14ac:dyDescent="0.25">
      <c r="A618" s="71">
        <v>617</v>
      </c>
      <c r="B618" s="72" t="s">
        <v>116</v>
      </c>
      <c r="C618" s="73" t="s">
        <v>40</v>
      </c>
      <c r="D618" s="74" t="s">
        <v>51</v>
      </c>
      <c r="E618" s="75">
        <v>2</v>
      </c>
      <c r="F618" s="70">
        <f>INDEX('Food Prices'!$B$3:$E$52,MATCH('Food Data'!C618,'Food Prices'!$A$3:$A$52,0),MATCH('Food Data'!D618,'Food Prices'!$B$2:$E$2,0))</f>
        <v>8.84</v>
      </c>
      <c r="G618" s="70">
        <v>17.68</v>
      </c>
      <c r="J618" s="71">
        <v>617</v>
      </c>
      <c r="K618" s="72" t="s">
        <v>116</v>
      </c>
      <c r="L618" s="73" t="s">
        <v>40</v>
      </c>
      <c r="M618" s="74" t="str">
        <v>Highland</v>
      </c>
      <c r="N618" s="75">
        <v>2</v>
      </c>
      <c r="O618" s="70">
        <f>INDEX('Food Prices'!$B$3:$E$52,MATCH('Food Data'!L618,'Food Prices'!$A$3:$A$52,0),MATCH('Food Data'!M618,'Food Prices'!$B$2:$E$2,0))</f>
        <v>8.67</v>
      </c>
      <c r="P618" s="70">
        <v>17.34</v>
      </c>
      <c r="V618" s="71">
        <v>617</v>
      </c>
      <c r="W618" s="72" t="s">
        <v>116</v>
      </c>
      <c r="X618" s="73" t="s">
        <v>40</v>
      </c>
      <c r="Y618" s="74" t="str">
        <f t="shared" si="9"/>
        <v>Historic</v>
      </c>
      <c r="Z618" s="75">
        <v>2</v>
      </c>
      <c r="AA618" s="70">
        <f>INDEX('Food Prices'!$B$3:$E$52,MATCH('Food Data'!X618,'Food Prices'!$A$3:$A$52,0),MATCH('Food Data'!Y618,'Food Prices'!$B$2:$E$2,0))</f>
        <v>7.8</v>
      </c>
      <c r="AB618" s="70">
        <v>15.6</v>
      </c>
    </row>
    <row r="619" spans="1:28" x14ac:dyDescent="0.25">
      <c r="A619" s="71">
        <v>618</v>
      </c>
      <c r="B619" s="72" t="s">
        <v>110</v>
      </c>
      <c r="C619" s="73" t="s">
        <v>42</v>
      </c>
      <c r="D619" s="74" t="s">
        <v>51</v>
      </c>
      <c r="E619" s="75">
        <v>8</v>
      </c>
      <c r="F619" s="70">
        <f>INDEX('Food Prices'!$B$3:$E$52,MATCH('Food Data'!C619,'Food Prices'!$A$3:$A$52,0),MATCH('Food Data'!D619,'Food Prices'!$B$2:$E$2,0))</f>
        <v>14.43</v>
      </c>
      <c r="G619" s="70">
        <v>115.44</v>
      </c>
      <c r="J619" s="71">
        <v>618</v>
      </c>
      <c r="K619" s="72" t="s">
        <v>110</v>
      </c>
      <c r="L619" s="73" t="s">
        <v>42</v>
      </c>
      <c r="M619" s="74" t="str">
        <v>Historic</v>
      </c>
      <c r="N619" s="75">
        <v>8</v>
      </c>
      <c r="O619" s="70">
        <f>INDEX('Food Prices'!$B$3:$E$52,MATCH('Food Data'!L619,'Food Prices'!$A$3:$A$52,0),MATCH('Food Data'!M619,'Food Prices'!$B$2:$E$2,0))</f>
        <v>14.36</v>
      </c>
      <c r="P619" s="70">
        <v>114.88</v>
      </c>
      <c r="V619" s="71">
        <v>618</v>
      </c>
      <c r="W619" s="72" t="s">
        <v>110</v>
      </c>
      <c r="X619" s="73" t="s">
        <v>42</v>
      </c>
      <c r="Y619" s="74" t="str">
        <f t="shared" si="9"/>
        <v>Historic</v>
      </c>
      <c r="Z619" s="75">
        <v>8</v>
      </c>
      <c r="AA619" s="70">
        <f>INDEX('Food Prices'!$B$3:$E$52,MATCH('Food Data'!X619,'Food Prices'!$A$3:$A$52,0),MATCH('Food Data'!Y619,'Food Prices'!$B$2:$E$2,0))</f>
        <v>14.36</v>
      </c>
      <c r="AB619" s="70">
        <v>114.88</v>
      </c>
    </row>
    <row r="620" spans="1:28" x14ac:dyDescent="0.25">
      <c r="A620" s="71">
        <v>619</v>
      </c>
      <c r="B620" s="72" t="s">
        <v>112</v>
      </c>
      <c r="C620" s="73" t="s">
        <v>81</v>
      </c>
      <c r="D620" s="74" t="s">
        <v>57</v>
      </c>
      <c r="E620" s="75">
        <v>1</v>
      </c>
      <c r="F620" s="70">
        <f>INDEX('Food Prices'!$B$3:$E$52,MATCH('Food Data'!C620,'Food Prices'!$A$3:$A$52,0),MATCH('Food Data'!D620,'Food Prices'!$B$2:$E$2,0))</f>
        <v>13.85</v>
      </c>
      <c r="G620" s="70">
        <v>13.85</v>
      </c>
      <c r="J620" s="71">
        <v>619</v>
      </c>
      <c r="K620" s="72" t="s">
        <v>112</v>
      </c>
      <c r="L620" s="73" t="s">
        <v>81</v>
      </c>
      <c r="M620" s="74" t="str">
        <v>Highland</v>
      </c>
      <c r="N620" s="75">
        <v>1</v>
      </c>
      <c r="O620" s="70">
        <f>INDEX('Food Prices'!$B$3:$E$52,MATCH('Food Data'!L620,'Food Prices'!$A$3:$A$52,0),MATCH('Food Data'!M620,'Food Prices'!$B$2:$E$2,0))</f>
        <v>14.84</v>
      </c>
      <c r="P620" s="70">
        <v>14.84</v>
      </c>
      <c r="V620" s="71">
        <v>619</v>
      </c>
      <c r="W620" s="72" t="s">
        <v>112</v>
      </c>
      <c r="X620" s="73" t="s">
        <v>81</v>
      </c>
      <c r="Y620" s="74" t="str">
        <f t="shared" si="9"/>
        <v>Historic</v>
      </c>
      <c r="Z620" s="75">
        <v>1</v>
      </c>
      <c r="AA620" s="70">
        <f>INDEX('Food Prices'!$B$3:$E$52,MATCH('Food Data'!X620,'Food Prices'!$A$3:$A$52,0),MATCH('Food Data'!Y620,'Food Prices'!$B$2:$E$2,0))</f>
        <v>13.85</v>
      </c>
      <c r="AB620" s="70">
        <v>13.85</v>
      </c>
    </row>
    <row r="621" spans="1:28" x14ac:dyDescent="0.25">
      <c r="A621" s="71">
        <v>620</v>
      </c>
      <c r="B621" s="72" t="s">
        <v>124</v>
      </c>
      <c r="C621" s="73" t="s">
        <v>69</v>
      </c>
      <c r="D621" s="74" t="s">
        <v>53</v>
      </c>
      <c r="E621" s="75">
        <v>8</v>
      </c>
      <c r="F621" s="70">
        <f>INDEX('Food Prices'!$B$3:$E$52,MATCH('Food Data'!C621,'Food Prices'!$A$3:$A$52,0),MATCH('Food Data'!D621,'Food Prices'!$B$2:$E$2,0))</f>
        <v>5.21</v>
      </c>
      <c r="G621" s="70">
        <v>41.68</v>
      </c>
      <c r="J621" s="71">
        <v>620</v>
      </c>
      <c r="K621" s="72" t="s">
        <v>124</v>
      </c>
      <c r="L621" s="73" t="s">
        <v>69</v>
      </c>
      <c r="M621" s="74" t="str">
        <v>Highland</v>
      </c>
      <c r="N621" s="75">
        <v>8</v>
      </c>
      <c r="O621" s="70">
        <f>INDEX('Food Prices'!$B$3:$E$52,MATCH('Food Data'!L621,'Food Prices'!$A$3:$A$52,0),MATCH('Food Data'!M621,'Food Prices'!$B$2:$E$2,0))</f>
        <v>5.21</v>
      </c>
      <c r="P621" s="70">
        <v>41.68</v>
      </c>
      <c r="V621" s="71">
        <v>620</v>
      </c>
      <c r="W621" s="72" t="s">
        <v>124</v>
      </c>
      <c r="X621" s="73" t="s">
        <v>69</v>
      </c>
      <c r="Y621" s="74" t="str">
        <f t="shared" si="9"/>
        <v>Historic</v>
      </c>
      <c r="Z621" s="75">
        <v>8</v>
      </c>
      <c r="AA621" s="70">
        <f>INDEX('Food Prices'!$B$3:$E$52,MATCH('Food Data'!X621,'Food Prices'!$A$3:$A$52,0),MATCH('Food Data'!Y621,'Food Prices'!$B$2:$E$2,0))</f>
        <v>5.41</v>
      </c>
      <c r="AB621" s="70">
        <v>43.28</v>
      </c>
    </row>
    <row r="622" spans="1:28" x14ac:dyDescent="0.25">
      <c r="A622" s="71">
        <v>621</v>
      </c>
      <c r="B622" s="72" t="s">
        <v>107</v>
      </c>
      <c r="C622" s="73" t="s">
        <v>39</v>
      </c>
      <c r="D622" s="74" t="s">
        <v>60</v>
      </c>
      <c r="E622" s="75">
        <v>13</v>
      </c>
      <c r="F622" s="70">
        <f>INDEX('Food Prices'!$B$3:$E$52,MATCH('Food Data'!C622,'Food Prices'!$A$3:$A$52,0),MATCH('Food Data'!D622,'Food Prices'!$B$2:$E$2,0))</f>
        <v>10.77</v>
      </c>
      <c r="G622" s="70">
        <v>140.01</v>
      </c>
      <c r="J622" s="71">
        <v>621</v>
      </c>
      <c r="K622" s="72" t="s">
        <v>107</v>
      </c>
      <c r="L622" s="73" t="s">
        <v>39</v>
      </c>
      <c r="M622" s="74" t="str">
        <v>Historic</v>
      </c>
      <c r="N622" s="75">
        <v>13</v>
      </c>
      <c r="O622" s="70">
        <f>INDEX('Food Prices'!$B$3:$E$52,MATCH('Food Data'!L622,'Food Prices'!$A$3:$A$52,0),MATCH('Food Data'!M622,'Food Prices'!$B$2:$E$2,0))</f>
        <v>10.07</v>
      </c>
      <c r="P622" s="70">
        <v>130.91</v>
      </c>
      <c r="V622" s="71">
        <v>621</v>
      </c>
      <c r="W622" s="72" t="s">
        <v>107</v>
      </c>
      <c r="X622" s="73" t="s">
        <v>39</v>
      </c>
      <c r="Y622" s="74" t="str">
        <f t="shared" si="9"/>
        <v>Historic</v>
      </c>
      <c r="Z622" s="75">
        <v>13</v>
      </c>
      <c r="AA622" s="70">
        <f>INDEX('Food Prices'!$B$3:$E$52,MATCH('Food Data'!X622,'Food Prices'!$A$3:$A$52,0),MATCH('Food Data'!Y622,'Food Prices'!$B$2:$E$2,0))</f>
        <v>10.07</v>
      </c>
      <c r="AB622" s="70">
        <v>130.91</v>
      </c>
    </row>
    <row r="623" spans="1:28" x14ac:dyDescent="0.25">
      <c r="A623" s="71">
        <v>622</v>
      </c>
      <c r="B623" s="72" t="s">
        <v>116</v>
      </c>
      <c r="C623" s="73" t="s">
        <v>83</v>
      </c>
      <c r="D623" s="74" t="s">
        <v>57</v>
      </c>
      <c r="E623" s="75">
        <v>8</v>
      </c>
      <c r="F623" s="70">
        <f>INDEX('Food Prices'!$B$3:$E$52,MATCH('Food Data'!C623,'Food Prices'!$A$3:$A$52,0),MATCH('Food Data'!D623,'Food Prices'!$B$2:$E$2,0))</f>
        <v>12.2</v>
      </c>
      <c r="G623" s="70">
        <v>97.6</v>
      </c>
      <c r="J623" s="71">
        <v>622</v>
      </c>
      <c r="K623" s="72" t="s">
        <v>116</v>
      </c>
      <c r="L623" s="73" t="s">
        <v>83</v>
      </c>
      <c r="M623" s="74" t="str">
        <v>Highland</v>
      </c>
      <c r="N623" s="75">
        <v>8</v>
      </c>
      <c r="O623" s="70">
        <f>INDEX('Food Prices'!$B$3:$E$52,MATCH('Food Data'!L623,'Food Prices'!$A$3:$A$52,0),MATCH('Food Data'!M623,'Food Prices'!$B$2:$E$2,0))</f>
        <v>12.48</v>
      </c>
      <c r="P623" s="70">
        <v>99.84</v>
      </c>
      <c r="V623" s="71">
        <v>622</v>
      </c>
      <c r="W623" s="72" t="s">
        <v>116</v>
      </c>
      <c r="X623" s="73" t="s">
        <v>83</v>
      </c>
      <c r="Y623" s="74" t="str">
        <f t="shared" si="9"/>
        <v>Historic</v>
      </c>
      <c r="Z623" s="75">
        <v>8</v>
      </c>
      <c r="AA623" s="70">
        <f>INDEX('Food Prices'!$B$3:$E$52,MATCH('Food Data'!X623,'Food Prices'!$A$3:$A$52,0),MATCH('Food Data'!Y623,'Food Prices'!$B$2:$E$2,0))</f>
        <v>12.2</v>
      </c>
      <c r="AB623" s="70">
        <v>97.6</v>
      </c>
    </row>
    <row r="624" spans="1:28" x14ac:dyDescent="0.25">
      <c r="A624" s="71">
        <v>623</v>
      </c>
      <c r="B624" s="72" t="s">
        <v>126</v>
      </c>
      <c r="C624" s="73" t="s">
        <v>134</v>
      </c>
      <c r="D624" s="74" t="s">
        <v>53</v>
      </c>
      <c r="E624" s="75">
        <v>9</v>
      </c>
      <c r="F624" s="70">
        <f>INDEX('Food Prices'!$B$3:$E$52,MATCH('Food Data'!C624,'Food Prices'!$A$3:$A$52,0),MATCH('Food Data'!D624,'Food Prices'!$B$2:$E$2,0))</f>
        <v>6.86</v>
      </c>
      <c r="G624" s="70">
        <v>61.74</v>
      </c>
      <c r="J624" s="71">
        <v>623</v>
      </c>
      <c r="K624" s="72" t="s">
        <v>126</v>
      </c>
      <c r="L624" s="73" t="s">
        <v>134</v>
      </c>
      <c r="M624" s="74" t="str">
        <v>North</v>
      </c>
      <c r="N624" s="75">
        <v>9</v>
      </c>
      <c r="O624" s="70">
        <f>INDEX('Food Prices'!$B$3:$E$52,MATCH('Food Data'!L624,'Food Prices'!$A$3:$A$52,0),MATCH('Food Data'!M624,'Food Prices'!$B$2:$E$2,0))</f>
        <v>7.2</v>
      </c>
      <c r="P624" s="70">
        <v>64.8</v>
      </c>
      <c r="V624" s="71">
        <v>623</v>
      </c>
      <c r="W624" s="72" t="s">
        <v>126</v>
      </c>
      <c r="X624" s="73" t="s">
        <v>134</v>
      </c>
      <c r="Y624" s="74" t="str">
        <f t="shared" si="9"/>
        <v>Historic</v>
      </c>
      <c r="Z624" s="75">
        <v>9</v>
      </c>
      <c r="AA624" s="70">
        <f>INDEX('Food Prices'!$B$3:$E$52,MATCH('Food Data'!X624,'Food Prices'!$A$3:$A$52,0),MATCH('Food Data'!Y624,'Food Prices'!$B$2:$E$2,0))</f>
        <v>7.32</v>
      </c>
      <c r="AB624" s="70">
        <v>65.88</v>
      </c>
    </row>
    <row r="625" spans="1:28" x14ac:dyDescent="0.25">
      <c r="A625" s="71">
        <v>624</v>
      </c>
      <c r="B625" s="72" t="s">
        <v>125</v>
      </c>
      <c r="C625" s="73" t="s">
        <v>61</v>
      </c>
      <c r="D625" s="74" t="s">
        <v>57</v>
      </c>
      <c r="E625" s="75">
        <v>15</v>
      </c>
      <c r="F625" s="70">
        <f>INDEX('Food Prices'!$B$3:$E$52,MATCH('Food Data'!C625,'Food Prices'!$A$3:$A$52,0),MATCH('Food Data'!D625,'Food Prices'!$B$2:$E$2,0))</f>
        <v>10.02</v>
      </c>
      <c r="G625" s="70">
        <v>150.29999999999998</v>
      </c>
      <c r="J625" s="71">
        <v>624</v>
      </c>
      <c r="K625" s="72" t="s">
        <v>125</v>
      </c>
      <c r="L625" s="73" t="s">
        <v>61</v>
      </c>
      <c r="M625" s="74" t="str">
        <v>Global</v>
      </c>
      <c r="N625" s="75">
        <v>15</v>
      </c>
      <c r="O625" s="70">
        <f>INDEX('Food Prices'!$B$3:$E$52,MATCH('Food Data'!L625,'Food Prices'!$A$3:$A$52,0),MATCH('Food Data'!M625,'Food Prices'!$B$2:$E$2,0))</f>
        <v>9.1199999999999992</v>
      </c>
      <c r="P625" s="70">
        <v>136.79999999999998</v>
      </c>
      <c r="V625" s="71">
        <v>624</v>
      </c>
      <c r="W625" s="72" t="s">
        <v>125</v>
      </c>
      <c r="X625" s="73" t="s">
        <v>61</v>
      </c>
      <c r="Y625" s="74" t="str">
        <f t="shared" si="9"/>
        <v>Historic</v>
      </c>
      <c r="Z625" s="75">
        <v>15</v>
      </c>
      <c r="AA625" s="70">
        <f>INDEX('Food Prices'!$B$3:$E$52,MATCH('Food Data'!X625,'Food Prices'!$A$3:$A$52,0),MATCH('Food Data'!Y625,'Food Prices'!$B$2:$E$2,0))</f>
        <v>10.02</v>
      </c>
      <c r="AB625" s="70">
        <v>150.29999999999998</v>
      </c>
    </row>
    <row r="626" spans="1:28" x14ac:dyDescent="0.25">
      <c r="A626" s="71">
        <v>625</v>
      </c>
      <c r="B626" s="72" t="s">
        <v>99</v>
      </c>
      <c r="C626" s="73" t="s">
        <v>132</v>
      </c>
      <c r="D626" s="74" t="s">
        <v>53</v>
      </c>
      <c r="E626" s="75">
        <v>8</v>
      </c>
      <c r="F626" s="70">
        <f>INDEX('Food Prices'!$B$3:$E$52,MATCH('Food Data'!C626,'Food Prices'!$A$3:$A$52,0),MATCH('Food Data'!D626,'Food Prices'!$B$2:$E$2,0))</f>
        <v>7.12</v>
      </c>
      <c r="G626" s="70">
        <v>56.96</v>
      </c>
      <c r="J626" s="71">
        <v>625</v>
      </c>
      <c r="K626" s="72" t="s">
        <v>99</v>
      </c>
      <c r="L626" s="73" t="s">
        <v>132</v>
      </c>
      <c r="M626" s="74" t="str">
        <v>Global</v>
      </c>
      <c r="N626" s="75">
        <v>8</v>
      </c>
      <c r="O626" s="70">
        <f>INDEX('Food Prices'!$B$3:$E$52,MATCH('Food Data'!L626,'Food Prices'!$A$3:$A$52,0),MATCH('Food Data'!M626,'Food Prices'!$B$2:$E$2,0))</f>
        <v>6.72</v>
      </c>
      <c r="P626" s="70">
        <v>53.76</v>
      </c>
      <c r="V626" s="71">
        <v>625</v>
      </c>
      <c r="W626" s="72" t="s">
        <v>99</v>
      </c>
      <c r="X626" s="73" t="s">
        <v>132</v>
      </c>
      <c r="Y626" s="74" t="str">
        <f t="shared" si="9"/>
        <v>Historic</v>
      </c>
      <c r="Z626" s="75">
        <v>8</v>
      </c>
      <c r="AA626" s="70">
        <f>INDEX('Food Prices'!$B$3:$E$52,MATCH('Food Data'!X626,'Food Prices'!$A$3:$A$52,0),MATCH('Food Data'!Y626,'Food Prices'!$B$2:$E$2,0))</f>
        <v>6.4</v>
      </c>
      <c r="AB626" s="70">
        <v>51.2</v>
      </c>
    </row>
    <row r="627" spans="1:28" x14ac:dyDescent="0.25">
      <c r="A627" s="71">
        <v>626</v>
      </c>
      <c r="B627" s="72" t="s">
        <v>100</v>
      </c>
      <c r="C627" s="73" t="s">
        <v>70</v>
      </c>
      <c r="D627" s="74" t="s">
        <v>60</v>
      </c>
      <c r="E627" s="75">
        <v>17</v>
      </c>
      <c r="F627" s="70">
        <f>INDEX('Food Prices'!$B$3:$E$52,MATCH('Food Data'!C627,'Food Prices'!$A$3:$A$52,0),MATCH('Food Data'!D627,'Food Prices'!$B$2:$E$2,0))</f>
        <v>8.15</v>
      </c>
      <c r="G627" s="70">
        <v>138.55000000000001</v>
      </c>
      <c r="J627" s="71">
        <v>626</v>
      </c>
      <c r="K627" s="72" t="s">
        <v>100</v>
      </c>
      <c r="L627" s="73" t="s">
        <v>70</v>
      </c>
      <c r="M627" s="74" t="str">
        <v>Historic</v>
      </c>
      <c r="N627" s="75">
        <v>17</v>
      </c>
      <c r="O627" s="70">
        <f>INDEX('Food Prices'!$B$3:$E$52,MATCH('Food Data'!L627,'Food Prices'!$A$3:$A$52,0),MATCH('Food Data'!M627,'Food Prices'!$B$2:$E$2,0))</f>
        <v>8.67</v>
      </c>
      <c r="P627" s="70">
        <v>147.38999999999999</v>
      </c>
      <c r="V627" s="71">
        <v>626</v>
      </c>
      <c r="W627" s="72" t="s">
        <v>100</v>
      </c>
      <c r="X627" s="73" t="s">
        <v>70</v>
      </c>
      <c r="Y627" s="74" t="str">
        <f t="shared" si="9"/>
        <v>Historic</v>
      </c>
      <c r="Z627" s="75">
        <v>17</v>
      </c>
      <c r="AA627" s="70">
        <f>INDEX('Food Prices'!$B$3:$E$52,MATCH('Food Data'!X627,'Food Prices'!$A$3:$A$52,0),MATCH('Food Data'!Y627,'Food Prices'!$B$2:$E$2,0))</f>
        <v>8.67</v>
      </c>
      <c r="AB627" s="70">
        <v>147.38999999999999</v>
      </c>
    </row>
    <row r="628" spans="1:28" x14ac:dyDescent="0.25">
      <c r="A628" s="71">
        <v>627</v>
      </c>
      <c r="B628" s="72" t="s">
        <v>108</v>
      </c>
      <c r="C628" s="73" t="s">
        <v>46</v>
      </c>
      <c r="D628" s="74" t="s">
        <v>53</v>
      </c>
      <c r="E628" s="75">
        <v>10</v>
      </c>
      <c r="F628" s="70">
        <f>INDEX('Food Prices'!$B$3:$E$52,MATCH('Food Data'!C628,'Food Prices'!$A$3:$A$52,0),MATCH('Food Data'!D628,'Food Prices'!$B$2:$E$2,0))</f>
        <v>6.13</v>
      </c>
      <c r="G628" s="70">
        <v>61.3</v>
      </c>
      <c r="J628" s="71">
        <v>627</v>
      </c>
      <c r="K628" s="72" t="s">
        <v>108</v>
      </c>
      <c r="L628" s="73" t="s">
        <v>46</v>
      </c>
      <c r="M628" s="74" t="str">
        <v>North</v>
      </c>
      <c r="N628" s="75">
        <v>10</v>
      </c>
      <c r="O628" s="70">
        <f>INDEX('Food Prices'!$B$3:$E$52,MATCH('Food Data'!L628,'Food Prices'!$A$3:$A$52,0),MATCH('Food Data'!M628,'Food Prices'!$B$2:$E$2,0))</f>
        <v>5.82</v>
      </c>
      <c r="P628" s="70">
        <v>58.2</v>
      </c>
      <c r="V628" s="71">
        <v>627</v>
      </c>
      <c r="W628" s="72" t="s">
        <v>108</v>
      </c>
      <c r="X628" s="73" t="s">
        <v>46</v>
      </c>
      <c r="Y628" s="74" t="str">
        <f t="shared" si="9"/>
        <v>Historic</v>
      </c>
      <c r="Z628" s="75">
        <v>10</v>
      </c>
      <c r="AA628" s="70">
        <f>INDEX('Food Prices'!$B$3:$E$52,MATCH('Food Data'!X628,'Food Prices'!$A$3:$A$52,0),MATCH('Food Data'!Y628,'Food Prices'!$B$2:$E$2,0))</f>
        <v>5.3</v>
      </c>
      <c r="AB628" s="70">
        <v>53</v>
      </c>
    </row>
    <row r="629" spans="1:28" x14ac:dyDescent="0.25">
      <c r="A629" s="71">
        <v>628</v>
      </c>
      <c r="B629" s="72" t="s">
        <v>98</v>
      </c>
      <c r="C629" s="73" t="s">
        <v>94</v>
      </c>
      <c r="D629" s="74" t="s">
        <v>53</v>
      </c>
      <c r="E629" s="75">
        <v>12</v>
      </c>
      <c r="F629" s="70">
        <f>INDEX('Food Prices'!$B$3:$E$52,MATCH('Food Data'!C629,'Food Prices'!$A$3:$A$52,0),MATCH('Food Data'!D629,'Food Prices'!$B$2:$E$2,0))</f>
        <v>14.14</v>
      </c>
      <c r="G629" s="70">
        <v>169.68</v>
      </c>
      <c r="J629" s="71">
        <v>628</v>
      </c>
      <c r="K629" s="72" t="s">
        <v>98</v>
      </c>
      <c r="L629" s="73" t="s">
        <v>94</v>
      </c>
      <c r="M629" s="74" t="str">
        <v>Global</v>
      </c>
      <c r="N629" s="75">
        <v>12</v>
      </c>
      <c r="O629" s="70">
        <f>INDEX('Food Prices'!$B$3:$E$52,MATCH('Food Data'!L629,'Food Prices'!$A$3:$A$52,0),MATCH('Food Data'!M629,'Food Prices'!$B$2:$E$2,0))</f>
        <v>13.09</v>
      </c>
      <c r="P629" s="70">
        <v>157.07999999999998</v>
      </c>
      <c r="V629" s="71">
        <v>628</v>
      </c>
      <c r="W629" s="72" t="s">
        <v>98</v>
      </c>
      <c r="X629" s="73" t="s">
        <v>94</v>
      </c>
      <c r="Y629" s="74" t="str">
        <f t="shared" si="9"/>
        <v>Historic</v>
      </c>
      <c r="Z629" s="75">
        <v>12</v>
      </c>
      <c r="AA629" s="70">
        <f>INDEX('Food Prices'!$B$3:$E$52,MATCH('Food Data'!X629,'Food Prices'!$A$3:$A$52,0),MATCH('Food Data'!Y629,'Food Prices'!$B$2:$E$2,0))</f>
        <v>12.01</v>
      </c>
      <c r="AB629" s="70">
        <v>144.12</v>
      </c>
    </row>
    <row r="630" spans="1:28" x14ac:dyDescent="0.25">
      <c r="A630" s="71">
        <v>629</v>
      </c>
      <c r="B630" s="72" t="s">
        <v>114</v>
      </c>
      <c r="C630" s="73" t="s">
        <v>80</v>
      </c>
      <c r="D630" s="74" t="s">
        <v>57</v>
      </c>
      <c r="E630" s="75">
        <v>12</v>
      </c>
      <c r="F630" s="70">
        <f>INDEX('Food Prices'!$B$3:$E$52,MATCH('Food Data'!C630,'Food Prices'!$A$3:$A$52,0),MATCH('Food Data'!D630,'Food Prices'!$B$2:$E$2,0))</f>
        <v>6.86</v>
      </c>
      <c r="G630" s="70">
        <v>82.320000000000007</v>
      </c>
      <c r="J630" s="71">
        <v>629</v>
      </c>
      <c r="K630" s="72" t="s">
        <v>114</v>
      </c>
      <c r="L630" s="73" t="s">
        <v>80</v>
      </c>
      <c r="M630" s="74" t="str">
        <v>Global</v>
      </c>
      <c r="N630" s="75">
        <v>12</v>
      </c>
      <c r="O630" s="70">
        <f>INDEX('Food Prices'!$B$3:$E$52,MATCH('Food Data'!L630,'Food Prices'!$A$3:$A$52,0),MATCH('Food Data'!M630,'Food Prices'!$B$2:$E$2,0))</f>
        <v>7</v>
      </c>
      <c r="P630" s="70">
        <v>84</v>
      </c>
      <c r="V630" s="71">
        <v>629</v>
      </c>
      <c r="W630" s="72" t="s">
        <v>114</v>
      </c>
      <c r="X630" s="73" t="s">
        <v>80</v>
      </c>
      <c r="Y630" s="74" t="str">
        <f t="shared" si="9"/>
        <v>Historic</v>
      </c>
      <c r="Z630" s="75">
        <v>12</v>
      </c>
      <c r="AA630" s="70">
        <f>INDEX('Food Prices'!$B$3:$E$52,MATCH('Food Data'!X630,'Food Prices'!$A$3:$A$52,0),MATCH('Food Data'!Y630,'Food Prices'!$B$2:$E$2,0))</f>
        <v>6.86</v>
      </c>
      <c r="AB630" s="70">
        <v>82.320000000000007</v>
      </c>
    </row>
    <row r="631" spans="1:28" x14ac:dyDescent="0.25">
      <c r="A631" s="71">
        <v>630</v>
      </c>
      <c r="B631" s="72" t="s">
        <v>106</v>
      </c>
      <c r="C631" s="73" t="s">
        <v>81</v>
      </c>
      <c r="D631" s="74" t="s">
        <v>51</v>
      </c>
      <c r="E631" s="75">
        <v>18</v>
      </c>
      <c r="F631" s="70">
        <f>INDEX('Food Prices'!$B$3:$E$52,MATCH('Food Data'!C631,'Food Prices'!$A$3:$A$52,0),MATCH('Food Data'!D631,'Food Prices'!$B$2:$E$2,0))</f>
        <v>13.65</v>
      </c>
      <c r="G631" s="70">
        <v>245.70000000000002</v>
      </c>
      <c r="J631" s="71">
        <v>630</v>
      </c>
      <c r="K631" s="72" t="s">
        <v>106</v>
      </c>
      <c r="L631" s="73" t="s">
        <v>81</v>
      </c>
      <c r="M631" s="74" t="str">
        <v>Global</v>
      </c>
      <c r="N631" s="75">
        <v>18</v>
      </c>
      <c r="O631" s="70">
        <f>INDEX('Food Prices'!$B$3:$E$52,MATCH('Food Data'!L631,'Food Prices'!$A$3:$A$52,0),MATCH('Food Data'!M631,'Food Prices'!$B$2:$E$2,0))</f>
        <v>14.13</v>
      </c>
      <c r="P631" s="70">
        <v>254.34</v>
      </c>
      <c r="V631" s="71">
        <v>630</v>
      </c>
      <c r="W631" s="72" t="s">
        <v>106</v>
      </c>
      <c r="X631" s="73" t="s">
        <v>81</v>
      </c>
      <c r="Y631" s="74" t="str">
        <f t="shared" si="9"/>
        <v>Historic</v>
      </c>
      <c r="Z631" s="75">
        <v>18</v>
      </c>
      <c r="AA631" s="70">
        <f>INDEX('Food Prices'!$B$3:$E$52,MATCH('Food Data'!X631,'Food Prices'!$A$3:$A$52,0),MATCH('Food Data'!Y631,'Food Prices'!$B$2:$E$2,0))</f>
        <v>13.85</v>
      </c>
      <c r="AB631" s="70">
        <v>249.29999999999998</v>
      </c>
    </row>
    <row r="632" spans="1:28" x14ac:dyDescent="0.25">
      <c r="A632" s="71">
        <v>631</v>
      </c>
      <c r="B632" s="72" t="s">
        <v>116</v>
      </c>
      <c r="C632" s="73" t="s">
        <v>46</v>
      </c>
      <c r="D632" s="74" t="s">
        <v>51</v>
      </c>
      <c r="E632" s="75">
        <v>10</v>
      </c>
      <c r="F632" s="70">
        <f>INDEX('Food Prices'!$B$3:$E$52,MATCH('Food Data'!C632,'Food Prices'!$A$3:$A$52,0),MATCH('Food Data'!D632,'Food Prices'!$B$2:$E$2,0))</f>
        <v>5.82</v>
      </c>
      <c r="G632" s="70">
        <v>58.2</v>
      </c>
      <c r="J632" s="71">
        <v>631</v>
      </c>
      <c r="K632" s="72" t="s">
        <v>116</v>
      </c>
      <c r="L632" s="73" t="s">
        <v>46</v>
      </c>
      <c r="M632" s="74" t="str">
        <v>Highland</v>
      </c>
      <c r="N632" s="75">
        <v>10</v>
      </c>
      <c r="O632" s="70">
        <f>INDEX('Food Prices'!$B$3:$E$52,MATCH('Food Data'!L632,'Food Prices'!$A$3:$A$52,0),MATCH('Food Data'!M632,'Food Prices'!$B$2:$E$2,0))</f>
        <v>6.13</v>
      </c>
      <c r="P632" s="70">
        <v>61.3</v>
      </c>
      <c r="V632" s="71">
        <v>631</v>
      </c>
      <c r="W632" s="72" t="s">
        <v>116</v>
      </c>
      <c r="X632" s="73" t="s">
        <v>46</v>
      </c>
      <c r="Y632" s="74" t="str">
        <f t="shared" si="9"/>
        <v>Historic</v>
      </c>
      <c r="Z632" s="75">
        <v>10</v>
      </c>
      <c r="AA632" s="70">
        <f>INDEX('Food Prices'!$B$3:$E$52,MATCH('Food Data'!X632,'Food Prices'!$A$3:$A$52,0),MATCH('Food Data'!Y632,'Food Prices'!$B$2:$E$2,0))</f>
        <v>5.3</v>
      </c>
      <c r="AB632" s="70">
        <v>53</v>
      </c>
    </row>
    <row r="633" spans="1:28" x14ac:dyDescent="0.25">
      <c r="A633" s="71">
        <v>632</v>
      </c>
      <c r="B633" s="72" t="s">
        <v>115</v>
      </c>
      <c r="C633" s="73" t="s">
        <v>59</v>
      </c>
      <c r="D633" s="74" t="s">
        <v>57</v>
      </c>
      <c r="E633" s="75">
        <v>11</v>
      </c>
      <c r="F633" s="70">
        <f>INDEX('Food Prices'!$B$3:$E$52,MATCH('Food Data'!C633,'Food Prices'!$A$3:$A$52,0),MATCH('Food Data'!D633,'Food Prices'!$B$2:$E$2,0))</f>
        <v>8.02</v>
      </c>
      <c r="G633" s="70">
        <v>88.22</v>
      </c>
      <c r="J633" s="71">
        <v>632</v>
      </c>
      <c r="K633" s="72" t="s">
        <v>115</v>
      </c>
      <c r="L633" s="73" t="s">
        <v>59</v>
      </c>
      <c r="M633" s="74" t="str">
        <v>Historic</v>
      </c>
      <c r="N633" s="75">
        <v>11</v>
      </c>
      <c r="O633" s="70">
        <f>INDEX('Food Prices'!$B$3:$E$52,MATCH('Food Data'!L633,'Food Prices'!$A$3:$A$52,0),MATCH('Food Data'!M633,'Food Prices'!$B$2:$E$2,0))</f>
        <v>8.02</v>
      </c>
      <c r="P633" s="70">
        <v>88.22</v>
      </c>
      <c r="V633" s="71">
        <v>632</v>
      </c>
      <c r="W633" s="72" t="s">
        <v>115</v>
      </c>
      <c r="X633" s="73" t="s">
        <v>59</v>
      </c>
      <c r="Y633" s="74" t="str">
        <f t="shared" si="9"/>
        <v>Historic</v>
      </c>
      <c r="Z633" s="75">
        <v>11</v>
      </c>
      <c r="AA633" s="70">
        <f>INDEX('Food Prices'!$B$3:$E$52,MATCH('Food Data'!X633,'Food Prices'!$A$3:$A$52,0),MATCH('Food Data'!Y633,'Food Prices'!$B$2:$E$2,0))</f>
        <v>8.02</v>
      </c>
      <c r="AB633" s="70">
        <v>88.22</v>
      </c>
    </row>
    <row r="634" spans="1:28" x14ac:dyDescent="0.25">
      <c r="A634" s="71">
        <v>633</v>
      </c>
      <c r="B634" s="72" t="s">
        <v>126</v>
      </c>
      <c r="C634" s="73" t="s">
        <v>40</v>
      </c>
      <c r="D634" s="74" t="s">
        <v>53</v>
      </c>
      <c r="E634" s="75">
        <v>14</v>
      </c>
      <c r="F634" s="70">
        <f>INDEX('Food Prices'!$B$3:$E$52,MATCH('Food Data'!C634,'Food Prices'!$A$3:$A$52,0),MATCH('Food Data'!D634,'Food Prices'!$B$2:$E$2,0))</f>
        <v>8.67</v>
      </c>
      <c r="G634" s="70">
        <v>121.38</v>
      </c>
      <c r="J634" s="71">
        <v>633</v>
      </c>
      <c r="K634" s="72" t="s">
        <v>126</v>
      </c>
      <c r="L634" s="73" t="s">
        <v>40</v>
      </c>
      <c r="M634" s="74" t="str">
        <v>North</v>
      </c>
      <c r="N634" s="75">
        <v>14</v>
      </c>
      <c r="O634" s="70">
        <f>INDEX('Food Prices'!$B$3:$E$52,MATCH('Food Data'!L634,'Food Prices'!$A$3:$A$52,0),MATCH('Food Data'!M634,'Food Prices'!$B$2:$E$2,0))</f>
        <v>8.84</v>
      </c>
      <c r="P634" s="70">
        <v>123.75999999999999</v>
      </c>
      <c r="V634" s="71">
        <v>633</v>
      </c>
      <c r="W634" s="72" t="s">
        <v>126</v>
      </c>
      <c r="X634" s="73" t="s">
        <v>40</v>
      </c>
      <c r="Y634" s="74" t="str">
        <f t="shared" si="9"/>
        <v>Historic</v>
      </c>
      <c r="Z634" s="75">
        <v>14</v>
      </c>
      <c r="AA634" s="70">
        <f>INDEX('Food Prices'!$B$3:$E$52,MATCH('Food Data'!X634,'Food Prices'!$A$3:$A$52,0),MATCH('Food Data'!Y634,'Food Prices'!$B$2:$E$2,0))</f>
        <v>7.8</v>
      </c>
      <c r="AB634" s="70">
        <v>109.2</v>
      </c>
    </row>
    <row r="635" spans="1:28" x14ac:dyDescent="0.25">
      <c r="A635" s="71">
        <v>634</v>
      </c>
      <c r="B635" s="72" t="s">
        <v>110</v>
      </c>
      <c r="C635" s="73" t="s">
        <v>66</v>
      </c>
      <c r="D635" s="74" t="s">
        <v>51</v>
      </c>
      <c r="E635" s="75">
        <v>18</v>
      </c>
      <c r="F635" s="70">
        <f>INDEX('Food Prices'!$B$3:$E$52,MATCH('Food Data'!C635,'Food Prices'!$A$3:$A$52,0),MATCH('Food Data'!D635,'Food Prices'!$B$2:$E$2,0))</f>
        <v>12.21</v>
      </c>
      <c r="G635" s="70">
        <v>219.78000000000003</v>
      </c>
      <c r="J635" s="71">
        <v>634</v>
      </c>
      <c r="K635" s="72" t="s">
        <v>110</v>
      </c>
      <c r="L635" s="73" t="s">
        <v>66</v>
      </c>
      <c r="M635" s="74" t="str">
        <v>Historic</v>
      </c>
      <c r="N635" s="75">
        <v>18</v>
      </c>
      <c r="O635" s="70">
        <f>INDEX('Food Prices'!$B$3:$E$52,MATCH('Food Data'!L635,'Food Prices'!$A$3:$A$52,0),MATCH('Food Data'!M635,'Food Prices'!$B$2:$E$2,0))</f>
        <v>9.8800000000000008</v>
      </c>
      <c r="P635" s="70">
        <v>177.84</v>
      </c>
      <c r="V635" s="71">
        <v>634</v>
      </c>
      <c r="W635" s="72" t="s">
        <v>110</v>
      </c>
      <c r="X635" s="73" t="s">
        <v>66</v>
      </c>
      <c r="Y635" s="74" t="str">
        <f t="shared" si="9"/>
        <v>Historic</v>
      </c>
      <c r="Z635" s="75">
        <v>18</v>
      </c>
      <c r="AA635" s="70">
        <f>INDEX('Food Prices'!$B$3:$E$52,MATCH('Food Data'!X635,'Food Prices'!$A$3:$A$52,0),MATCH('Food Data'!Y635,'Food Prices'!$B$2:$E$2,0))</f>
        <v>9.8800000000000008</v>
      </c>
      <c r="AB635" s="70">
        <v>177.84</v>
      </c>
    </row>
    <row r="636" spans="1:28" x14ac:dyDescent="0.25">
      <c r="A636" s="71">
        <v>635</v>
      </c>
      <c r="B636" s="72" t="s">
        <v>110</v>
      </c>
      <c r="C636" s="73" t="s">
        <v>69</v>
      </c>
      <c r="D636" s="74" t="s">
        <v>60</v>
      </c>
      <c r="E636" s="75">
        <v>11</v>
      </c>
      <c r="F636" s="70">
        <f>INDEX('Food Prices'!$B$3:$E$52,MATCH('Food Data'!C636,'Food Prices'!$A$3:$A$52,0),MATCH('Food Data'!D636,'Food Prices'!$B$2:$E$2,0))</f>
        <v>4.87</v>
      </c>
      <c r="G636" s="70">
        <v>53.57</v>
      </c>
      <c r="J636" s="71">
        <v>635</v>
      </c>
      <c r="K636" s="72" t="s">
        <v>110</v>
      </c>
      <c r="L636" s="73" t="s">
        <v>69</v>
      </c>
      <c r="M636" s="74" t="str">
        <v>Historic</v>
      </c>
      <c r="N636" s="75">
        <v>11</v>
      </c>
      <c r="O636" s="70">
        <f>INDEX('Food Prices'!$B$3:$E$52,MATCH('Food Data'!L636,'Food Prices'!$A$3:$A$52,0),MATCH('Food Data'!M636,'Food Prices'!$B$2:$E$2,0))</f>
        <v>5.41</v>
      </c>
      <c r="P636" s="70">
        <v>59.510000000000005</v>
      </c>
      <c r="V636" s="71">
        <v>635</v>
      </c>
      <c r="W636" s="72" t="s">
        <v>110</v>
      </c>
      <c r="X636" s="73" t="s">
        <v>69</v>
      </c>
      <c r="Y636" s="74" t="str">
        <f t="shared" si="9"/>
        <v>Historic</v>
      </c>
      <c r="Z636" s="75">
        <v>11</v>
      </c>
      <c r="AA636" s="70">
        <f>INDEX('Food Prices'!$B$3:$E$52,MATCH('Food Data'!X636,'Food Prices'!$A$3:$A$52,0),MATCH('Food Data'!Y636,'Food Prices'!$B$2:$E$2,0))</f>
        <v>5.41</v>
      </c>
      <c r="AB636" s="70">
        <v>59.510000000000005</v>
      </c>
    </row>
    <row r="637" spans="1:28" x14ac:dyDescent="0.25">
      <c r="A637" s="71">
        <v>636</v>
      </c>
      <c r="B637" s="72" t="s">
        <v>106</v>
      </c>
      <c r="C637" s="73" t="s">
        <v>131</v>
      </c>
      <c r="D637" s="74" t="s">
        <v>57</v>
      </c>
      <c r="E637" s="75">
        <v>2</v>
      </c>
      <c r="F637" s="70">
        <f>INDEX('Food Prices'!$B$3:$E$52,MATCH('Food Data'!C637,'Food Prices'!$A$3:$A$52,0),MATCH('Food Data'!D637,'Food Prices'!$B$2:$E$2,0))</f>
        <v>3.28</v>
      </c>
      <c r="G637" s="70">
        <v>6.56</v>
      </c>
      <c r="J637" s="71">
        <v>636</v>
      </c>
      <c r="K637" s="72" t="s">
        <v>106</v>
      </c>
      <c r="L637" s="73" t="s">
        <v>131</v>
      </c>
      <c r="M637" s="74" t="str">
        <v>Global</v>
      </c>
      <c r="N637" s="75">
        <v>2</v>
      </c>
      <c r="O637" s="70">
        <f>INDEX('Food Prices'!$B$3:$E$52,MATCH('Food Data'!L637,'Food Prices'!$A$3:$A$52,0),MATCH('Food Data'!M637,'Food Prices'!$B$2:$E$2,0))</f>
        <v>3.25</v>
      </c>
      <c r="P637" s="70">
        <v>6.5</v>
      </c>
      <c r="V637" s="71">
        <v>636</v>
      </c>
      <c r="W637" s="72" t="s">
        <v>106</v>
      </c>
      <c r="X637" s="73" t="s">
        <v>131</v>
      </c>
      <c r="Y637" s="74" t="str">
        <f t="shared" si="9"/>
        <v>Historic</v>
      </c>
      <c r="Z637" s="75">
        <v>2</v>
      </c>
      <c r="AA637" s="70">
        <f>INDEX('Food Prices'!$B$3:$E$52,MATCH('Food Data'!X637,'Food Prices'!$A$3:$A$52,0),MATCH('Food Data'!Y637,'Food Prices'!$B$2:$E$2,0))</f>
        <v>3.28</v>
      </c>
      <c r="AB637" s="70">
        <v>6.56</v>
      </c>
    </row>
    <row r="638" spans="1:28" x14ac:dyDescent="0.25">
      <c r="A638" s="71">
        <v>637</v>
      </c>
      <c r="B638" s="72" t="s">
        <v>98</v>
      </c>
      <c r="C638" s="73" t="s">
        <v>132</v>
      </c>
      <c r="D638" s="74" t="s">
        <v>51</v>
      </c>
      <c r="E638" s="75">
        <v>6</v>
      </c>
      <c r="F638" s="70">
        <f>INDEX('Food Prices'!$B$3:$E$52,MATCH('Food Data'!C638,'Food Prices'!$A$3:$A$52,0),MATCH('Food Data'!D638,'Food Prices'!$B$2:$E$2,0))</f>
        <v>6.69</v>
      </c>
      <c r="G638" s="70">
        <v>40.14</v>
      </c>
      <c r="J638" s="71">
        <v>637</v>
      </c>
      <c r="K638" s="72" t="s">
        <v>98</v>
      </c>
      <c r="L638" s="73" t="s">
        <v>132</v>
      </c>
      <c r="M638" s="74" t="str">
        <v>Global</v>
      </c>
      <c r="N638" s="75">
        <v>6</v>
      </c>
      <c r="O638" s="70">
        <f>INDEX('Food Prices'!$B$3:$E$52,MATCH('Food Data'!L638,'Food Prices'!$A$3:$A$52,0),MATCH('Food Data'!M638,'Food Prices'!$B$2:$E$2,0))</f>
        <v>6.72</v>
      </c>
      <c r="P638" s="70">
        <v>40.32</v>
      </c>
      <c r="V638" s="71">
        <v>637</v>
      </c>
      <c r="W638" s="72" t="s">
        <v>98</v>
      </c>
      <c r="X638" s="73" t="s">
        <v>132</v>
      </c>
      <c r="Y638" s="74" t="str">
        <f t="shared" si="9"/>
        <v>Historic</v>
      </c>
      <c r="Z638" s="75">
        <v>6</v>
      </c>
      <c r="AA638" s="70">
        <f>INDEX('Food Prices'!$B$3:$E$52,MATCH('Food Data'!X638,'Food Prices'!$A$3:$A$52,0),MATCH('Food Data'!Y638,'Food Prices'!$B$2:$E$2,0))</f>
        <v>6.4</v>
      </c>
      <c r="AB638" s="70">
        <v>38.400000000000006</v>
      </c>
    </row>
    <row r="639" spans="1:28" x14ac:dyDescent="0.25">
      <c r="A639" s="71">
        <v>638</v>
      </c>
      <c r="B639" s="72" t="s">
        <v>110</v>
      </c>
      <c r="C639" s="73" t="s">
        <v>74</v>
      </c>
      <c r="D639" s="74" t="s">
        <v>60</v>
      </c>
      <c r="E639" s="75">
        <v>9</v>
      </c>
      <c r="F639" s="70">
        <f>INDEX('Food Prices'!$B$3:$E$52,MATCH('Food Data'!C639,'Food Prices'!$A$3:$A$52,0),MATCH('Food Data'!D639,'Food Prices'!$B$2:$E$2,0))</f>
        <v>7.38</v>
      </c>
      <c r="G639" s="70">
        <v>66.42</v>
      </c>
      <c r="J639" s="71">
        <v>638</v>
      </c>
      <c r="K639" s="72" t="s">
        <v>110</v>
      </c>
      <c r="L639" s="73" t="s">
        <v>74</v>
      </c>
      <c r="M639" s="74" t="str">
        <v>Historic</v>
      </c>
      <c r="N639" s="75">
        <v>9</v>
      </c>
      <c r="O639" s="70">
        <f>INDEX('Food Prices'!$B$3:$E$52,MATCH('Food Data'!L639,'Food Prices'!$A$3:$A$52,0),MATCH('Food Data'!M639,'Food Prices'!$B$2:$E$2,0))</f>
        <v>7.1</v>
      </c>
      <c r="P639" s="70">
        <v>63.9</v>
      </c>
      <c r="V639" s="71">
        <v>638</v>
      </c>
      <c r="W639" s="72" t="s">
        <v>110</v>
      </c>
      <c r="X639" s="73" t="s">
        <v>74</v>
      </c>
      <c r="Y639" s="74" t="str">
        <f t="shared" si="9"/>
        <v>Historic</v>
      </c>
      <c r="Z639" s="75">
        <v>9</v>
      </c>
      <c r="AA639" s="70">
        <f>INDEX('Food Prices'!$B$3:$E$52,MATCH('Food Data'!X639,'Food Prices'!$A$3:$A$52,0),MATCH('Food Data'!Y639,'Food Prices'!$B$2:$E$2,0))</f>
        <v>7.1</v>
      </c>
      <c r="AB639" s="70">
        <v>63.9</v>
      </c>
    </row>
    <row r="640" spans="1:28" x14ac:dyDescent="0.25">
      <c r="A640" s="71">
        <v>639</v>
      </c>
      <c r="B640" s="72" t="s">
        <v>124</v>
      </c>
      <c r="C640" s="73" t="s">
        <v>132</v>
      </c>
      <c r="D640" s="74" t="s">
        <v>57</v>
      </c>
      <c r="E640" s="75">
        <v>11</v>
      </c>
      <c r="F640" s="70">
        <f>INDEX('Food Prices'!$B$3:$E$52,MATCH('Food Data'!C640,'Food Prices'!$A$3:$A$52,0),MATCH('Food Data'!D640,'Food Prices'!$B$2:$E$2,0))</f>
        <v>6.4</v>
      </c>
      <c r="G640" s="70">
        <v>70.400000000000006</v>
      </c>
      <c r="J640" s="71">
        <v>639</v>
      </c>
      <c r="K640" s="72" t="s">
        <v>124</v>
      </c>
      <c r="L640" s="73" t="s">
        <v>132</v>
      </c>
      <c r="M640" s="74" t="str">
        <v>Highland</v>
      </c>
      <c r="N640" s="75">
        <v>11</v>
      </c>
      <c r="O640" s="70">
        <f>INDEX('Food Prices'!$B$3:$E$52,MATCH('Food Data'!L640,'Food Prices'!$A$3:$A$52,0),MATCH('Food Data'!M640,'Food Prices'!$B$2:$E$2,0))</f>
        <v>7.12</v>
      </c>
      <c r="P640" s="70">
        <v>78.320000000000007</v>
      </c>
      <c r="V640" s="71">
        <v>639</v>
      </c>
      <c r="W640" s="72" t="s">
        <v>124</v>
      </c>
      <c r="X640" s="73" t="s">
        <v>132</v>
      </c>
      <c r="Y640" s="74" t="str">
        <f t="shared" si="9"/>
        <v>Historic</v>
      </c>
      <c r="Z640" s="75">
        <v>11</v>
      </c>
      <c r="AA640" s="70">
        <f>INDEX('Food Prices'!$B$3:$E$52,MATCH('Food Data'!X640,'Food Prices'!$A$3:$A$52,0),MATCH('Food Data'!Y640,'Food Prices'!$B$2:$E$2,0))</f>
        <v>6.4</v>
      </c>
      <c r="AB640" s="70">
        <v>70.400000000000006</v>
      </c>
    </row>
    <row r="641" spans="1:28" x14ac:dyDescent="0.25">
      <c r="A641" s="71">
        <v>640</v>
      </c>
      <c r="B641" s="72" t="s">
        <v>116</v>
      </c>
      <c r="C641" s="73" t="s">
        <v>68</v>
      </c>
      <c r="D641" s="74" t="s">
        <v>51</v>
      </c>
      <c r="E641" s="75">
        <v>16</v>
      </c>
      <c r="F641" s="70">
        <f>INDEX('Food Prices'!$B$3:$E$52,MATCH('Food Data'!C641,'Food Prices'!$A$3:$A$52,0),MATCH('Food Data'!D641,'Food Prices'!$B$2:$E$2,0))</f>
        <v>9.0500000000000007</v>
      </c>
      <c r="G641" s="70">
        <v>144.80000000000001</v>
      </c>
      <c r="J641" s="71">
        <v>640</v>
      </c>
      <c r="K641" s="72" t="s">
        <v>116</v>
      </c>
      <c r="L641" s="73" t="s">
        <v>68</v>
      </c>
      <c r="M641" s="74" t="str">
        <v>Highland</v>
      </c>
      <c r="N641" s="75">
        <v>16</v>
      </c>
      <c r="O641" s="70">
        <f>INDEX('Food Prices'!$B$3:$E$52,MATCH('Food Data'!L641,'Food Prices'!$A$3:$A$52,0),MATCH('Food Data'!M641,'Food Prices'!$B$2:$E$2,0))</f>
        <v>9.84</v>
      </c>
      <c r="P641" s="70">
        <v>157.44</v>
      </c>
      <c r="V641" s="71">
        <v>640</v>
      </c>
      <c r="W641" s="72" t="s">
        <v>116</v>
      </c>
      <c r="X641" s="73" t="s">
        <v>68</v>
      </c>
      <c r="Y641" s="74" t="str">
        <f t="shared" si="9"/>
        <v>Historic</v>
      </c>
      <c r="Z641" s="75">
        <v>16</v>
      </c>
      <c r="AA641" s="70">
        <f>INDEX('Food Prices'!$B$3:$E$52,MATCH('Food Data'!X641,'Food Prices'!$A$3:$A$52,0),MATCH('Food Data'!Y641,'Food Prices'!$B$2:$E$2,0))</f>
        <v>11.76</v>
      </c>
      <c r="AB641" s="70">
        <v>188.16</v>
      </c>
    </row>
    <row r="642" spans="1:28" x14ac:dyDescent="0.25">
      <c r="A642" s="71">
        <v>641</v>
      </c>
      <c r="B642" s="72" t="s">
        <v>98</v>
      </c>
      <c r="C642" s="73" t="s">
        <v>67</v>
      </c>
      <c r="D642" s="74" t="s">
        <v>51</v>
      </c>
      <c r="E642" s="75">
        <v>4</v>
      </c>
      <c r="F642" s="70">
        <f>INDEX('Food Prices'!$B$3:$E$52,MATCH('Food Data'!C642,'Food Prices'!$A$3:$A$52,0),MATCH('Food Data'!D642,'Food Prices'!$B$2:$E$2,0))</f>
        <v>15.12</v>
      </c>
      <c r="G642" s="70">
        <v>60.48</v>
      </c>
      <c r="J642" s="71">
        <v>641</v>
      </c>
      <c r="K642" s="72" t="s">
        <v>98</v>
      </c>
      <c r="L642" s="73" t="s">
        <v>67</v>
      </c>
      <c r="M642" s="74" t="str">
        <v>Global</v>
      </c>
      <c r="N642" s="75">
        <v>4</v>
      </c>
      <c r="O642" s="70">
        <f>INDEX('Food Prices'!$B$3:$E$52,MATCH('Food Data'!L642,'Food Prices'!$A$3:$A$52,0),MATCH('Food Data'!M642,'Food Prices'!$B$2:$E$2,0))</f>
        <v>14.83</v>
      </c>
      <c r="P642" s="70">
        <v>59.32</v>
      </c>
      <c r="V642" s="71">
        <v>641</v>
      </c>
      <c r="W642" s="72" t="s">
        <v>98</v>
      </c>
      <c r="X642" s="73" t="s">
        <v>67</v>
      </c>
      <c r="Y642" s="74" t="str">
        <f t="shared" si="9"/>
        <v>Historic</v>
      </c>
      <c r="Z642" s="75">
        <v>4</v>
      </c>
      <c r="AA642" s="70">
        <f>INDEX('Food Prices'!$B$3:$E$52,MATCH('Food Data'!X642,'Food Prices'!$A$3:$A$52,0),MATCH('Food Data'!Y642,'Food Prices'!$B$2:$E$2,0))</f>
        <v>14.54</v>
      </c>
      <c r="AB642" s="70">
        <v>58.16</v>
      </c>
    </row>
    <row r="643" spans="1:28" x14ac:dyDescent="0.25">
      <c r="A643" s="71">
        <v>642</v>
      </c>
      <c r="B643" s="72" t="s">
        <v>111</v>
      </c>
      <c r="C643" s="73" t="s">
        <v>84</v>
      </c>
      <c r="D643" s="74" t="s">
        <v>57</v>
      </c>
      <c r="E643" s="75">
        <v>6</v>
      </c>
      <c r="F643" s="70">
        <f>INDEX('Food Prices'!$B$3:$E$52,MATCH('Food Data'!C643,'Food Prices'!$A$3:$A$52,0),MATCH('Food Data'!D643,'Food Prices'!$B$2:$E$2,0))</f>
        <v>10.84</v>
      </c>
      <c r="G643" s="70">
        <v>65.039999999999992</v>
      </c>
      <c r="J643" s="71">
        <v>642</v>
      </c>
      <c r="K643" s="72" t="s">
        <v>111</v>
      </c>
      <c r="L643" s="73" t="s">
        <v>84</v>
      </c>
      <c r="M643" s="74" t="str">
        <v>Historic</v>
      </c>
      <c r="N643" s="75">
        <v>6</v>
      </c>
      <c r="O643" s="70">
        <f>INDEX('Food Prices'!$B$3:$E$52,MATCH('Food Data'!L643,'Food Prices'!$A$3:$A$52,0),MATCH('Food Data'!M643,'Food Prices'!$B$2:$E$2,0))</f>
        <v>10.84</v>
      </c>
      <c r="P643" s="70">
        <v>65.039999999999992</v>
      </c>
      <c r="V643" s="71">
        <v>642</v>
      </c>
      <c r="W643" s="72" t="s">
        <v>111</v>
      </c>
      <c r="X643" s="73" t="s">
        <v>84</v>
      </c>
      <c r="Y643" s="74" t="str">
        <f t="shared" ref="Y643:Y706" si="10">$D$4</f>
        <v>Historic</v>
      </c>
      <c r="Z643" s="75">
        <v>6</v>
      </c>
      <c r="AA643" s="70">
        <f>INDEX('Food Prices'!$B$3:$E$52,MATCH('Food Data'!X643,'Food Prices'!$A$3:$A$52,0),MATCH('Food Data'!Y643,'Food Prices'!$B$2:$E$2,0))</f>
        <v>10.84</v>
      </c>
      <c r="AB643" s="70">
        <v>65.039999999999992</v>
      </c>
    </row>
    <row r="644" spans="1:28" x14ac:dyDescent="0.25">
      <c r="A644" s="71">
        <v>643</v>
      </c>
      <c r="B644" s="72" t="s">
        <v>109</v>
      </c>
      <c r="C644" s="73" t="s">
        <v>52</v>
      </c>
      <c r="D644" s="74" t="s">
        <v>51</v>
      </c>
      <c r="E644" s="75">
        <v>9</v>
      </c>
      <c r="F644" s="70">
        <f>INDEX('Food Prices'!$B$3:$E$52,MATCH('Food Data'!C644,'Food Prices'!$A$3:$A$52,0),MATCH('Food Data'!D644,'Food Prices'!$B$2:$E$2,0))</f>
        <v>5.99</v>
      </c>
      <c r="G644" s="70">
        <v>53.910000000000004</v>
      </c>
      <c r="J644" s="71">
        <v>643</v>
      </c>
      <c r="K644" s="72" t="s">
        <v>109</v>
      </c>
      <c r="L644" s="73" t="s">
        <v>52</v>
      </c>
      <c r="M644" s="74" t="str">
        <v>Global</v>
      </c>
      <c r="N644" s="75">
        <v>9</v>
      </c>
      <c r="O644" s="70">
        <f>INDEX('Food Prices'!$B$3:$E$52,MATCH('Food Data'!L644,'Food Prices'!$A$3:$A$52,0),MATCH('Food Data'!M644,'Food Prices'!$B$2:$E$2,0))</f>
        <v>5.88</v>
      </c>
      <c r="P644" s="70">
        <v>52.92</v>
      </c>
      <c r="V644" s="71">
        <v>643</v>
      </c>
      <c r="W644" s="72" t="s">
        <v>109</v>
      </c>
      <c r="X644" s="73" t="s">
        <v>52</v>
      </c>
      <c r="Y644" s="74" t="str">
        <f t="shared" si="10"/>
        <v>Historic</v>
      </c>
      <c r="Z644" s="75">
        <v>9</v>
      </c>
      <c r="AA644" s="70">
        <f>INDEX('Food Prices'!$B$3:$E$52,MATCH('Food Data'!X644,'Food Prices'!$A$3:$A$52,0),MATCH('Food Data'!Y644,'Food Prices'!$B$2:$E$2,0))</f>
        <v>5.82</v>
      </c>
      <c r="AB644" s="70">
        <v>52.38</v>
      </c>
    </row>
    <row r="645" spans="1:28" x14ac:dyDescent="0.25">
      <c r="A645" s="71">
        <v>644</v>
      </c>
      <c r="B645" s="72" t="s">
        <v>115</v>
      </c>
      <c r="C645" s="73" t="s">
        <v>82</v>
      </c>
      <c r="D645" s="74" t="s">
        <v>51</v>
      </c>
      <c r="E645" s="75">
        <v>16</v>
      </c>
      <c r="F645" s="70">
        <f>INDEX('Food Prices'!$B$3:$E$52,MATCH('Food Data'!C645,'Food Prices'!$A$3:$A$52,0),MATCH('Food Data'!D645,'Food Prices'!$B$2:$E$2,0))</f>
        <v>16.059999999999999</v>
      </c>
      <c r="G645" s="70">
        <v>256.95999999999998</v>
      </c>
      <c r="J645" s="71">
        <v>644</v>
      </c>
      <c r="K645" s="72" t="s">
        <v>115</v>
      </c>
      <c r="L645" s="73" t="s">
        <v>82</v>
      </c>
      <c r="M645" s="74" t="str">
        <v>Historic</v>
      </c>
      <c r="N645" s="75">
        <v>16</v>
      </c>
      <c r="O645" s="70">
        <f>INDEX('Food Prices'!$B$3:$E$52,MATCH('Food Data'!L645,'Food Prices'!$A$3:$A$52,0),MATCH('Food Data'!M645,'Food Prices'!$B$2:$E$2,0))</f>
        <v>14.3</v>
      </c>
      <c r="P645" s="70">
        <v>228.8</v>
      </c>
      <c r="V645" s="71">
        <v>644</v>
      </c>
      <c r="W645" s="72" t="s">
        <v>115</v>
      </c>
      <c r="X645" s="73" t="s">
        <v>82</v>
      </c>
      <c r="Y645" s="74" t="str">
        <f t="shared" si="10"/>
        <v>Historic</v>
      </c>
      <c r="Z645" s="75">
        <v>16</v>
      </c>
      <c r="AA645" s="70">
        <f>INDEX('Food Prices'!$B$3:$E$52,MATCH('Food Data'!X645,'Food Prices'!$A$3:$A$52,0),MATCH('Food Data'!Y645,'Food Prices'!$B$2:$E$2,0))</f>
        <v>14.3</v>
      </c>
      <c r="AB645" s="70">
        <v>228.8</v>
      </c>
    </row>
    <row r="646" spans="1:28" x14ac:dyDescent="0.25">
      <c r="A646" s="71">
        <v>645</v>
      </c>
      <c r="B646" s="72" t="s">
        <v>104</v>
      </c>
      <c r="C646" s="73" t="s">
        <v>78</v>
      </c>
      <c r="D646" s="74" t="s">
        <v>51</v>
      </c>
      <c r="E646" s="75">
        <v>19</v>
      </c>
      <c r="F646" s="70">
        <f>INDEX('Food Prices'!$B$3:$E$52,MATCH('Food Data'!C646,'Food Prices'!$A$3:$A$52,0),MATCH('Food Data'!D646,'Food Prices'!$B$2:$E$2,0))</f>
        <v>12.31</v>
      </c>
      <c r="G646" s="70">
        <v>233.89000000000001</v>
      </c>
      <c r="J646" s="71">
        <v>645</v>
      </c>
      <c r="K646" s="72" t="s">
        <v>104</v>
      </c>
      <c r="L646" s="73" t="s">
        <v>78</v>
      </c>
      <c r="M646" s="74" t="str">
        <v>Global</v>
      </c>
      <c r="N646" s="75">
        <v>19</v>
      </c>
      <c r="O646" s="70">
        <f>INDEX('Food Prices'!$B$3:$E$52,MATCH('Food Data'!L646,'Food Prices'!$A$3:$A$52,0),MATCH('Food Data'!M646,'Food Prices'!$B$2:$E$2,0))</f>
        <v>12.37</v>
      </c>
      <c r="P646" s="70">
        <v>235.02999999999997</v>
      </c>
      <c r="V646" s="71">
        <v>645</v>
      </c>
      <c r="W646" s="72" t="s">
        <v>104</v>
      </c>
      <c r="X646" s="73" t="s">
        <v>78</v>
      </c>
      <c r="Y646" s="74" t="str">
        <f t="shared" si="10"/>
        <v>Historic</v>
      </c>
      <c r="Z646" s="75">
        <v>19</v>
      </c>
      <c r="AA646" s="70">
        <f>INDEX('Food Prices'!$B$3:$E$52,MATCH('Food Data'!X646,'Food Prices'!$A$3:$A$52,0),MATCH('Food Data'!Y646,'Food Prices'!$B$2:$E$2,0))</f>
        <v>13.02</v>
      </c>
      <c r="AB646" s="70">
        <v>247.38</v>
      </c>
    </row>
    <row r="647" spans="1:28" x14ac:dyDescent="0.25">
      <c r="A647" s="71">
        <v>646</v>
      </c>
      <c r="B647" s="72" t="s">
        <v>105</v>
      </c>
      <c r="C647" s="73" t="s">
        <v>135</v>
      </c>
      <c r="D647" s="74" t="s">
        <v>53</v>
      </c>
      <c r="E647" s="75">
        <v>13</v>
      </c>
      <c r="F647" s="70">
        <f>INDEX('Food Prices'!$B$3:$E$52,MATCH('Food Data'!C647,'Food Prices'!$A$3:$A$52,0),MATCH('Food Data'!D647,'Food Prices'!$B$2:$E$2,0))</f>
        <v>7.18</v>
      </c>
      <c r="G647" s="70">
        <v>93.34</v>
      </c>
      <c r="J647" s="71">
        <v>646</v>
      </c>
      <c r="K647" s="72" t="s">
        <v>105</v>
      </c>
      <c r="L647" s="73" t="s">
        <v>135</v>
      </c>
      <c r="M647" s="74" t="str">
        <v>Highland</v>
      </c>
      <c r="N647" s="75">
        <v>13</v>
      </c>
      <c r="O647" s="70">
        <f>INDEX('Food Prices'!$B$3:$E$52,MATCH('Food Data'!L647,'Food Prices'!$A$3:$A$52,0),MATCH('Food Data'!M647,'Food Prices'!$B$2:$E$2,0))</f>
        <v>7.18</v>
      </c>
      <c r="P647" s="70">
        <v>93.34</v>
      </c>
      <c r="V647" s="71">
        <v>646</v>
      </c>
      <c r="W647" s="72" t="s">
        <v>105</v>
      </c>
      <c r="X647" s="73" t="s">
        <v>135</v>
      </c>
      <c r="Y647" s="74" t="str">
        <f t="shared" si="10"/>
        <v>Historic</v>
      </c>
      <c r="Z647" s="75">
        <v>13</v>
      </c>
      <c r="AA647" s="70">
        <f>INDEX('Food Prices'!$B$3:$E$52,MATCH('Food Data'!X647,'Food Prices'!$A$3:$A$52,0),MATCH('Food Data'!Y647,'Food Prices'!$B$2:$E$2,0))</f>
        <v>8.58</v>
      </c>
      <c r="AB647" s="70">
        <v>111.54</v>
      </c>
    </row>
    <row r="648" spans="1:28" x14ac:dyDescent="0.25">
      <c r="A648" s="71">
        <v>647</v>
      </c>
      <c r="B648" s="72" t="s">
        <v>100</v>
      </c>
      <c r="C648" s="73" t="s">
        <v>56</v>
      </c>
      <c r="D648" s="74" t="s">
        <v>57</v>
      </c>
      <c r="E648" s="75">
        <v>9</v>
      </c>
      <c r="F648" s="70">
        <f>INDEX('Food Prices'!$B$3:$E$52,MATCH('Food Data'!C648,'Food Prices'!$A$3:$A$52,0),MATCH('Food Data'!D648,'Food Prices'!$B$2:$E$2,0))</f>
        <v>8.4600000000000009</v>
      </c>
      <c r="G648" s="70">
        <v>76.140000000000015</v>
      </c>
      <c r="J648" s="71">
        <v>647</v>
      </c>
      <c r="K648" s="72" t="s">
        <v>100</v>
      </c>
      <c r="L648" s="73" t="s">
        <v>56</v>
      </c>
      <c r="M648" s="74" t="str">
        <v>Historic</v>
      </c>
      <c r="N648" s="75">
        <v>9</v>
      </c>
      <c r="O648" s="70">
        <f>INDEX('Food Prices'!$B$3:$E$52,MATCH('Food Data'!L648,'Food Prices'!$A$3:$A$52,0),MATCH('Food Data'!M648,'Food Prices'!$B$2:$E$2,0))</f>
        <v>8.4600000000000009</v>
      </c>
      <c r="P648" s="70">
        <v>76.140000000000015</v>
      </c>
      <c r="V648" s="71">
        <v>647</v>
      </c>
      <c r="W648" s="72" t="s">
        <v>100</v>
      </c>
      <c r="X648" s="73" t="s">
        <v>56</v>
      </c>
      <c r="Y648" s="74" t="str">
        <f t="shared" si="10"/>
        <v>Historic</v>
      </c>
      <c r="Z648" s="75">
        <v>9</v>
      </c>
      <c r="AA648" s="70">
        <f>INDEX('Food Prices'!$B$3:$E$52,MATCH('Food Data'!X648,'Food Prices'!$A$3:$A$52,0),MATCH('Food Data'!Y648,'Food Prices'!$B$2:$E$2,0))</f>
        <v>8.4600000000000009</v>
      </c>
      <c r="AB648" s="70">
        <v>76.140000000000015</v>
      </c>
    </row>
    <row r="649" spans="1:28" x14ac:dyDescent="0.25">
      <c r="A649" s="71">
        <v>648</v>
      </c>
      <c r="B649" s="72" t="s">
        <v>118</v>
      </c>
      <c r="C649" s="73" t="s">
        <v>92</v>
      </c>
      <c r="D649" s="74" t="s">
        <v>57</v>
      </c>
      <c r="E649" s="75">
        <v>19</v>
      </c>
      <c r="F649" s="70">
        <f>INDEX('Food Prices'!$B$3:$E$52,MATCH('Food Data'!C649,'Food Prices'!$A$3:$A$52,0),MATCH('Food Data'!D649,'Food Prices'!$B$2:$E$2,0))</f>
        <v>4.99</v>
      </c>
      <c r="G649" s="70">
        <v>94.81</v>
      </c>
      <c r="J649" s="71">
        <v>648</v>
      </c>
      <c r="K649" s="72" t="s">
        <v>118</v>
      </c>
      <c r="L649" s="73" t="s">
        <v>92</v>
      </c>
      <c r="M649" s="74" t="str">
        <v>North</v>
      </c>
      <c r="N649" s="75">
        <v>19</v>
      </c>
      <c r="O649" s="70">
        <f>INDEX('Food Prices'!$B$3:$E$52,MATCH('Food Data'!L649,'Food Prices'!$A$3:$A$52,0),MATCH('Food Data'!M649,'Food Prices'!$B$2:$E$2,0))</f>
        <v>4.45</v>
      </c>
      <c r="P649" s="70">
        <v>84.55</v>
      </c>
      <c r="V649" s="71">
        <v>648</v>
      </c>
      <c r="W649" s="72" t="s">
        <v>118</v>
      </c>
      <c r="X649" s="73" t="s">
        <v>92</v>
      </c>
      <c r="Y649" s="74" t="str">
        <f t="shared" si="10"/>
        <v>Historic</v>
      </c>
      <c r="Z649" s="75">
        <v>19</v>
      </c>
      <c r="AA649" s="70">
        <f>INDEX('Food Prices'!$B$3:$E$52,MATCH('Food Data'!X649,'Food Prices'!$A$3:$A$52,0),MATCH('Food Data'!Y649,'Food Prices'!$B$2:$E$2,0))</f>
        <v>4.99</v>
      </c>
      <c r="AB649" s="70">
        <v>94.81</v>
      </c>
    </row>
    <row r="650" spans="1:28" x14ac:dyDescent="0.25">
      <c r="A650" s="71">
        <v>649</v>
      </c>
      <c r="B650" s="72" t="s">
        <v>113</v>
      </c>
      <c r="C650" s="73" t="s">
        <v>70</v>
      </c>
      <c r="D650" s="74" t="s">
        <v>51</v>
      </c>
      <c r="E650" s="75">
        <v>5</v>
      </c>
      <c r="F650" s="70">
        <f>INDEX('Food Prices'!$B$3:$E$52,MATCH('Food Data'!C650,'Food Prices'!$A$3:$A$52,0),MATCH('Food Data'!D650,'Food Prices'!$B$2:$E$2,0))</f>
        <v>8.64</v>
      </c>
      <c r="G650" s="70">
        <v>43.2</v>
      </c>
      <c r="J650" s="71">
        <v>649</v>
      </c>
      <c r="K650" s="72" t="s">
        <v>113</v>
      </c>
      <c r="L650" s="73" t="s">
        <v>70</v>
      </c>
      <c r="M650" s="74" t="str">
        <v>North</v>
      </c>
      <c r="N650" s="75">
        <v>5</v>
      </c>
      <c r="O650" s="70">
        <f>INDEX('Food Prices'!$B$3:$E$52,MATCH('Food Data'!L650,'Food Prices'!$A$3:$A$52,0),MATCH('Food Data'!M650,'Food Prices'!$B$2:$E$2,0))</f>
        <v>8.64</v>
      </c>
      <c r="P650" s="70">
        <v>43.2</v>
      </c>
      <c r="V650" s="71">
        <v>649</v>
      </c>
      <c r="W650" s="72" t="s">
        <v>113</v>
      </c>
      <c r="X650" s="73" t="s">
        <v>70</v>
      </c>
      <c r="Y650" s="74" t="str">
        <f t="shared" si="10"/>
        <v>Historic</v>
      </c>
      <c r="Z650" s="75">
        <v>5</v>
      </c>
      <c r="AA650" s="70">
        <f>INDEX('Food Prices'!$B$3:$E$52,MATCH('Food Data'!X650,'Food Prices'!$A$3:$A$52,0),MATCH('Food Data'!Y650,'Food Prices'!$B$2:$E$2,0))</f>
        <v>8.67</v>
      </c>
      <c r="AB650" s="70">
        <v>43.35</v>
      </c>
    </row>
    <row r="651" spans="1:28" x14ac:dyDescent="0.25">
      <c r="A651" s="71">
        <v>650</v>
      </c>
      <c r="B651" s="72" t="s">
        <v>102</v>
      </c>
      <c r="C651" s="73" t="s">
        <v>93</v>
      </c>
      <c r="D651" s="74" t="s">
        <v>57</v>
      </c>
      <c r="E651" s="75">
        <v>18</v>
      </c>
      <c r="F651" s="70">
        <f>INDEX('Food Prices'!$B$3:$E$52,MATCH('Food Data'!C651,'Food Prices'!$A$3:$A$52,0),MATCH('Food Data'!D651,'Food Prices'!$B$2:$E$2,0))</f>
        <v>1.89</v>
      </c>
      <c r="G651" s="70">
        <v>34.019999999999996</v>
      </c>
      <c r="J651" s="71">
        <v>650</v>
      </c>
      <c r="K651" s="72" t="s">
        <v>102</v>
      </c>
      <c r="L651" s="73" t="s">
        <v>93</v>
      </c>
      <c r="M651" s="74" t="str">
        <v>North</v>
      </c>
      <c r="N651" s="75">
        <v>18</v>
      </c>
      <c r="O651" s="70">
        <f>INDEX('Food Prices'!$B$3:$E$52,MATCH('Food Data'!L651,'Food Prices'!$A$3:$A$52,0),MATCH('Food Data'!M651,'Food Prices'!$B$2:$E$2,0))</f>
        <v>2.19</v>
      </c>
      <c r="P651" s="70">
        <v>39.42</v>
      </c>
      <c r="V651" s="71">
        <v>650</v>
      </c>
      <c r="W651" s="72" t="s">
        <v>102</v>
      </c>
      <c r="X651" s="73" t="s">
        <v>93</v>
      </c>
      <c r="Y651" s="74" t="str">
        <f t="shared" si="10"/>
        <v>Historic</v>
      </c>
      <c r="Z651" s="75">
        <v>18</v>
      </c>
      <c r="AA651" s="70">
        <f>INDEX('Food Prices'!$B$3:$E$52,MATCH('Food Data'!X651,'Food Prices'!$A$3:$A$52,0),MATCH('Food Data'!Y651,'Food Prices'!$B$2:$E$2,0))</f>
        <v>1.89</v>
      </c>
      <c r="AB651" s="70">
        <v>34.019999999999996</v>
      </c>
    </row>
    <row r="652" spans="1:28" x14ac:dyDescent="0.25">
      <c r="A652" s="71">
        <v>651</v>
      </c>
      <c r="B652" s="72" t="s">
        <v>108</v>
      </c>
      <c r="C652" s="73" t="s">
        <v>40</v>
      </c>
      <c r="D652" s="74" t="s">
        <v>53</v>
      </c>
      <c r="E652" s="75">
        <v>18</v>
      </c>
      <c r="F652" s="70">
        <f>INDEX('Food Prices'!$B$3:$E$52,MATCH('Food Data'!C652,'Food Prices'!$A$3:$A$52,0),MATCH('Food Data'!D652,'Food Prices'!$B$2:$E$2,0))</f>
        <v>8.67</v>
      </c>
      <c r="G652" s="70">
        <v>156.06</v>
      </c>
      <c r="J652" s="71">
        <v>651</v>
      </c>
      <c r="K652" s="72" t="s">
        <v>108</v>
      </c>
      <c r="L652" s="73" t="s">
        <v>40</v>
      </c>
      <c r="M652" s="74" t="str">
        <v>North</v>
      </c>
      <c r="N652" s="75">
        <v>18</v>
      </c>
      <c r="O652" s="70">
        <f>INDEX('Food Prices'!$B$3:$E$52,MATCH('Food Data'!L652,'Food Prices'!$A$3:$A$52,0),MATCH('Food Data'!M652,'Food Prices'!$B$2:$E$2,0))</f>
        <v>8.84</v>
      </c>
      <c r="P652" s="70">
        <v>159.12</v>
      </c>
      <c r="V652" s="71">
        <v>651</v>
      </c>
      <c r="W652" s="72" t="s">
        <v>108</v>
      </c>
      <c r="X652" s="73" t="s">
        <v>40</v>
      </c>
      <c r="Y652" s="74" t="str">
        <f t="shared" si="10"/>
        <v>Historic</v>
      </c>
      <c r="Z652" s="75">
        <v>18</v>
      </c>
      <c r="AA652" s="70">
        <f>INDEX('Food Prices'!$B$3:$E$52,MATCH('Food Data'!X652,'Food Prices'!$A$3:$A$52,0),MATCH('Food Data'!Y652,'Food Prices'!$B$2:$E$2,0))</f>
        <v>7.8</v>
      </c>
      <c r="AB652" s="70">
        <v>140.4</v>
      </c>
    </row>
    <row r="653" spans="1:28" x14ac:dyDescent="0.25">
      <c r="A653" s="71">
        <v>652</v>
      </c>
      <c r="B653" s="72" t="s">
        <v>111</v>
      </c>
      <c r="C653" s="73" t="s">
        <v>64</v>
      </c>
      <c r="D653" s="74" t="s">
        <v>53</v>
      </c>
      <c r="E653" s="75">
        <v>7</v>
      </c>
      <c r="F653" s="70">
        <f>INDEX('Food Prices'!$B$3:$E$52,MATCH('Food Data'!C653,'Food Prices'!$A$3:$A$52,0),MATCH('Food Data'!D653,'Food Prices'!$B$2:$E$2,0))</f>
        <v>3.08</v>
      </c>
      <c r="G653" s="70">
        <v>21.560000000000002</v>
      </c>
      <c r="J653" s="71">
        <v>652</v>
      </c>
      <c r="K653" s="72" t="s">
        <v>111</v>
      </c>
      <c r="L653" s="73" t="s">
        <v>64</v>
      </c>
      <c r="M653" s="74" t="str">
        <v>Historic</v>
      </c>
      <c r="N653" s="75">
        <v>7</v>
      </c>
      <c r="O653" s="70">
        <f>INDEX('Food Prices'!$B$3:$E$52,MATCH('Food Data'!L653,'Food Prices'!$A$3:$A$52,0),MATCH('Food Data'!M653,'Food Prices'!$B$2:$E$2,0))</f>
        <v>3.38</v>
      </c>
      <c r="P653" s="70">
        <v>23.66</v>
      </c>
      <c r="V653" s="71">
        <v>652</v>
      </c>
      <c r="W653" s="72" t="s">
        <v>111</v>
      </c>
      <c r="X653" s="73" t="s">
        <v>64</v>
      </c>
      <c r="Y653" s="74" t="str">
        <f t="shared" si="10"/>
        <v>Historic</v>
      </c>
      <c r="Z653" s="75">
        <v>7</v>
      </c>
      <c r="AA653" s="70">
        <f>INDEX('Food Prices'!$B$3:$E$52,MATCH('Food Data'!X653,'Food Prices'!$A$3:$A$52,0),MATCH('Food Data'!Y653,'Food Prices'!$B$2:$E$2,0))</f>
        <v>3.38</v>
      </c>
      <c r="AB653" s="70">
        <v>23.66</v>
      </c>
    </row>
    <row r="654" spans="1:28" x14ac:dyDescent="0.25">
      <c r="A654" s="71">
        <v>653</v>
      </c>
      <c r="B654" s="72" t="s">
        <v>106</v>
      </c>
      <c r="C654" s="73" t="s">
        <v>94</v>
      </c>
      <c r="D654" s="74" t="s">
        <v>57</v>
      </c>
      <c r="E654" s="75">
        <v>5</v>
      </c>
      <c r="F654" s="70">
        <f>INDEX('Food Prices'!$B$3:$E$52,MATCH('Food Data'!C654,'Food Prices'!$A$3:$A$52,0),MATCH('Food Data'!D654,'Food Prices'!$B$2:$E$2,0))</f>
        <v>12.01</v>
      </c>
      <c r="G654" s="70">
        <v>60.05</v>
      </c>
      <c r="J654" s="71">
        <v>653</v>
      </c>
      <c r="K654" s="72" t="s">
        <v>106</v>
      </c>
      <c r="L654" s="73" t="s">
        <v>94</v>
      </c>
      <c r="M654" s="74" t="str">
        <v>Global</v>
      </c>
      <c r="N654" s="75">
        <v>5</v>
      </c>
      <c r="O654" s="70">
        <f>INDEX('Food Prices'!$B$3:$E$52,MATCH('Food Data'!L654,'Food Prices'!$A$3:$A$52,0),MATCH('Food Data'!M654,'Food Prices'!$B$2:$E$2,0))</f>
        <v>13.09</v>
      </c>
      <c r="P654" s="70">
        <v>65.45</v>
      </c>
      <c r="V654" s="71">
        <v>653</v>
      </c>
      <c r="W654" s="72" t="s">
        <v>106</v>
      </c>
      <c r="X654" s="73" t="s">
        <v>94</v>
      </c>
      <c r="Y654" s="74" t="str">
        <f t="shared" si="10"/>
        <v>Historic</v>
      </c>
      <c r="Z654" s="75">
        <v>5</v>
      </c>
      <c r="AA654" s="70">
        <f>INDEX('Food Prices'!$B$3:$E$52,MATCH('Food Data'!X654,'Food Prices'!$A$3:$A$52,0),MATCH('Food Data'!Y654,'Food Prices'!$B$2:$E$2,0))</f>
        <v>12.01</v>
      </c>
      <c r="AB654" s="70">
        <v>60.05</v>
      </c>
    </row>
    <row r="655" spans="1:28" x14ac:dyDescent="0.25">
      <c r="A655" s="71">
        <v>654</v>
      </c>
      <c r="B655" s="72" t="s">
        <v>103</v>
      </c>
      <c r="C655" s="73" t="s">
        <v>131</v>
      </c>
      <c r="D655" s="74" t="s">
        <v>51</v>
      </c>
      <c r="E655" s="75">
        <v>8</v>
      </c>
      <c r="F655" s="70">
        <f>INDEX('Food Prices'!$B$3:$E$52,MATCH('Food Data'!C655,'Food Prices'!$A$3:$A$52,0),MATCH('Food Data'!D655,'Food Prices'!$B$2:$E$2,0))</f>
        <v>3.09</v>
      </c>
      <c r="G655" s="70">
        <v>24.72</v>
      </c>
      <c r="J655" s="71">
        <v>654</v>
      </c>
      <c r="K655" s="72" t="s">
        <v>103</v>
      </c>
      <c r="L655" s="73" t="s">
        <v>131</v>
      </c>
      <c r="M655" s="74" t="str">
        <v>Highland</v>
      </c>
      <c r="N655" s="75">
        <v>8</v>
      </c>
      <c r="O655" s="70">
        <f>INDEX('Food Prices'!$B$3:$E$52,MATCH('Food Data'!L655,'Food Prices'!$A$3:$A$52,0),MATCH('Food Data'!M655,'Food Prices'!$B$2:$E$2,0))</f>
        <v>3.15</v>
      </c>
      <c r="P655" s="70">
        <v>25.2</v>
      </c>
      <c r="V655" s="71">
        <v>654</v>
      </c>
      <c r="W655" s="72" t="s">
        <v>103</v>
      </c>
      <c r="X655" s="73" t="s">
        <v>131</v>
      </c>
      <c r="Y655" s="74" t="str">
        <f t="shared" si="10"/>
        <v>Historic</v>
      </c>
      <c r="Z655" s="75">
        <v>8</v>
      </c>
      <c r="AA655" s="70">
        <f>INDEX('Food Prices'!$B$3:$E$52,MATCH('Food Data'!X655,'Food Prices'!$A$3:$A$52,0),MATCH('Food Data'!Y655,'Food Prices'!$B$2:$E$2,0))</f>
        <v>3.28</v>
      </c>
      <c r="AB655" s="70">
        <v>26.24</v>
      </c>
    </row>
    <row r="656" spans="1:28" x14ac:dyDescent="0.25">
      <c r="A656" s="71">
        <v>655</v>
      </c>
      <c r="B656" s="72" t="s">
        <v>115</v>
      </c>
      <c r="C656" s="73" t="s">
        <v>80</v>
      </c>
      <c r="D656" s="74" t="s">
        <v>57</v>
      </c>
      <c r="E656" s="75">
        <v>8</v>
      </c>
      <c r="F656" s="70">
        <f>INDEX('Food Prices'!$B$3:$E$52,MATCH('Food Data'!C656,'Food Prices'!$A$3:$A$52,0),MATCH('Food Data'!D656,'Food Prices'!$B$2:$E$2,0))</f>
        <v>6.86</v>
      </c>
      <c r="G656" s="70">
        <v>54.88</v>
      </c>
      <c r="J656" s="71">
        <v>655</v>
      </c>
      <c r="K656" s="72" t="s">
        <v>115</v>
      </c>
      <c r="L656" s="73" t="s">
        <v>80</v>
      </c>
      <c r="M656" s="74" t="str">
        <v>Historic</v>
      </c>
      <c r="N656" s="75">
        <v>8</v>
      </c>
      <c r="O656" s="70">
        <f>INDEX('Food Prices'!$B$3:$E$52,MATCH('Food Data'!L656,'Food Prices'!$A$3:$A$52,0),MATCH('Food Data'!M656,'Food Prices'!$B$2:$E$2,0))</f>
        <v>6.86</v>
      </c>
      <c r="P656" s="70">
        <v>54.88</v>
      </c>
      <c r="V656" s="71">
        <v>655</v>
      </c>
      <c r="W656" s="72" t="s">
        <v>115</v>
      </c>
      <c r="X656" s="73" t="s">
        <v>80</v>
      </c>
      <c r="Y656" s="74" t="str">
        <f t="shared" si="10"/>
        <v>Historic</v>
      </c>
      <c r="Z656" s="75">
        <v>8</v>
      </c>
      <c r="AA656" s="70">
        <f>INDEX('Food Prices'!$B$3:$E$52,MATCH('Food Data'!X656,'Food Prices'!$A$3:$A$52,0),MATCH('Food Data'!Y656,'Food Prices'!$B$2:$E$2,0))</f>
        <v>6.86</v>
      </c>
      <c r="AB656" s="70">
        <v>54.88</v>
      </c>
    </row>
    <row r="657" spans="1:28" x14ac:dyDescent="0.25">
      <c r="A657" s="71">
        <v>656</v>
      </c>
      <c r="B657" s="72" t="s">
        <v>106</v>
      </c>
      <c r="C657" s="73" t="s">
        <v>72</v>
      </c>
      <c r="D657" s="74" t="s">
        <v>51</v>
      </c>
      <c r="E657" s="75">
        <v>1</v>
      </c>
      <c r="F657" s="70">
        <f>INDEX('Food Prices'!$B$3:$E$52,MATCH('Food Data'!C657,'Food Prices'!$A$3:$A$52,0),MATCH('Food Data'!D657,'Food Prices'!$B$2:$E$2,0))</f>
        <v>2.7</v>
      </c>
      <c r="G657" s="70">
        <v>2.7</v>
      </c>
      <c r="J657" s="71">
        <v>656</v>
      </c>
      <c r="K657" s="72" t="s">
        <v>106</v>
      </c>
      <c r="L657" s="73" t="s">
        <v>72</v>
      </c>
      <c r="M657" s="74" t="str">
        <v>Global</v>
      </c>
      <c r="N657" s="75">
        <v>1</v>
      </c>
      <c r="O657" s="70">
        <f>INDEX('Food Prices'!$B$3:$E$52,MATCH('Food Data'!L657,'Food Prices'!$A$3:$A$52,0),MATCH('Food Data'!M657,'Food Prices'!$B$2:$E$2,0))</f>
        <v>2.79</v>
      </c>
      <c r="P657" s="70">
        <v>2.79</v>
      </c>
      <c r="V657" s="71">
        <v>656</v>
      </c>
      <c r="W657" s="72" t="s">
        <v>106</v>
      </c>
      <c r="X657" s="73" t="s">
        <v>72</v>
      </c>
      <c r="Y657" s="74" t="str">
        <f t="shared" si="10"/>
        <v>Historic</v>
      </c>
      <c r="Z657" s="75">
        <v>1</v>
      </c>
      <c r="AA657" s="70">
        <f>INDEX('Food Prices'!$B$3:$E$52,MATCH('Food Data'!X657,'Food Prices'!$A$3:$A$52,0),MATCH('Food Data'!Y657,'Food Prices'!$B$2:$E$2,0))</f>
        <v>3.07</v>
      </c>
      <c r="AB657" s="70">
        <v>3.07</v>
      </c>
    </row>
    <row r="658" spans="1:28" x14ac:dyDescent="0.25">
      <c r="A658" s="71">
        <v>657</v>
      </c>
      <c r="B658" s="72" t="s">
        <v>115</v>
      </c>
      <c r="C658" s="73" t="s">
        <v>42</v>
      </c>
      <c r="D658" s="74" t="s">
        <v>57</v>
      </c>
      <c r="E658" s="75">
        <v>14</v>
      </c>
      <c r="F658" s="70">
        <f>INDEX('Food Prices'!$B$3:$E$52,MATCH('Food Data'!C658,'Food Prices'!$A$3:$A$52,0),MATCH('Food Data'!D658,'Food Prices'!$B$2:$E$2,0))</f>
        <v>14.36</v>
      </c>
      <c r="G658" s="70">
        <v>201.04</v>
      </c>
      <c r="J658" s="71">
        <v>657</v>
      </c>
      <c r="K658" s="72" t="s">
        <v>115</v>
      </c>
      <c r="L658" s="73" t="s">
        <v>42</v>
      </c>
      <c r="M658" s="74" t="str">
        <v>Historic</v>
      </c>
      <c r="N658" s="75">
        <v>14</v>
      </c>
      <c r="O658" s="70">
        <f>INDEX('Food Prices'!$B$3:$E$52,MATCH('Food Data'!L658,'Food Prices'!$A$3:$A$52,0),MATCH('Food Data'!M658,'Food Prices'!$B$2:$E$2,0))</f>
        <v>14.36</v>
      </c>
      <c r="P658" s="70">
        <v>201.04</v>
      </c>
      <c r="V658" s="71">
        <v>657</v>
      </c>
      <c r="W658" s="72" t="s">
        <v>115</v>
      </c>
      <c r="X658" s="73" t="s">
        <v>42</v>
      </c>
      <c r="Y658" s="74" t="str">
        <f t="shared" si="10"/>
        <v>Historic</v>
      </c>
      <c r="Z658" s="75">
        <v>14</v>
      </c>
      <c r="AA658" s="70">
        <f>INDEX('Food Prices'!$B$3:$E$52,MATCH('Food Data'!X658,'Food Prices'!$A$3:$A$52,0),MATCH('Food Data'!Y658,'Food Prices'!$B$2:$E$2,0))</f>
        <v>14.36</v>
      </c>
      <c r="AB658" s="70">
        <v>201.04</v>
      </c>
    </row>
    <row r="659" spans="1:28" x14ac:dyDescent="0.25">
      <c r="A659" s="71">
        <v>658</v>
      </c>
      <c r="B659" s="72" t="s">
        <v>101</v>
      </c>
      <c r="C659" s="73" t="s">
        <v>52</v>
      </c>
      <c r="D659" s="74" t="s">
        <v>60</v>
      </c>
      <c r="E659" s="75">
        <v>4</v>
      </c>
      <c r="F659" s="70">
        <f>INDEX('Food Prices'!$B$3:$E$52,MATCH('Food Data'!C659,'Food Prices'!$A$3:$A$52,0),MATCH('Food Data'!D659,'Food Prices'!$B$2:$E$2,0))</f>
        <v>5.88</v>
      </c>
      <c r="G659" s="70">
        <v>23.52</v>
      </c>
      <c r="J659" s="71">
        <v>658</v>
      </c>
      <c r="K659" s="72" t="s">
        <v>101</v>
      </c>
      <c r="L659" s="73" t="s">
        <v>52</v>
      </c>
      <c r="M659" s="74" t="str">
        <v>Global</v>
      </c>
      <c r="N659" s="75">
        <v>4</v>
      </c>
      <c r="O659" s="70">
        <f>INDEX('Food Prices'!$B$3:$E$52,MATCH('Food Data'!L659,'Food Prices'!$A$3:$A$52,0),MATCH('Food Data'!M659,'Food Prices'!$B$2:$E$2,0))</f>
        <v>5.88</v>
      </c>
      <c r="P659" s="70">
        <v>23.52</v>
      </c>
      <c r="V659" s="71">
        <v>658</v>
      </c>
      <c r="W659" s="72" t="s">
        <v>101</v>
      </c>
      <c r="X659" s="73" t="s">
        <v>52</v>
      </c>
      <c r="Y659" s="74" t="str">
        <f t="shared" si="10"/>
        <v>Historic</v>
      </c>
      <c r="Z659" s="75">
        <v>4</v>
      </c>
      <c r="AA659" s="70">
        <f>INDEX('Food Prices'!$B$3:$E$52,MATCH('Food Data'!X659,'Food Prices'!$A$3:$A$52,0),MATCH('Food Data'!Y659,'Food Prices'!$B$2:$E$2,0))</f>
        <v>5.82</v>
      </c>
      <c r="AB659" s="70">
        <v>23.28</v>
      </c>
    </row>
    <row r="660" spans="1:28" x14ac:dyDescent="0.25">
      <c r="A660" s="71">
        <v>659</v>
      </c>
      <c r="B660" s="72" t="s">
        <v>125</v>
      </c>
      <c r="C660" s="73" t="s">
        <v>63</v>
      </c>
      <c r="D660" s="74" t="s">
        <v>60</v>
      </c>
      <c r="E660" s="75">
        <v>17</v>
      </c>
      <c r="F660" s="70">
        <f>INDEX('Food Prices'!$B$3:$E$52,MATCH('Food Data'!C660,'Food Prices'!$A$3:$A$52,0),MATCH('Food Data'!D660,'Food Prices'!$B$2:$E$2,0))</f>
        <v>5.4</v>
      </c>
      <c r="G660" s="70">
        <v>91.800000000000011</v>
      </c>
      <c r="J660" s="71">
        <v>659</v>
      </c>
      <c r="K660" s="72" t="s">
        <v>125</v>
      </c>
      <c r="L660" s="73" t="s">
        <v>63</v>
      </c>
      <c r="M660" s="74" t="str">
        <v>Global</v>
      </c>
      <c r="N660" s="75">
        <v>17</v>
      </c>
      <c r="O660" s="70">
        <f>INDEX('Food Prices'!$B$3:$E$52,MATCH('Food Data'!L660,'Food Prices'!$A$3:$A$52,0),MATCH('Food Data'!M660,'Food Prices'!$B$2:$E$2,0))</f>
        <v>5.4</v>
      </c>
      <c r="P660" s="70">
        <v>91.800000000000011</v>
      </c>
      <c r="V660" s="71">
        <v>659</v>
      </c>
      <c r="W660" s="72" t="s">
        <v>125</v>
      </c>
      <c r="X660" s="73" t="s">
        <v>63</v>
      </c>
      <c r="Y660" s="74" t="str">
        <f t="shared" si="10"/>
        <v>Historic</v>
      </c>
      <c r="Z660" s="75">
        <v>17</v>
      </c>
      <c r="AA660" s="70">
        <f>INDEX('Food Prices'!$B$3:$E$52,MATCH('Food Data'!X660,'Food Prices'!$A$3:$A$52,0),MATCH('Food Data'!Y660,'Food Prices'!$B$2:$E$2,0))</f>
        <v>5.35</v>
      </c>
      <c r="AB660" s="70">
        <v>90.949999999999989</v>
      </c>
    </row>
    <row r="661" spans="1:28" x14ac:dyDescent="0.25">
      <c r="A661" s="71">
        <v>660</v>
      </c>
      <c r="B661" s="72" t="s">
        <v>123</v>
      </c>
      <c r="C661" s="73" t="s">
        <v>93</v>
      </c>
      <c r="D661" s="74" t="s">
        <v>53</v>
      </c>
      <c r="E661" s="75">
        <v>2</v>
      </c>
      <c r="F661" s="70">
        <f>INDEX('Food Prices'!$B$3:$E$52,MATCH('Food Data'!C661,'Food Prices'!$A$3:$A$52,0),MATCH('Food Data'!D661,'Food Prices'!$B$2:$E$2,0))</f>
        <v>2.11</v>
      </c>
      <c r="G661" s="70">
        <v>4.22</v>
      </c>
      <c r="J661" s="71">
        <v>660</v>
      </c>
      <c r="K661" s="72" t="s">
        <v>123</v>
      </c>
      <c r="L661" s="73" t="s">
        <v>93</v>
      </c>
      <c r="M661" s="74" t="str">
        <v>Global</v>
      </c>
      <c r="N661" s="75">
        <v>2</v>
      </c>
      <c r="O661" s="70">
        <f>INDEX('Food Prices'!$B$3:$E$52,MATCH('Food Data'!L661,'Food Prices'!$A$3:$A$52,0),MATCH('Food Data'!M661,'Food Prices'!$B$2:$E$2,0))</f>
        <v>1.97</v>
      </c>
      <c r="P661" s="70">
        <v>3.94</v>
      </c>
      <c r="V661" s="71">
        <v>660</v>
      </c>
      <c r="W661" s="72" t="s">
        <v>123</v>
      </c>
      <c r="X661" s="73" t="s">
        <v>93</v>
      </c>
      <c r="Y661" s="74" t="str">
        <f t="shared" si="10"/>
        <v>Historic</v>
      </c>
      <c r="Z661" s="75">
        <v>2</v>
      </c>
      <c r="AA661" s="70">
        <f>INDEX('Food Prices'!$B$3:$E$52,MATCH('Food Data'!X661,'Food Prices'!$A$3:$A$52,0),MATCH('Food Data'!Y661,'Food Prices'!$B$2:$E$2,0))</f>
        <v>1.89</v>
      </c>
      <c r="AB661" s="70">
        <v>3.78</v>
      </c>
    </row>
    <row r="662" spans="1:28" x14ac:dyDescent="0.25">
      <c r="A662" s="71">
        <v>661</v>
      </c>
      <c r="B662" s="72" t="s">
        <v>126</v>
      </c>
      <c r="C662" s="73" t="s">
        <v>132</v>
      </c>
      <c r="D662" s="74" t="s">
        <v>51</v>
      </c>
      <c r="E662" s="75">
        <v>14</v>
      </c>
      <c r="F662" s="70">
        <f>INDEX('Food Prices'!$B$3:$E$52,MATCH('Food Data'!C662,'Food Prices'!$A$3:$A$52,0),MATCH('Food Data'!D662,'Food Prices'!$B$2:$E$2,0))</f>
        <v>6.69</v>
      </c>
      <c r="G662" s="70">
        <v>93.660000000000011</v>
      </c>
      <c r="J662" s="71">
        <v>661</v>
      </c>
      <c r="K662" s="72" t="s">
        <v>126</v>
      </c>
      <c r="L662" s="73" t="s">
        <v>132</v>
      </c>
      <c r="M662" s="74" t="str">
        <v>North</v>
      </c>
      <c r="N662" s="75">
        <v>14</v>
      </c>
      <c r="O662" s="70">
        <f>INDEX('Food Prices'!$B$3:$E$52,MATCH('Food Data'!L662,'Food Prices'!$A$3:$A$52,0),MATCH('Food Data'!M662,'Food Prices'!$B$2:$E$2,0))</f>
        <v>6.69</v>
      </c>
      <c r="P662" s="70">
        <v>93.660000000000011</v>
      </c>
      <c r="V662" s="71">
        <v>661</v>
      </c>
      <c r="W662" s="72" t="s">
        <v>126</v>
      </c>
      <c r="X662" s="73" t="s">
        <v>132</v>
      </c>
      <c r="Y662" s="74" t="str">
        <f t="shared" si="10"/>
        <v>Historic</v>
      </c>
      <c r="Z662" s="75">
        <v>14</v>
      </c>
      <c r="AA662" s="70">
        <f>INDEX('Food Prices'!$B$3:$E$52,MATCH('Food Data'!X662,'Food Prices'!$A$3:$A$52,0),MATCH('Food Data'!Y662,'Food Prices'!$B$2:$E$2,0))</f>
        <v>6.4</v>
      </c>
      <c r="AB662" s="70">
        <v>89.600000000000009</v>
      </c>
    </row>
    <row r="663" spans="1:28" x14ac:dyDescent="0.25">
      <c r="A663" s="71">
        <v>662</v>
      </c>
      <c r="B663" s="72" t="s">
        <v>107</v>
      </c>
      <c r="C663" s="73" t="s">
        <v>79</v>
      </c>
      <c r="D663" s="74" t="s">
        <v>53</v>
      </c>
      <c r="E663" s="75">
        <v>8</v>
      </c>
      <c r="F663" s="70">
        <f>INDEX('Food Prices'!$B$3:$E$52,MATCH('Food Data'!C663,'Food Prices'!$A$3:$A$52,0),MATCH('Food Data'!D663,'Food Prices'!$B$2:$E$2,0))</f>
        <v>1.68</v>
      </c>
      <c r="G663" s="70">
        <v>13.44</v>
      </c>
      <c r="J663" s="71">
        <v>662</v>
      </c>
      <c r="K663" s="72" t="s">
        <v>107</v>
      </c>
      <c r="L663" s="73" t="s">
        <v>79</v>
      </c>
      <c r="M663" s="74" t="str">
        <v>Historic</v>
      </c>
      <c r="N663" s="75">
        <v>8</v>
      </c>
      <c r="O663" s="70">
        <f>INDEX('Food Prices'!$B$3:$E$52,MATCH('Food Data'!L663,'Food Prices'!$A$3:$A$52,0),MATCH('Food Data'!M663,'Food Prices'!$B$2:$E$2,0))</f>
        <v>1.97</v>
      </c>
      <c r="P663" s="70">
        <v>15.76</v>
      </c>
      <c r="V663" s="71">
        <v>662</v>
      </c>
      <c r="W663" s="72" t="s">
        <v>107</v>
      </c>
      <c r="X663" s="73" t="s">
        <v>79</v>
      </c>
      <c r="Y663" s="74" t="str">
        <f t="shared" si="10"/>
        <v>Historic</v>
      </c>
      <c r="Z663" s="75">
        <v>8</v>
      </c>
      <c r="AA663" s="70">
        <f>INDEX('Food Prices'!$B$3:$E$52,MATCH('Food Data'!X663,'Food Prices'!$A$3:$A$52,0),MATCH('Food Data'!Y663,'Food Prices'!$B$2:$E$2,0))</f>
        <v>1.97</v>
      </c>
      <c r="AB663" s="70">
        <v>15.76</v>
      </c>
    </row>
    <row r="664" spans="1:28" x14ac:dyDescent="0.25">
      <c r="A664" s="71">
        <v>663</v>
      </c>
      <c r="B664" s="72" t="s">
        <v>124</v>
      </c>
      <c r="C664" s="73" t="s">
        <v>83</v>
      </c>
      <c r="D664" s="74" t="s">
        <v>51</v>
      </c>
      <c r="E664" s="75">
        <v>11</v>
      </c>
      <c r="F664" s="70">
        <f>INDEX('Food Prices'!$B$3:$E$52,MATCH('Food Data'!C664,'Food Prices'!$A$3:$A$52,0),MATCH('Food Data'!D664,'Food Prices'!$B$2:$E$2,0))</f>
        <v>11.48</v>
      </c>
      <c r="G664" s="70">
        <v>126.28</v>
      </c>
      <c r="J664" s="71">
        <v>663</v>
      </c>
      <c r="K664" s="72" t="s">
        <v>124</v>
      </c>
      <c r="L664" s="73" t="s">
        <v>83</v>
      </c>
      <c r="M664" s="74" t="str">
        <v>Highland</v>
      </c>
      <c r="N664" s="75">
        <v>11</v>
      </c>
      <c r="O664" s="70">
        <f>INDEX('Food Prices'!$B$3:$E$52,MATCH('Food Data'!L664,'Food Prices'!$A$3:$A$52,0),MATCH('Food Data'!M664,'Food Prices'!$B$2:$E$2,0))</f>
        <v>12.48</v>
      </c>
      <c r="P664" s="70">
        <v>137.28</v>
      </c>
      <c r="V664" s="71">
        <v>663</v>
      </c>
      <c r="W664" s="72" t="s">
        <v>124</v>
      </c>
      <c r="X664" s="73" t="s">
        <v>83</v>
      </c>
      <c r="Y664" s="74" t="str">
        <f t="shared" si="10"/>
        <v>Historic</v>
      </c>
      <c r="Z664" s="75">
        <v>11</v>
      </c>
      <c r="AA664" s="70">
        <f>INDEX('Food Prices'!$B$3:$E$52,MATCH('Food Data'!X664,'Food Prices'!$A$3:$A$52,0),MATCH('Food Data'!Y664,'Food Prices'!$B$2:$E$2,0))</f>
        <v>12.2</v>
      </c>
      <c r="AB664" s="70">
        <v>134.19999999999999</v>
      </c>
    </row>
    <row r="665" spans="1:28" x14ac:dyDescent="0.25">
      <c r="A665" s="71">
        <v>664</v>
      </c>
      <c r="B665" s="72" t="s">
        <v>106</v>
      </c>
      <c r="C665" s="73" t="s">
        <v>70</v>
      </c>
      <c r="D665" s="74" t="s">
        <v>57</v>
      </c>
      <c r="E665" s="75">
        <v>12</v>
      </c>
      <c r="F665" s="70">
        <f>INDEX('Food Prices'!$B$3:$E$52,MATCH('Food Data'!C665,'Food Prices'!$A$3:$A$52,0),MATCH('Food Data'!D665,'Food Prices'!$B$2:$E$2,0))</f>
        <v>8.67</v>
      </c>
      <c r="G665" s="70">
        <v>104.03999999999999</v>
      </c>
      <c r="J665" s="71">
        <v>664</v>
      </c>
      <c r="K665" s="72" t="s">
        <v>106</v>
      </c>
      <c r="L665" s="73" t="s">
        <v>70</v>
      </c>
      <c r="M665" s="74" t="str">
        <v>Global</v>
      </c>
      <c r="N665" s="75">
        <v>12</v>
      </c>
      <c r="O665" s="70">
        <f>INDEX('Food Prices'!$B$3:$E$52,MATCH('Food Data'!L665,'Food Prices'!$A$3:$A$52,0),MATCH('Food Data'!M665,'Food Prices'!$B$2:$E$2,0))</f>
        <v>8.15</v>
      </c>
      <c r="P665" s="70">
        <v>97.800000000000011</v>
      </c>
      <c r="V665" s="71">
        <v>664</v>
      </c>
      <c r="W665" s="72" t="s">
        <v>106</v>
      </c>
      <c r="X665" s="73" t="s">
        <v>70</v>
      </c>
      <c r="Y665" s="74" t="str">
        <f t="shared" si="10"/>
        <v>Historic</v>
      </c>
      <c r="Z665" s="75">
        <v>12</v>
      </c>
      <c r="AA665" s="70">
        <f>INDEX('Food Prices'!$B$3:$E$52,MATCH('Food Data'!X665,'Food Prices'!$A$3:$A$52,0),MATCH('Food Data'!Y665,'Food Prices'!$B$2:$E$2,0))</f>
        <v>8.67</v>
      </c>
      <c r="AB665" s="70">
        <v>104.03999999999999</v>
      </c>
    </row>
    <row r="666" spans="1:28" x14ac:dyDescent="0.25">
      <c r="A666" s="71">
        <v>665</v>
      </c>
      <c r="B666" s="72" t="s">
        <v>124</v>
      </c>
      <c r="C666" s="73" t="s">
        <v>40</v>
      </c>
      <c r="D666" s="74" t="s">
        <v>51</v>
      </c>
      <c r="E666" s="75">
        <v>14</v>
      </c>
      <c r="F666" s="70">
        <f>INDEX('Food Prices'!$B$3:$E$52,MATCH('Food Data'!C666,'Food Prices'!$A$3:$A$52,0),MATCH('Food Data'!D666,'Food Prices'!$B$2:$E$2,0))</f>
        <v>8.84</v>
      </c>
      <c r="G666" s="70">
        <v>123.75999999999999</v>
      </c>
      <c r="J666" s="71">
        <v>665</v>
      </c>
      <c r="K666" s="72" t="s">
        <v>124</v>
      </c>
      <c r="L666" s="73" t="s">
        <v>40</v>
      </c>
      <c r="M666" s="74" t="str">
        <v>Highland</v>
      </c>
      <c r="N666" s="75">
        <v>14</v>
      </c>
      <c r="O666" s="70">
        <f>INDEX('Food Prices'!$B$3:$E$52,MATCH('Food Data'!L666,'Food Prices'!$A$3:$A$52,0),MATCH('Food Data'!M666,'Food Prices'!$B$2:$E$2,0))</f>
        <v>8.67</v>
      </c>
      <c r="P666" s="70">
        <v>121.38</v>
      </c>
      <c r="V666" s="71">
        <v>665</v>
      </c>
      <c r="W666" s="72" t="s">
        <v>124</v>
      </c>
      <c r="X666" s="73" t="s">
        <v>40</v>
      </c>
      <c r="Y666" s="74" t="str">
        <f t="shared" si="10"/>
        <v>Historic</v>
      </c>
      <c r="Z666" s="75">
        <v>14</v>
      </c>
      <c r="AA666" s="70">
        <f>INDEX('Food Prices'!$B$3:$E$52,MATCH('Food Data'!X666,'Food Prices'!$A$3:$A$52,0),MATCH('Food Data'!Y666,'Food Prices'!$B$2:$E$2,0))</f>
        <v>7.8</v>
      </c>
      <c r="AB666" s="70">
        <v>109.2</v>
      </c>
    </row>
    <row r="667" spans="1:28" x14ac:dyDescent="0.25">
      <c r="A667" s="71">
        <v>666</v>
      </c>
      <c r="B667" s="72" t="s">
        <v>124</v>
      </c>
      <c r="C667" s="73" t="s">
        <v>74</v>
      </c>
      <c r="D667" s="74" t="s">
        <v>57</v>
      </c>
      <c r="E667" s="75">
        <v>8</v>
      </c>
      <c r="F667" s="70">
        <f>INDEX('Food Prices'!$B$3:$E$52,MATCH('Food Data'!C667,'Food Prices'!$A$3:$A$52,0),MATCH('Food Data'!D667,'Food Prices'!$B$2:$E$2,0))</f>
        <v>7.1</v>
      </c>
      <c r="G667" s="70">
        <v>56.8</v>
      </c>
      <c r="J667" s="71">
        <v>666</v>
      </c>
      <c r="K667" s="72" t="s">
        <v>124</v>
      </c>
      <c r="L667" s="73" t="s">
        <v>74</v>
      </c>
      <c r="M667" s="74" t="str">
        <v>Highland</v>
      </c>
      <c r="N667" s="75">
        <v>8</v>
      </c>
      <c r="O667" s="70">
        <f>INDEX('Food Prices'!$B$3:$E$52,MATCH('Food Data'!L667,'Food Prices'!$A$3:$A$52,0),MATCH('Food Data'!M667,'Food Prices'!$B$2:$E$2,0))</f>
        <v>7.53</v>
      </c>
      <c r="P667" s="70">
        <v>60.24</v>
      </c>
      <c r="V667" s="71">
        <v>666</v>
      </c>
      <c r="W667" s="72" t="s">
        <v>124</v>
      </c>
      <c r="X667" s="73" t="s">
        <v>74</v>
      </c>
      <c r="Y667" s="74" t="str">
        <f t="shared" si="10"/>
        <v>Historic</v>
      </c>
      <c r="Z667" s="75">
        <v>8</v>
      </c>
      <c r="AA667" s="70">
        <f>INDEX('Food Prices'!$B$3:$E$52,MATCH('Food Data'!X667,'Food Prices'!$A$3:$A$52,0),MATCH('Food Data'!Y667,'Food Prices'!$B$2:$E$2,0))</f>
        <v>7.1</v>
      </c>
      <c r="AB667" s="70">
        <v>56.8</v>
      </c>
    </row>
    <row r="668" spans="1:28" x14ac:dyDescent="0.25">
      <c r="A668" s="71">
        <v>667</v>
      </c>
      <c r="B668" s="72" t="s">
        <v>117</v>
      </c>
      <c r="C668" s="73" t="s">
        <v>81</v>
      </c>
      <c r="D668" s="74" t="s">
        <v>51</v>
      </c>
      <c r="E668" s="75">
        <v>20</v>
      </c>
      <c r="F668" s="70">
        <f>INDEX('Food Prices'!$B$3:$E$52,MATCH('Food Data'!C668,'Food Prices'!$A$3:$A$52,0),MATCH('Food Data'!D668,'Food Prices'!$B$2:$E$2,0))</f>
        <v>13.65</v>
      </c>
      <c r="G668" s="70">
        <v>273</v>
      </c>
      <c r="J668" s="71">
        <v>667</v>
      </c>
      <c r="K668" s="72" t="s">
        <v>117</v>
      </c>
      <c r="L668" s="73" t="s">
        <v>81</v>
      </c>
      <c r="M668" s="74" t="str">
        <v>Global</v>
      </c>
      <c r="N668" s="75">
        <v>20</v>
      </c>
      <c r="O668" s="70">
        <f>INDEX('Food Prices'!$B$3:$E$52,MATCH('Food Data'!L668,'Food Prices'!$A$3:$A$52,0),MATCH('Food Data'!M668,'Food Prices'!$B$2:$E$2,0))</f>
        <v>14.13</v>
      </c>
      <c r="P668" s="70">
        <v>282.60000000000002</v>
      </c>
      <c r="V668" s="71">
        <v>667</v>
      </c>
      <c r="W668" s="72" t="s">
        <v>117</v>
      </c>
      <c r="X668" s="73" t="s">
        <v>81</v>
      </c>
      <c r="Y668" s="74" t="str">
        <f t="shared" si="10"/>
        <v>Historic</v>
      </c>
      <c r="Z668" s="75">
        <v>20</v>
      </c>
      <c r="AA668" s="70">
        <f>INDEX('Food Prices'!$B$3:$E$52,MATCH('Food Data'!X668,'Food Prices'!$A$3:$A$52,0),MATCH('Food Data'!Y668,'Food Prices'!$B$2:$E$2,0))</f>
        <v>13.85</v>
      </c>
      <c r="AB668" s="70">
        <v>277</v>
      </c>
    </row>
    <row r="669" spans="1:28" x14ac:dyDescent="0.25">
      <c r="A669" s="71">
        <v>668</v>
      </c>
      <c r="B669" s="72" t="s">
        <v>98</v>
      </c>
      <c r="C669" s="73" t="s">
        <v>41</v>
      </c>
      <c r="D669" s="74" t="s">
        <v>53</v>
      </c>
      <c r="E669" s="75">
        <v>6</v>
      </c>
      <c r="F669" s="70">
        <f>INDEX('Food Prices'!$B$3:$E$52,MATCH('Food Data'!C669,'Food Prices'!$A$3:$A$52,0),MATCH('Food Data'!D669,'Food Prices'!$B$2:$E$2,0))</f>
        <v>9.4700000000000006</v>
      </c>
      <c r="G669" s="70">
        <v>56.820000000000007</v>
      </c>
      <c r="J669" s="71">
        <v>668</v>
      </c>
      <c r="K669" s="72" t="s">
        <v>98</v>
      </c>
      <c r="L669" s="73" t="s">
        <v>41</v>
      </c>
      <c r="M669" s="74" t="str">
        <v>Global</v>
      </c>
      <c r="N669" s="75">
        <v>6</v>
      </c>
      <c r="O669" s="70">
        <f>INDEX('Food Prices'!$B$3:$E$52,MATCH('Food Data'!L669,'Food Prices'!$A$3:$A$52,0),MATCH('Food Data'!M669,'Food Prices'!$B$2:$E$2,0))</f>
        <v>10.18</v>
      </c>
      <c r="P669" s="70">
        <v>61.08</v>
      </c>
      <c r="V669" s="71">
        <v>668</v>
      </c>
      <c r="W669" s="72" t="s">
        <v>98</v>
      </c>
      <c r="X669" s="73" t="s">
        <v>41</v>
      </c>
      <c r="Y669" s="74" t="str">
        <f t="shared" si="10"/>
        <v>Historic</v>
      </c>
      <c r="Z669" s="75">
        <v>6</v>
      </c>
      <c r="AA669" s="70">
        <f>INDEX('Food Prices'!$B$3:$E$52,MATCH('Food Data'!X669,'Food Prices'!$A$3:$A$52,0),MATCH('Food Data'!Y669,'Food Prices'!$B$2:$E$2,0))</f>
        <v>9.98</v>
      </c>
      <c r="AB669" s="70">
        <v>59.88</v>
      </c>
    </row>
    <row r="670" spans="1:28" x14ac:dyDescent="0.25">
      <c r="A670" s="71">
        <v>669</v>
      </c>
      <c r="B670" s="72" t="s">
        <v>106</v>
      </c>
      <c r="C670" s="73" t="s">
        <v>52</v>
      </c>
      <c r="D670" s="74" t="s">
        <v>57</v>
      </c>
      <c r="E670" s="75">
        <v>3</v>
      </c>
      <c r="F670" s="70">
        <f>INDEX('Food Prices'!$B$3:$E$52,MATCH('Food Data'!C670,'Food Prices'!$A$3:$A$52,0),MATCH('Food Data'!D670,'Food Prices'!$B$2:$E$2,0))</f>
        <v>5.82</v>
      </c>
      <c r="G670" s="70">
        <v>17.46</v>
      </c>
      <c r="J670" s="71">
        <v>669</v>
      </c>
      <c r="K670" s="72" t="s">
        <v>106</v>
      </c>
      <c r="L670" s="73" t="s">
        <v>52</v>
      </c>
      <c r="M670" s="74" t="str">
        <v>Global</v>
      </c>
      <c r="N670" s="75">
        <v>3</v>
      </c>
      <c r="O670" s="70">
        <f>INDEX('Food Prices'!$B$3:$E$52,MATCH('Food Data'!L670,'Food Prices'!$A$3:$A$52,0),MATCH('Food Data'!M670,'Food Prices'!$B$2:$E$2,0))</f>
        <v>5.88</v>
      </c>
      <c r="P670" s="70">
        <v>17.64</v>
      </c>
      <c r="V670" s="71">
        <v>669</v>
      </c>
      <c r="W670" s="72" t="s">
        <v>106</v>
      </c>
      <c r="X670" s="73" t="s">
        <v>52</v>
      </c>
      <c r="Y670" s="74" t="str">
        <f t="shared" si="10"/>
        <v>Historic</v>
      </c>
      <c r="Z670" s="75">
        <v>3</v>
      </c>
      <c r="AA670" s="70">
        <f>INDEX('Food Prices'!$B$3:$E$52,MATCH('Food Data'!X670,'Food Prices'!$A$3:$A$52,0),MATCH('Food Data'!Y670,'Food Prices'!$B$2:$E$2,0))</f>
        <v>5.82</v>
      </c>
      <c r="AB670" s="70">
        <v>17.46</v>
      </c>
    </row>
    <row r="671" spans="1:28" x14ac:dyDescent="0.25">
      <c r="A671" s="71">
        <v>670</v>
      </c>
      <c r="B671" s="72" t="s">
        <v>103</v>
      </c>
      <c r="C671" s="73" t="s">
        <v>46</v>
      </c>
      <c r="D671" s="74" t="s">
        <v>57</v>
      </c>
      <c r="E671" s="75">
        <v>14</v>
      </c>
      <c r="F671" s="70">
        <f>INDEX('Food Prices'!$B$3:$E$52,MATCH('Food Data'!C671,'Food Prices'!$A$3:$A$52,0),MATCH('Food Data'!D671,'Food Prices'!$B$2:$E$2,0))</f>
        <v>5.3</v>
      </c>
      <c r="G671" s="70">
        <v>74.2</v>
      </c>
      <c r="J671" s="71">
        <v>670</v>
      </c>
      <c r="K671" s="72" t="s">
        <v>103</v>
      </c>
      <c r="L671" s="73" t="s">
        <v>46</v>
      </c>
      <c r="M671" s="74" t="str">
        <v>Highland</v>
      </c>
      <c r="N671" s="75">
        <v>14</v>
      </c>
      <c r="O671" s="70">
        <f>INDEX('Food Prices'!$B$3:$E$52,MATCH('Food Data'!L671,'Food Prices'!$A$3:$A$52,0),MATCH('Food Data'!M671,'Food Prices'!$B$2:$E$2,0))</f>
        <v>6.13</v>
      </c>
      <c r="P671" s="70">
        <v>85.82</v>
      </c>
      <c r="V671" s="71">
        <v>670</v>
      </c>
      <c r="W671" s="72" t="s">
        <v>103</v>
      </c>
      <c r="X671" s="73" t="s">
        <v>46</v>
      </c>
      <c r="Y671" s="74" t="str">
        <f t="shared" si="10"/>
        <v>Historic</v>
      </c>
      <c r="Z671" s="75">
        <v>14</v>
      </c>
      <c r="AA671" s="70">
        <f>INDEX('Food Prices'!$B$3:$E$52,MATCH('Food Data'!X671,'Food Prices'!$A$3:$A$52,0),MATCH('Food Data'!Y671,'Food Prices'!$B$2:$E$2,0))</f>
        <v>5.3</v>
      </c>
      <c r="AB671" s="70">
        <v>74.2</v>
      </c>
    </row>
    <row r="672" spans="1:28" x14ac:dyDescent="0.25">
      <c r="A672" s="71">
        <v>671</v>
      </c>
      <c r="B672" s="72" t="s">
        <v>111</v>
      </c>
      <c r="C672" s="73" t="s">
        <v>39</v>
      </c>
      <c r="D672" s="74" t="s">
        <v>51</v>
      </c>
      <c r="E672" s="75">
        <v>4</v>
      </c>
      <c r="F672" s="70">
        <f>INDEX('Food Prices'!$B$3:$E$52,MATCH('Food Data'!C672,'Food Prices'!$A$3:$A$52,0),MATCH('Food Data'!D672,'Food Prices'!$B$2:$E$2,0))</f>
        <v>10.96</v>
      </c>
      <c r="G672" s="70">
        <v>43.84</v>
      </c>
      <c r="J672" s="71">
        <v>671</v>
      </c>
      <c r="K672" s="72" t="s">
        <v>111</v>
      </c>
      <c r="L672" s="73" t="s">
        <v>39</v>
      </c>
      <c r="M672" s="74" t="str">
        <v>Historic</v>
      </c>
      <c r="N672" s="75">
        <v>4</v>
      </c>
      <c r="O672" s="70">
        <f>INDEX('Food Prices'!$B$3:$E$52,MATCH('Food Data'!L672,'Food Prices'!$A$3:$A$52,0),MATCH('Food Data'!M672,'Food Prices'!$B$2:$E$2,0))</f>
        <v>10.07</v>
      </c>
      <c r="P672" s="70">
        <v>40.28</v>
      </c>
      <c r="V672" s="71">
        <v>671</v>
      </c>
      <c r="W672" s="72" t="s">
        <v>111</v>
      </c>
      <c r="X672" s="73" t="s">
        <v>39</v>
      </c>
      <c r="Y672" s="74" t="str">
        <f t="shared" si="10"/>
        <v>Historic</v>
      </c>
      <c r="Z672" s="75">
        <v>4</v>
      </c>
      <c r="AA672" s="70">
        <f>INDEX('Food Prices'!$B$3:$E$52,MATCH('Food Data'!X672,'Food Prices'!$A$3:$A$52,0),MATCH('Food Data'!Y672,'Food Prices'!$B$2:$E$2,0))</f>
        <v>10.07</v>
      </c>
      <c r="AB672" s="70">
        <v>40.28</v>
      </c>
    </row>
    <row r="673" spans="1:28" x14ac:dyDescent="0.25">
      <c r="A673" s="71">
        <v>672</v>
      </c>
      <c r="B673" s="72" t="s">
        <v>104</v>
      </c>
      <c r="C673" s="73" t="s">
        <v>83</v>
      </c>
      <c r="D673" s="74" t="s">
        <v>53</v>
      </c>
      <c r="E673" s="75">
        <v>11</v>
      </c>
      <c r="F673" s="70">
        <f>INDEX('Food Prices'!$B$3:$E$52,MATCH('Food Data'!C673,'Food Prices'!$A$3:$A$52,0),MATCH('Food Data'!D673,'Food Prices'!$B$2:$E$2,0))</f>
        <v>12.48</v>
      </c>
      <c r="G673" s="70">
        <v>137.28</v>
      </c>
      <c r="J673" s="71">
        <v>672</v>
      </c>
      <c r="K673" s="72" t="s">
        <v>104</v>
      </c>
      <c r="L673" s="73" t="s">
        <v>83</v>
      </c>
      <c r="M673" s="74" t="str">
        <v>Global</v>
      </c>
      <c r="N673" s="75">
        <v>11</v>
      </c>
      <c r="O673" s="70">
        <f>INDEX('Food Prices'!$B$3:$E$52,MATCH('Food Data'!L673,'Food Prices'!$A$3:$A$52,0),MATCH('Food Data'!M673,'Food Prices'!$B$2:$E$2,0))</f>
        <v>13.42</v>
      </c>
      <c r="P673" s="70">
        <v>147.62</v>
      </c>
      <c r="V673" s="71">
        <v>672</v>
      </c>
      <c r="W673" s="72" t="s">
        <v>104</v>
      </c>
      <c r="X673" s="73" t="s">
        <v>83</v>
      </c>
      <c r="Y673" s="74" t="str">
        <f t="shared" si="10"/>
        <v>Historic</v>
      </c>
      <c r="Z673" s="75">
        <v>11</v>
      </c>
      <c r="AA673" s="70">
        <f>INDEX('Food Prices'!$B$3:$E$52,MATCH('Food Data'!X673,'Food Prices'!$A$3:$A$52,0),MATCH('Food Data'!Y673,'Food Prices'!$B$2:$E$2,0))</f>
        <v>12.2</v>
      </c>
      <c r="AB673" s="70">
        <v>134.19999999999999</v>
      </c>
    </row>
    <row r="674" spans="1:28" x14ac:dyDescent="0.25">
      <c r="A674" s="71">
        <v>673</v>
      </c>
      <c r="B674" s="72" t="s">
        <v>98</v>
      </c>
      <c r="C674" s="73" t="s">
        <v>131</v>
      </c>
      <c r="D674" s="74" t="s">
        <v>53</v>
      </c>
      <c r="E674" s="75">
        <v>12</v>
      </c>
      <c r="F674" s="70">
        <f>INDEX('Food Prices'!$B$3:$E$52,MATCH('Food Data'!C674,'Food Prices'!$A$3:$A$52,0),MATCH('Food Data'!D674,'Food Prices'!$B$2:$E$2,0))</f>
        <v>3.15</v>
      </c>
      <c r="G674" s="70">
        <v>37.799999999999997</v>
      </c>
      <c r="J674" s="71">
        <v>673</v>
      </c>
      <c r="K674" s="72" t="s">
        <v>98</v>
      </c>
      <c r="L674" s="73" t="s">
        <v>131</v>
      </c>
      <c r="M674" s="74" t="str">
        <v>Global</v>
      </c>
      <c r="N674" s="75">
        <v>12</v>
      </c>
      <c r="O674" s="70">
        <f>INDEX('Food Prices'!$B$3:$E$52,MATCH('Food Data'!L674,'Food Prices'!$A$3:$A$52,0),MATCH('Food Data'!M674,'Food Prices'!$B$2:$E$2,0))</f>
        <v>3.25</v>
      </c>
      <c r="P674" s="70">
        <v>39</v>
      </c>
      <c r="V674" s="71">
        <v>673</v>
      </c>
      <c r="W674" s="72" t="s">
        <v>98</v>
      </c>
      <c r="X674" s="73" t="s">
        <v>131</v>
      </c>
      <c r="Y674" s="74" t="str">
        <f t="shared" si="10"/>
        <v>Historic</v>
      </c>
      <c r="Z674" s="75">
        <v>12</v>
      </c>
      <c r="AA674" s="70">
        <f>INDEX('Food Prices'!$B$3:$E$52,MATCH('Food Data'!X674,'Food Prices'!$A$3:$A$52,0),MATCH('Food Data'!Y674,'Food Prices'!$B$2:$E$2,0))</f>
        <v>3.28</v>
      </c>
      <c r="AB674" s="70">
        <v>39.36</v>
      </c>
    </row>
    <row r="675" spans="1:28" x14ac:dyDescent="0.25">
      <c r="A675" s="71">
        <v>674</v>
      </c>
      <c r="B675" s="72" t="s">
        <v>116</v>
      </c>
      <c r="C675" s="73" t="s">
        <v>52</v>
      </c>
      <c r="D675" s="74" t="s">
        <v>60</v>
      </c>
      <c r="E675" s="75">
        <v>3</v>
      </c>
      <c r="F675" s="70">
        <f>INDEX('Food Prices'!$B$3:$E$52,MATCH('Food Data'!C675,'Food Prices'!$A$3:$A$52,0),MATCH('Food Data'!D675,'Food Prices'!$B$2:$E$2,0))</f>
        <v>5.88</v>
      </c>
      <c r="G675" s="70">
        <v>17.64</v>
      </c>
      <c r="J675" s="71">
        <v>674</v>
      </c>
      <c r="K675" s="72" t="s">
        <v>116</v>
      </c>
      <c r="L675" s="73" t="s">
        <v>52</v>
      </c>
      <c r="M675" s="74" t="str">
        <v>Highland</v>
      </c>
      <c r="N675" s="75">
        <v>3</v>
      </c>
      <c r="O675" s="70">
        <f>INDEX('Food Prices'!$B$3:$E$52,MATCH('Food Data'!L675,'Food Prices'!$A$3:$A$52,0),MATCH('Food Data'!M675,'Food Prices'!$B$2:$E$2,0))</f>
        <v>5.7</v>
      </c>
      <c r="P675" s="70">
        <v>17.100000000000001</v>
      </c>
      <c r="V675" s="71">
        <v>674</v>
      </c>
      <c r="W675" s="72" t="s">
        <v>116</v>
      </c>
      <c r="X675" s="73" t="s">
        <v>52</v>
      </c>
      <c r="Y675" s="74" t="str">
        <f t="shared" si="10"/>
        <v>Historic</v>
      </c>
      <c r="Z675" s="75">
        <v>3</v>
      </c>
      <c r="AA675" s="70">
        <f>INDEX('Food Prices'!$B$3:$E$52,MATCH('Food Data'!X675,'Food Prices'!$A$3:$A$52,0),MATCH('Food Data'!Y675,'Food Prices'!$B$2:$E$2,0))</f>
        <v>5.82</v>
      </c>
      <c r="AB675" s="70">
        <v>17.46</v>
      </c>
    </row>
    <row r="676" spans="1:28" x14ac:dyDescent="0.25">
      <c r="A676" s="71">
        <v>675</v>
      </c>
      <c r="B676" s="72" t="s">
        <v>114</v>
      </c>
      <c r="C676" s="73" t="s">
        <v>132</v>
      </c>
      <c r="D676" s="74" t="s">
        <v>53</v>
      </c>
      <c r="E676" s="75">
        <v>4</v>
      </c>
      <c r="F676" s="70">
        <f>INDEX('Food Prices'!$B$3:$E$52,MATCH('Food Data'!C676,'Food Prices'!$A$3:$A$52,0),MATCH('Food Data'!D676,'Food Prices'!$B$2:$E$2,0))</f>
        <v>7.12</v>
      </c>
      <c r="G676" s="70">
        <v>28.48</v>
      </c>
      <c r="J676" s="71">
        <v>675</v>
      </c>
      <c r="K676" s="72" t="s">
        <v>114</v>
      </c>
      <c r="L676" s="73" t="s">
        <v>132</v>
      </c>
      <c r="M676" s="74" t="str">
        <v>Global</v>
      </c>
      <c r="N676" s="75">
        <v>4</v>
      </c>
      <c r="O676" s="70">
        <f>INDEX('Food Prices'!$B$3:$E$52,MATCH('Food Data'!L676,'Food Prices'!$A$3:$A$52,0),MATCH('Food Data'!M676,'Food Prices'!$B$2:$E$2,0))</f>
        <v>6.72</v>
      </c>
      <c r="P676" s="70">
        <v>26.88</v>
      </c>
      <c r="V676" s="71">
        <v>675</v>
      </c>
      <c r="W676" s="72" t="s">
        <v>114</v>
      </c>
      <c r="X676" s="73" t="s">
        <v>132</v>
      </c>
      <c r="Y676" s="74" t="str">
        <f t="shared" si="10"/>
        <v>Historic</v>
      </c>
      <c r="Z676" s="75">
        <v>4</v>
      </c>
      <c r="AA676" s="70">
        <f>INDEX('Food Prices'!$B$3:$E$52,MATCH('Food Data'!X676,'Food Prices'!$A$3:$A$52,0),MATCH('Food Data'!Y676,'Food Prices'!$B$2:$E$2,0))</f>
        <v>6.4</v>
      </c>
      <c r="AB676" s="70">
        <v>25.6</v>
      </c>
    </row>
    <row r="677" spans="1:28" x14ac:dyDescent="0.25">
      <c r="A677" s="71">
        <v>676</v>
      </c>
      <c r="B677" s="72" t="s">
        <v>117</v>
      </c>
      <c r="C677" s="73" t="s">
        <v>129</v>
      </c>
      <c r="D677" s="74" t="s">
        <v>51</v>
      </c>
      <c r="E677" s="75">
        <v>16</v>
      </c>
      <c r="F677" s="70">
        <f>INDEX('Food Prices'!$B$3:$E$52,MATCH('Food Data'!C677,'Food Prices'!$A$3:$A$52,0),MATCH('Food Data'!D677,'Food Prices'!$B$2:$E$2,0))</f>
        <v>12.11</v>
      </c>
      <c r="G677" s="70">
        <v>193.76</v>
      </c>
      <c r="J677" s="71">
        <v>676</v>
      </c>
      <c r="K677" s="72" t="s">
        <v>117</v>
      </c>
      <c r="L677" s="73" t="s">
        <v>129</v>
      </c>
      <c r="M677" s="74" t="str">
        <v>Global</v>
      </c>
      <c r="N677" s="75">
        <v>16</v>
      </c>
      <c r="O677" s="70">
        <f>INDEX('Food Prices'!$B$3:$E$52,MATCH('Food Data'!L677,'Food Prices'!$A$3:$A$52,0),MATCH('Food Data'!M677,'Food Prices'!$B$2:$E$2,0))</f>
        <v>10.49</v>
      </c>
      <c r="P677" s="70">
        <v>167.84</v>
      </c>
      <c r="V677" s="71">
        <v>676</v>
      </c>
      <c r="W677" s="72" t="s">
        <v>117</v>
      </c>
      <c r="X677" s="73" t="s">
        <v>129</v>
      </c>
      <c r="Y677" s="74" t="str">
        <f t="shared" si="10"/>
        <v>Historic</v>
      </c>
      <c r="Z677" s="75">
        <v>16</v>
      </c>
      <c r="AA677" s="70">
        <f>INDEX('Food Prices'!$B$3:$E$52,MATCH('Food Data'!X677,'Food Prices'!$A$3:$A$52,0),MATCH('Food Data'!Y677,'Food Prices'!$B$2:$E$2,0))</f>
        <v>9.6199999999999992</v>
      </c>
      <c r="AB677" s="70">
        <v>153.91999999999999</v>
      </c>
    </row>
    <row r="678" spans="1:28" x14ac:dyDescent="0.25">
      <c r="A678" s="71">
        <v>677</v>
      </c>
      <c r="B678" s="72" t="s">
        <v>102</v>
      </c>
      <c r="C678" s="73" t="s">
        <v>61</v>
      </c>
      <c r="D678" s="74" t="s">
        <v>53</v>
      </c>
      <c r="E678" s="75">
        <v>3</v>
      </c>
      <c r="F678" s="70">
        <f>INDEX('Food Prices'!$B$3:$E$52,MATCH('Food Data'!C678,'Food Prices'!$A$3:$A$52,0),MATCH('Food Data'!D678,'Food Prices'!$B$2:$E$2,0))</f>
        <v>8.57</v>
      </c>
      <c r="G678" s="70">
        <v>25.71</v>
      </c>
      <c r="J678" s="71">
        <v>677</v>
      </c>
      <c r="K678" s="72" t="s">
        <v>102</v>
      </c>
      <c r="L678" s="73" t="s">
        <v>61</v>
      </c>
      <c r="M678" s="74" t="str">
        <v>North</v>
      </c>
      <c r="N678" s="75">
        <v>3</v>
      </c>
      <c r="O678" s="70">
        <f>INDEX('Food Prices'!$B$3:$E$52,MATCH('Food Data'!L678,'Food Prices'!$A$3:$A$52,0),MATCH('Food Data'!M678,'Food Prices'!$B$2:$E$2,0))</f>
        <v>9.43</v>
      </c>
      <c r="P678" s="70">
        <v>28.29</v>
      </c>
      <c r="V678" s="71">
        <v>677</v>
      </c>
      <c r="W678" s="72" t="s">
        <v>102</v>
      </c>
      <c r="X678" s="73" t="s">
        <v>61</v>
      </c>
      <c r="Y678" s="74" t="str">
        <f t="shared" si="10"/>
        <v>Historic</v>
      </c>
      <c r="Z678" s="75">
        <v>3</v>
      </c>
      <c r="AA678" s="70">
        <f>INDEX('Food Prices'!$B$3:$E$52,MATCH('Food Data'!X678,'Food Prices'!$A$3:$A$52,0),MATCH('Food Data'!Y678,'Food Prices'!$B$2:$E$2,0))</f>
        <v>10.02</v>
      </c>
      <c r="AB678" s="70">
        <v>30.06</v>
      </c>
    </row>
    <row r="679" spans="1:28" x14ac:dyDescent="0.25">
      <c r="A679" s="71">
        <v>678</v>
      </c>
      <c r="B679" s="72" t="s">
        <v>98</v>
      </c>
      <c r="C679" s="73" t="s">
        <v>47</v>
      </c>
      <c r="D679" s="74" t="s">
        <v>51</v>
      </c>
      <c r="E679" s="75">
        <v>11</v>
      </c>
      <c r="F679" s="70">
        <f>INDEX('Food Prices'!$B$3:$E$52,MATCH('Food Data'!C679,'Food Prices'!$A$3:$A$52,0),MATCH('Food Data'!D679,'Food Prices'!$B$2:$E$2,0))</f>
        <v>8.14</v>
      </c>
      <c r="G679" s="70">
        <v>89.54</v>
      </c>
      <c r="J679" s="71">
        <v>678</v>
      </c>
      <c r="K679" s="72" t="s">
        <v>98</v>
      </c>
      <c r="L679" s="73" t="s">
        <v>47</v>
      </c>
      <c r="M679" s="74" t="str">
        <v>Global</v>
      </c>
      <c r="N679" s="75">
        <v>11</v>
      </c>
      <c r="O679" s="70">
        <f>INDEX('Food Prices'!$B$3:$E$52,MATCH('Food Data'!L679,'Food Prices'!$A$3:$A$52,0),MATCH('Food Data'!M679,'Food Prices'!$B$2:$E$2,0))</f>
        <v>7.75</v>
      </c>
      <c r="P679" s="70">
        <v>85.25</v>
      </c>
      <c r="V679" s="71">
        <v>678</v>
      </c>
      <c r="W679" s="72" t="s">
        <v>98</v>
      </c>
      <c r="X679" s="73" t="s">
        <v>47</v>
      </c>
      <c r="Y679" s="74" t="str">
        <f t="shared" si="10"/>
        <v>Historic</v>
      </c>
      <c r="Z679" s="75">
        <v>11</v>
      </c>
      <c r="AA679" s="70">
        <f>INDEX('Food Prices'!$B$3:$E$52,MATCH('Food Data'!X679,'Food Prices'!$A$3:$A$52,0),MATCH('Food Data'!Y679,'Food Prices'!$B$2:$E$2,0))</f>
        <v>7.24</v>
      </c>
      <c r="AB679" s="70">
        <v>79.64</v>
      </c>
    </row>
    <row r="680" spans="1:28" x14ac:dyDescent="0.25">
      <c r="A680" s="71">
        <v>679</v>
      </c>
      <c r="B680" s="72" t="s">
        <v>100</v>
      </c>
      <c r="C680" s="73" t="s">
        <v>59</v>
      </c>
      <c r="D680" s="74" t="s">
        <v>57</v>
      </c>
      <c r="E680" s="75">
        <v>5</v>
      </c>
      <c r="F680" s="70">
        <f>INDEX('Food Prices'!$B$3:$E$52,MATCH('Food Data'!C680,'Food Prices'!$A$3:$A$52,0),MATCH('Food Data'!D680,'Food Prices'!$B$2:$E$2,0))</f>
        <v>8.02</v>
      </c>
      <c r="G680" s="70">
        <v>40.099999999999994</v>
      </c>
      <c r="J680" s="71">
        <v>679</v>
      </c>
      <c r="K680" s="72" t="s">
        <v>100</v>
      </c>
      <c r="L680" s="73" t="s">
        <v>59</v>
      </c>
      <c r="M680" s="74" t="str">
        <v>Historic</v>
      </c>
      <c r="N680" s="75">
        <v>5</v>
      </c>
      <c r="O680" s="70">
        <f>INDEX('Food Prices'!$B$3:$E$52,MATCH('Food Data'!L680,'Food Prices'!$A$3:$A$52,0),MATCH('Food Data'!M680,'Food Prices'!$B$2:$E$2,0))</f>
        <v>8.02</v>
      </c>
      <c r="P680" s="70">
        <v>40.099999999999994</v>
      </c>
      <c r="V680" s="71">
        <v>679</v>
      </c>
      <c r="W680" s="72" t="s">
        <v>100</v>
      </c>
      <c r="X680" s="73" t="s">
        <v>59</v>
      </c>
      <c r="Y680" s="74" t="str">
        <f t="shared" si="10"/>
        <v>Historic</v>
      </c>
      <c r="Z680" s="75">
        <v>5</v>
      </c>
      <c r="AA680" s="70">
        <f>INDEX('Food Prices'!$B$3:$E$52,MATCH('Food Data'!X680,'Food Prices'!$A$3:$A$52,0),MATCH('Food Data'!Y680,'Food Prices'!$B$2:$E$2,0))</f>
        <v>8.02</v>
      </c>
      <c r="AB680" s="70">
        <v>40.099999999999994</v>
      </c>
    </row>
    <row r="681" spans="1:28" x14ac:dyDescent="0.25">
      <c r="A681" s="71">
        <v>680</v>
      </c>
      <c r="B681" s="72" t="s">
        <v>109</v>
      </c>
      <c r="C681" s="73" t="s">
        <v>67</v>
      </c>
      <c r="D681" s="74" t="s">
        <v>53</v>
      </c>
      <c r="E681" s="75">
        <v>17</v>
      </c>
      <c r="F681" s="70">
        <f>INDEX('Food Prices'!$B$3:$E$52,MATCH('Food Data'!C681,'Food Prices'!$A$3:$A$52,0),MATCH('Food Data'!D681,'Food Prices'!$B$2:$E$2,0))</f>
        <v>15.27</v>
      </c>
      <c r="G681" s="70">
        <v>259.58999999999997</v>
      </c>
      <c r="J681" s="71">
        <v>680</v>
      </c>
      <c r="K681" s="72" t="s">
        <v>109</v>
      </c>
      <c r="L681" s="73" t="s">
        <v>67</v>
      </c>
      <c r="M681" s="74" t="str">
        <v>Global</v>
      </c>
      <c r="N681" s="75">
        <v>17</v>
      </c>
      <c r="O681" s="70">
        <f>INDEX('Food Prices'!$B$3:$E$52,MATCH('Food Data'!L681,'Food Prices'!$A$3:$A$52,0),MATCH('Food Data'!M681,'Food Prices'!$B$2:$E$2,0))</f>
        <v>14.83</v>
      </c>
      <c r="P681" s="70">
        <v>252.11</v>
      </c>
      <c r="V681" s="71">
        <v>680</v>
      </c>
      <c r="W681" s="72" t="s">
        <v>109</v>
      </c>
      <c r="X681" s="73" t="s">
        <v>67</v>
      </c>
      <c r="Y681" s="74" t="str">
        <f t="shared" si="10"/>
        <v>Historic</v>
      </c>
      <c r="Z681" s="75">
        <v>17</v>
      </c>
      <c r="AA681" s="70">
        <f>INDEX('Food Prices'!$B$3:$E$52,MATCH('Food Data'!X681,'Food Prices'!$A$3:$A$52,0),MATCH('Food Data'!Y681,'Food Prices'!$B$2:$E$2,0))</f>
        <v>14.54</v>
      </c>
      <c r="AB681" s="70">
        <v>247.17999999999998</v>
      </c>
    </row>
    <row r="682" spans="1:28" x14ac:dyDescent="0.25">
      <c r="A682" s="71">
        <v>681</v>
      </c>
      <c r="B682" s="72" t="s">
        <v>112</v>
      </c>
      <c r="C682" s="73" t="s">
        <v>66</v>
      </c>
      <c r="D682" s="74" t="s">
        <v>51</v>
      </c>
      <c r="E682" s="75">
        <v>6</v>
      </c>
      <c r="F682" s="70">
        <f>INDEX('Food Prices'!$B$3:$E$52,MATCH('Food Data'!C682,'Food Prices'!$A$3:$A$52,0),MATCH('Food Data'!D682,'Food Prices'!$B$2:$E$2,0))</f>
        <v>12.21</v>
      </c>
      <c r="G682" s="70">
        <v>73.260000000000005</v>
      </c>
      <c r="J682" s="71">
        <v>681</v>
      </c>
      <c r="K682" s="72" t="s">
        <v>112</v>
      </c>
      <c r="L682" s="73" t="s">
        <v>66</v>
      </c>
      <c r="M682" s="74" t="str">
        <v>Highland</v>
      </c>
      <c r="N682" s="75">
        <v>6</v>
      </c>
      <c r="O682" s="70">
        <f>INDEX('Food Prices'!$B$3:$E$52,MATCH('Food Data'!L682,'Food Prices'!$A$3:$A$52,0),MATCH('Food Data'!M682,'Food Prices'!$B$2:$E$2,0))</f>
        <v>11.1</v>
      </c>
      <c r="P682" s="70">
        <v>66.599999999999994</v>
      </c>
      <c r="V682" s="71">
        <v>681</v>
      </c>
      <c r="W682" s="72" t="s">
        <v>112</v>
      </c>
      <c r="X682" s="73" t="s">
        <v>66</v>
      </c>
      <c r="Y682" s="74" t="str">
        <f t="shared" si="10"/>
        <v>Historic</v>
      </c>
      <c r="Z682" s="75">
        <v>6</v>
      </c>
      <c r="AA682" s="70">
        <f>INDEX('Food Prices'!$B$3:$E$52,MATCH('Food Data'!X682,'Food Prices'!$A$3:$A$52,0),MATCH('Food Data'!Y682,'Food Prices'!$B$2:$E$2,0))</f>
        <v>9.8800000000000008</v>
      </c>
      <c r="AB682" s="70">
        <v>59.28</v>
      </c>
    </row>
    <row r="683" spans="1:28" x14ac:dyDescent="0.25">
      <c r="A683" s="71">
        <v>682</v>
      </c>
      <c r="B683" s="72" t="s">
        <v>124</v>
      </c>
      <c r="C683" s="73" t="s">
        <v>73</v>
      </c>
      <c r="D683" s="74" t="s">
        <v>51</v>
      </c>
      <c r="E683" s="75">
        <v>18</v>
      </c>
      <c r="F683" s="70">
        <f>INDEX('Food Prices'!$B$3:$E$52,MATCH('Food Data'!C683,'Food Prices'!$A$3:$A$52,0),MATCH('Food Data'!D683,'Food Prices'!$B$2:$E$2,0))</f>
        <v>14.45</v>
      </c>
      <c r="G683" s="70">
        <v>260.09999999999997</v>
      </c>
      <c r="J683" s="71">
        <v>682</v>
      </c>
      <c r="K683" s="72" t="s">
        <v>124</v>
      </c>
      <c r="L683" s="73" t="s">
        <v>73</v>
      </c>
      <c r="M683" s="74" t="str">
        <v>Highland</v>
      </c>
      <c r="N683" s="75">
        <v>18</v>
      </c>
      <c r="O683" s="70">
        <f>INDEX('Food Prices'!$B$3:$E$52,MATCH('Food Data'!L683,'Food Prices'!$A$3:$A$52,0),MATCH('Food Data'!M683,'Food Prices'!$B$2:$E$2,0))</f>
        <v>13.89</v>
      </c>
      <c r="P683" s="70">
        <v>250.02</v>
      </c>
      <c r="V683" s="71">
        <v>682</v>
      </c>
      <c r="W683" s="72" t="s">
        <v>124</v>
      </c>
      <c r="X683" s="73" t="s">
        <v>73</v>
      </c>
      <c r="Y683" s="74" t="str">
        <f t="shared" si="10"/>
        <v>Historic</v>
      </c>
      <c r="Z683" s="75">
        <v>18</v>
      </c>
      <c r="AA683" s="70">
        <f>INDEX('Food Prices'!$B$3:$E$52,MATCH('Food Data'!X683,'Food Prices'!$A$3:$A$52,0),MATCH('Food Data'!Y683,'Food Prices'!$B$2:$E$2,0))</f>
        <v>12.49</v>
      </c>
      <c r="AB683" s="70">
        <v>224.82</v>
      </c>
    </row>
    <row r="684" spans="1:28" x14ac:dyDescent="0.25">
      <c r="A684" s="71">
        <v>683</v>
      </c>
      <c r="B684" s="72" t="s">
        <v>100</v>
      </c>
      <c r="C684" s="73" t="s">
        <v>131</v>
      </c>
      <c r="D684" s="74" t="s">
        <v>57</v>
      </c>
      <c r="E684" s="75">
        <v>12</v>
      </c>
      <c r="F684" s="70">
        <f>INDEX('Food Prices'!$B$3:$E$52,MATCH('Food Data'!C684,'Food Prices'!$A$3:$A$52,0),MATCH('Food Data'!D684,'Food Prices'!$B$2:$E$2,0))</f>
        <v>3.28</v>
      </c>
      <c r="G684" s="70">
        <v>39.36</v>
      </c>
      <c r="J684" s="71">
        <v>683</v>
      </c>
      <c r="K684" s="72" t="s">
        <v>100</v>
      </c>
      <c r="L684" s="73" t="s">
        <v>131</v>
      </c>
      <c r="M684" s="74" t="str">
        <v>Historic</v>
      </c>
      <c r="N684" s="75">
        <v>12</v>
      </c>
      <c r="O684" s="70">
        <f>INDEX('Food Prices'!$B$3:$E$52,MATCH('Food Data'!L684,'Food Prices'!$A$3:$A$52,0),MATCH('Food Data'!M684,'Food Prices'!$B$2:$E$2,0))</f>
        <v>3.28</v>
      </c>
      <c r="P684" s="70">
        <v>39.36</v>
      </c>
      <c r="V684" s="71">
        <v>683</v>
      </c>
      <c r="W684" s="72" t="s">
        <v>100</v>
      </c>
      <c r="X684" s="73" t="s">
        <v>131</v>
      </c>
      <c r="Y684" s="74" t="str">
        <f t="shared" si="10"/>
        <v>Historic</v>
      </c>
      <c r="Z684" s="75">
        <v>12</v>
      </c>
      <c r="AA684" s="70">
        <f>INDEX('Food Prices'!$B$3:$E$52,MATCH('Food Data'!X684,'Food Prices'!$A$3:$A$52,0),MATCH('Food Data'!Y684,'Food Prices'!$B$2:$E$2,0))</f>
        <v>3.28</v>
      </c>
      <c r="AB684" s="70">
        <v>39.36</v>
      </c>
    </row>
    <row r="685" spans="1:28" x14ac:dyDescent="0.25">
      <c r="A685" s="71">
        <v>684</v>
      </c>
      <c r="B685" s="72" t="s">
        <v>100</v>
      </c>
      <c r="C685" s="73" t="s">
        <v>62</v>
      </c>
      <c r="D685" s="74" t="s">
        <v>57</v>
      </c>
      <c r="E685" s="75">
        <v>8</v>
      </c>
      <c r="F685" s="70">
        <f>INDEX('Food Prices'!$B$3:$E$52,MATCH('Food Data'!C685,'Food Prices'!$A$3:$A$52,0),MATCH('Food Data'!D685,'Food Prices'!$B$2:$E$2,0))</f>
        <v>10.31</v>
      </c>
      <c r="G685" s="70">
        <v>82.48</v>
      </c>
      <c r="J685" s="71">
        <v>684</v>
      </c>
      <c r="K685" s="72" t="s">
        <v>100</v>
      </c>
      <c r="L685" s="73" t="s">
        <v>62</v>
      </c>
      <c r="M685" s="74" t="str">
        <v>Historic</v>
      </c>
      <c r="N685" s="75">
        <v>8</v>
      </c>
      <c r="O685" s="70">
        <f>INDEX('Food Prices'!$B$3:$E$52,MATCH('Food Data'!L685,'Food Prices'!$A$3:$A$52,0),MATCH('Food Data'!M685,'Food Prices'!$B$2:$E$2,0))</f>
        <v>10.31</v>
      </c>
      <c r="P685" s="70">
        <v>82.48</v>
      </c>
      <c r="V685" s="71">
        <v>684</v>
      </c>
      <c r="W685" s="72" t="s">
        <v>100</v>
      </c>
      <c r="X685" s="73" t="s">
        <v>62</v>
      </c>
      <c r="Y685" s="74" t="str">
        <f t="shared" si="10"/>
        <v>Historic</v>
      </c>
      <c r="Z685" s="75">
        <v>8</v>
      </c>
      <c r="AA685" s="70">
        <f>INDEX('Food Prices'!$B$3:$E$52,MATCH('Food Data'!X685,'Food Prices'!$A$3:$A$52,0),MATCH('Food Data'!Y685,'Food Prices'!$B$2:$E$2,0))</f>
        <v>10.31</v>
      </c>
      <c r="AB685" s="70">
        <v>82.48</v>
      </c>
    </row>
    <row r="686" spans="1:28" x14ac:dyDescent="0.25">
      <c r="A686" s="71">
        <v>685</v>
      </c>
      <c r="B686" s="72" t="s">
        <v>99</v>
      </c>
      <c r="C686" s="73" t="s">
        <v>62</v>
      </c>
      <c r="D686" s="74" t="s">
        <v>57</v>
      </c>
      <c r="E686" s="75">
        <v>13</v>
      </c>
      <c r="F686" s="70">
        <f>INDEX('Food Prices'!$B$3:$E$52,MATCH('Food Data'!C686,'Food Prices'!$A$3:$A$52,0),MATCH('Food Data'!D686,'Food Prices'!$B$2:$E$2,0))</f>
        <v>10.31</v>
      </c>
      <c r="G686" s="70">
        <v>134.03</v>
      </c>
      <c r="J686" s="71">
        <v>685</v>
      </c>
      <c r="K686" s="72" t="s">
        <v>99</v>
      </c>
      <c r="L686" s="73" t="s">
        <v>62</v>
      </c>
      <c r="M686" s="74" t="str">
        <v>Global</v>
      </c>
      <c r="N686" s="75">
        <v>13</v>
      </c>
      <c r="O686" s="70">
        <f>INDEX('Food Prices'!$B$3:$E$52,MATCH('Food Data'!L686,'Food Prices'!$A$3:$A$52,0),MATCH('Food Data'!M686,'Food Prices'!$B$2:$E$2,0))</f>
        <v>9.7899999999999991</v>
      </c>
      <c r="P686" s="70">
        <v>127.26999999999998</v>
      </c>
      <c r="V686" s="71">
        <v>685</v>
      </c>
      <c r="W686" s="72" t="s">
        <v>99</v>
      </c>
      <c r="X686" s="73" t="s">
        <v>62</v>
      </c>
      <c r="Y686" s="74" t="str">
        <f t="shared" si="10"/>
        <v>Historic</v>
      </c>
      <c r="Z686" s="75">
        <v>13</v>
      </c>
      <c r="AA686" s="70">
        <f>INDEX('Food Prices'!$B$3:$E$52,MATCH('Food Data'!X686,'Food Prices'!$A$3:$A$52,0),MATCH('Food Data'!Y686,'Food Prices'!$B$2:$E$2,0))</f>
        <v>10.31</v>
      </c>
      <c r="AB686" s="70">
        <v>134.03</v>
      </c>
    </row>
    <row r="687" spans="1:28" x14ac:dyDescent="0.25">
      <c r="A687" s="71">
        <v>686</v>
      </c>
      <c r="B687" s="72" t="s">
        <v>105</v>
      </c>
      <c r="C687" s="73" t="s">
        <v>63</v>
      </c>
      <c r="D687" s="74" t="s">
        <v>57</v>
      </c>
      <c r="E687" s="75">
        <v>2</v>
      </c>
      <c r="F687" s="70">
        <f>INDEX('Food Prices'!$B$3:$E$52,MATCH('Food Data'!C687,'Food Prices'!$A$3:$A$52,0),MATCH('Food Data'!D687,'Food Prices'!$B$2:$E$2,0))</f>
        <v>5.35</v>
      </c>
      <c r="G687" s="70">
        <v>10.7</v>
      </c>
      <c r="J687" s="71">
        <v>686</v>
      </c>
      <c r="K687" s="72" t="s">
        <v>105</v>
      </c>
      <c r="L687" s="73" t="s">
        <v>63</v>
      </c>
      <c r="M687" s="74" t="str">
        <v>Highland</v>
      </c>
      <c r="N687" s="75">
        <v>2</v>
      </c>
      <c r="O687" s="70">
        <f>INDEX('Food Prices'!$B$3:$E$52,MATCH('Food Data'!L687,'Food Prices'!$A$3:$A$52,0),MATCH('Food Data'!M687,'Food Prices'!$B$2:$E$2,0))</f>
        <v>5.08</v>
      </c>
      <c r="P687" s="70">
        <v>10.16</v>
      </c>
      <c r="V687" s="71">
        <v>686</v>
      </c>
      <c r="W687" s="72" t="s">
        <v>105</v>
      </c>
      <c r="X687" s="73" t="s">
        <v>63</v>
      </c>
      <c r="Y687" s="74" t="str">
        <f t="shared" si="10"/>
        <v>Historic</v>
      </c>
      <c r="Z687" s="75">
        <v>2</v>
      </c>
      <c r="AA687" s="70">
        <f>INDEX('Food Prices'!$B$3:$E$52,MATCH('Food Data'!X687,'Food Prices'!$A$3:$A$52,0),MATCH('Food Data'!Y687,'Food Prices'!$B$2:$E$2,0))</f>
        <v>5.35</v>
      </c>
      <c r="AB687" s="70">
        <v>10.7</v>
      </c>
    </row>
    <row r="688" spans="1:28" x14ac:dyDescent="0.25">
      <c r="A688" s="71">
        <v>687</v>
      </c>
      <c r="B688" s="72" t="s">
        <v>112</v>
      </c>
      <c r="C688" s="73" t="s">
        <v>52</v>
      </c>
      <c r="D688" s="74" t="s">
        <v>60</v>
      </c>
      <c r="E688" s="75">
        <v>13</v>
      </c>
      <c r="F688" s="70">
        <f>INDEX('Food Prices'!$B$3:$E$52,MATCH('Food Data'!C688,'Food Prices'!$A$3:$A$52,0),MATCH('Food Data'!D688,'Food Prices'!$B$2:$E$2,0))</f>
        <v>5.88</v>
      </c>
      <c r="G688" s="70">
        <v>76.44</v>
      </c>
      <c r="J688" s="71">
        <v>687</v>
      </c>
      <c r="K688" s="72" t="s">
        <v>112</v>
      </c>
      <c r="L688" s="73" t="s">
        <v>52</v>
      </c>
      <c r="M688" s="74" t="str">
        <v>Highland</v>
      </c>
      <c r="N688" s="75">
        <v>13</v>
      </c>
      <c r="O688" s="70">
        <f>INDEX('Food Prices'!$B$3:$E$52,MATCH('Food Data'!L688,'Food Prices'!$A$3:$A$52,0),MATCH('Food Data'!M688,'Food Prices'!$B$2:$E$2,0))</f>
        <v>5.7</v>
      </c>
      <c r="P688" s="70">
        <v>74.100000000000009</v>
      </c>
      <c r="V688" s="71">
        <v>687</v>
      </c>
      <c r="W688" s="72" t="s">
        <v>112</v>
      </c>
      <c r="X688" s="73" t="s">
        <v>52</v>
      </c>
      <c r="Y688" s="74" t="str">
        <f t="shared" si="10"/>
        <v>Historic</v>
      </c>
      <c r="Z688" s="75">
        <v>13</v>
      </c>
      <c r="AA688" s="70">
        <f>INDEX('Food Prices'!$B$3:$E$52,MATCH('Food Data'!X688,'Food Prices'!$A$3:$A$52,0),MATCH('Food Data'!Y688,'Food Prices'!$B$2:$E$2,0))</f>
        <v>5.82</v>
      </c>
      <c r="AB688" s="70">
        <v>75.66</v>
      </c>
    </row>
    <row r="689" spans="1:28" x14ac:dyDescent="0.25">
      <c r="A689" s="71">
        <v>688</v>
      </c>
      <c r="B689" s="72" t="s">
        <v>114</v>
      </c>
      <c r="C689" s="73" t="s">
        <v>38</v>
      </c>
      <c r="D689" s="74" t="s">
        <v>60</v>
      </c>
      <c r="E689" s="75">
        <v>20</v>
      </c>
      <c r="F689" s="70">
        <f>INDEX('Food Prices'!$B$3:$E$52,MATCH('Food Data'!C689,'Food Prices'!$A$3:$A$52,0),MATCH('Food Data'!D689,'Food Prices'!$B$2:$E$2,0))</f>
        <v>6.16</v>
      </c>
      <c r="G689" s="70">
        <v>123.2</v>
      </c>
      <c r="J689" s="71">
        <v>688</v>
      </c>
      <c r="K689" s="72" t="s">
        <v>114</v>
      </c>
      <c r="L689" s="73" t="s">
        <v>38</v>
      </c>
      <c r="M689" s="74" t="str">
        <v>Global</v>
      </c>
      <c r="N689" s="75">
        <v>20</v>
      </c>
      <c r="O689" s="70">
        <f>INDEX('Food Prices'!$B$3:$E$52,MATCH('Food Data'!L689,'Food Prices'!$A$3:$A$52,0),MATCH('Food Data'!M689,'Food Prices'!$B$2:$E$2,0))</f>
        <v>6.16</v>
      </c>
      <c r="P689" s="70">
        <v>123.2</v>
      </c>
      <c r="V689" s="71">
        <v>688</v>
      </c>
      <c r="W689" s="72" t="s">
        <v>114</v>
      </c>
      <c r="X689" s="73" t="s">
        <v>38</v>
      </c>
      <c r="Y689" s="74" t="str">
        <f t="shared" si="10"/>
        <v>Historic</v>
      </c>
      <c r="Z689" s="75">
        <v>20</v>
      </c>
      <c r="AA689" s="70">
        <f>INDEX('Food Prices'!$B$3:$E$52,MATCH('Food Data'!X689,'Food Prices'!$A$3:$A$52,0),MATCH('Food Data'!Y689,'Food Prices'!$B$2:$E$2,0))</f>
        <v>5.65</v>
      </c>
      <c r="AB689" s="70">
        <v>113</v>
      </c>
    </row>
    <row r="690" spans="1:28" x14ac:dyDescent="0.25">
      <c r="A690" s="71">
        <v>689</v>
      </c>
      <c r="B690" s="72" t="s">
        <v>123</v>
      </c>
      <c r="C690" s="73" t="s">
        <v>52</v>
      </c>
      <c r="D690" s="74" t="s">
        <v>51</v>
      </c>
      <c r="E690" s="75">
        <v>18</v>
      </c>
      <c r="F690" s="70">
        <f>INDEX('Food Prices'!$B$3:$E$52,MATCH('Food Data'!C690,'Food Prices'!$A$3:$A$52,0),MATCH('Food Data'!D690,'Food Prices'!$B$2:$E$2,0))</f>
        <v>5.99</v>
      </c>
      <c r="G690" s="70">
        <v>107.82000000000001</v>
      </c>
      <c r="J690" s="71">
        <v>689</v>
      </c>
      <c r="K690" s="72" t="s">
        <v>123</v>
      </c>
      <c r="L690" s="73" t="s">
        <v>52</v>
      </c>
      <c r="M690" s="74" t="str">
        <v>Global</v>
      </c>
      <c r="N690" s="75">
        <v>18</v>
      </c>
      <c r="O690" s="70">
        <f>INDEX('Food Prices'!$B$3:$E$52,MATCH('Food Data'!L690,'Food Prices'!$A$3:$A$52,0),MATCH('Food Data'!M690,'Food Prices'!$B$2:$E$2,0))</f>
        <v>5.88</v>
      </c>
      <c r="P690" s="70">
        <v>105.84</v>
      </c>
      <c r="V690" s="71">
        <v>689</v>
      </c>
      <c r="W690" s="72" t="s">
        <v>123</v>
      </c>
      <c r="X690" s="73" t="s">
        <v>52</v>
      </c>
      <c r="Y690" s="74" t="str">
        <f t="shared" si="10"/>
        <v>Historic</v>
      </c>
      <c r="Z690" s="75">
        <v>18</v>
      </c>
      <c r="AA690" s="70">
        <f>INDEX('Food Prices'!$B$3:$E$52,MATCH('Food Data'!X690,'Food Prices'!$A$3:$A$52,0),MATCH('Food Data'!Y690,'Food Prices'!$B$2:$E$2,0))</f>
        <v>5.82</v>
      </c>
      <c r="AB690" s="70">
        <v>104.76</v>
      </c>
    </row>
    <row r="691" spans="1:28" x14ac:dyDescent="0.25">
      <c r="A691" s="71">
        <v>690</v>
      </c>
      <c r="B691" s="72" t="s">
        <v>102</v>
      </c>
      <c r="C691" s="73" t="s">
        <v>69</v>
      </c>
      <c r="D691" s="74" t="s">
        <v>57</v>
      </c>
      <c r="E691" s="75">
        <v>10</v>
      </c>
      <c r="F691" s="70">
        <f>INDEX('Food Prices'!$B$3:$E$52,MATCH('Food Data'!C691,'Food Prices'!$A$3:$A$52,0),MATCH('Food Data'!D691,'Food Prices'!$B$2:$E$2,0))</f>
        <v>5.41</v>
      </c>
      <c r="G691" s="70">
        <v>54.1</v>
      </c>
      <c r="J691" s="71">
        <v>690</v>
      </c>
      <c r="K691" s="72" t="s">
        <v>102</v>
      </c>
      <c r="L691" s="73" t="s">
        <v>69</v>
      </c>
      <c r="M691" s="74" t="str">
        <v>North</v>
      </c>
      <c r="N691" s="75">
        <v>10</v>
      </c>
      <c r="O691" s="70">
        <f>INDEX('Food Prices'!$B$3:$E$52,MATCH('Food Data'!L691,'Food Prices'!$A$3:$A$52,0),MATCH('Food Data'!M691,'Food Prices'!$B$2:$E$2,0))</f>
        <v>5.31</v>
      </c>
      <c r="P691" s="70">
        <v>53.099999999999994</v>
      </c>
      <c r="V691" s="71">
        <v>690</v>
      </c>
      <c r="W691" s="72" t="s">
        <v>102</v>
      </c>
      <c r="X691" s="73" t="s">
        <v>69</v>
      </c>
      <c r="Y691" s="74" t="str">
        <f t="shared" si="10"/>
        <v>Historic</v>
      </c>
      <c r="Z691" s="75">
        <v>10</v>
      </c>
      <c r="AA691" s="70">
        <f>INDEX('Food Prices'!$B$3:$E$52,MATCH('Food Data'!X691,'Food Prices'!$A$3:$A$52,0),MATCH('Food Data'!Y691,'Food Prices'!$B$2:$E$2,0))</f>
        <v>5.41</v>
      </c>
      <c r="AB691" s="70">
        <v>54.1</v>
      </c>
    </row>
    <row r="692" spans="1:28" x14ac:dyDescent="0.25">
      <c r="A692" s="71">
        <v>691</v>
      </c>
      <c r="B692" s="72" t="s">
        <v>111</v>
      </c>
      <c r="C692" s="73" t="s">
        <v>92</v>
      </c>
      <c r="D692" s="74" t="s">
        <v>57</v>
      </c>
      <c r="E692" s="75">
        <v>4</v>
      </c>
      <c r="F692" s="70">
        <f>INDEX('Food Prices'!$B$3:$E$52,MATCH('Food Data'!C692,'Food Prices'!$A$3:$A$52,0),MATCH('Food Data'!D692,'Food Prices'!$B$2:$E$2,0))</f>
        <v>4.99</v>
      </c>
      <c r="G692" s="70">
        <v>19.96</v>
      </c>
      <c r="J692" s="71">
        <v>691</v>
      </c>
      <c r="K692" s="72" t="s">
        <v>111</v>
      </c>
      <c r="L692" s="73" t="s">
        <v>92</v>
      </c>
      <c r="M692" s="74" t="str">
        <v>Historic</v>
      </c>
      <c r="N692" s="75">
        <v>4</v>
      </c>
      <c r="O692" s="70">
        <f>INDEX('Food Prices'!$B$3:$E$52,MATCH('Food Data'!L692,'Food Prices'!$A$3:$A$52,0),MATCH('Food Data'!M692,'Food Prices'!$B$2:$E$2,0))</f>
        <v>4.99</v>
      </c>
      <c r="P692" s="70">
        <v>19.96</v>
      </c>
      <c r="V692" s="71">
        <v>691</v>
      </c>
      <c r="W692" s="72" t="s">
        <v>111</v>
      </c>
      <c r="X692" s="73" t="s">
        <v>92</v>
      </c>
      <c r="Y692" s="74" t="str">
        <f t="shared" si="10"/>
        <v>Historic</v>
      </c>
      <c r="Z692" s="75">
        <v>4</v>
      </c>
      <c r="AA692" s="70">
        <f>INDEX('Food Prices'!$B$3:$E$52,MATCH('Food Data'!X692,'Food Prices'!$A$3:$A$52,0),MATCH('Food Data'!Y692,'Food Prices'!$B$2:$E$2,0))</f>
        <v>4.99</v>
      </c>
      <c r="AB692" s="70">
        <v>19.96</v>
      </c>
    </row>
    <row r="693" spans="1:28" x14ac:dyDescent="0.25">
      <c r="A693" s="71">
        <v>692</v>
      </c>
      <c r="B693" s="72" t="s">
        <v>115</v>
      </c>
      <c r="C693" s="73" t="s">
        <v>91</v>
      </c>
      <c r="D693" s="74" t="s">
        <v>51</v>
      </c>
      <c r="E693" s="75">
        <v>2</v>
      </c>
      <c r="F693" s="70">
        <f>INDEX('Food Prices'!$B$3:$E$52,MATCH('Food Data'!C693,'Food Prices'!$A$3:$A$52,0),MATCH('Food Data'!D693,'Food Prices'!$B$2:$E$2,0))</f>
        <v>3.9</v>
      </c>
      <c r="G693" s="70">
        <v>7.8</v>
      </c>
      <c r="J693" s="71">
        <v>692</v>
      </c>
      <c r="K693" s="72" t="s">
        <v>115</v>
      </c>
      <c r="L693" s="73" t="s">
        <v>91</v>
      </c>
      <c r="M693" s="74" t="str">
        <v>Historic</v>
      </c>
      <c r="N693" s="75">
        <v>2</v>
      </c>
      <c r="O693" s="70">
        <f>INDEX('Food Prices'!$B$3:$E$52,MATCH('Food Data'!L693,'Food Prices'!$A$3:$A$52,0),MATCH('Food Data'!M693,'Food Prices'!$B$2:$E$2,0))</f>
        <v>4.45</v>
      </c>
      <c r="P693" s="70">
        <v>8.9</v>
      </c>
      <c r="V693" s="71">
        <v>692</v>
      </c>
      <c r="W693" s="72" t="s">
        <v>115</v>
      </c>
      <c r="X693" s="73" t="s">
        <v>91</v>
      </c>
      <c r="Y693" s="74" t="str">
        <f t="shared" si="10"/>
        <v>Historic</v>
      </c>
      <c r="Z693" s="75">
        <v>2</v>
      </c>
      <c r="AA693" s="70">
        <f>INDEX('Food Prices'!$B$3:$E$52,MATCH('Food Data'!X693,'Food Prices'!$A$3:$A$52,0),MATCH('Food Data'!Y693,'Food Prices'!$B$2:$E$2,0))</f>
        <v>4.45</v>
      </c>
      <c r="AB693" s="70">
        <v>8.9</v>
      </c>
    </row>
    <row r="694" spans="1:28" x14ac:dyDescent="0.25">
      <c r="A694" s="71">
        <v>693</v>
      </c>
      <c r="B694" s="72" t="s">
        <v>107</v>
      </c>
      <c r="C694" s="73" t="s">
        <v>81</v>
      </c>
      <c r="D694" s="74" t="s">
        <v>60</v>
      </c>
      <c r="E694" s="75">
        <v>4</v>
      </c>
      <c r="F694" s="70">
        <f>INDEX('Food Prices'!$B$3:$E$52,MATCH('Food Data'!C694,'Food Prices'!$A$3:$A$52,0),MATCH('Food Data'!D694,'Food Prices'!$B$2:$E$2,0))</f>
        <v>14.13</v>
      </c>
      <c r="G694" s="70">
        <v>56.52</v>
      </c>
      <c r="J694" s="71">
        <v>693</v>
      </c>
      <c r="K694" s="72" t="s">
        <v>107</v>
      </c>
      <c r="L694" s="73" t="s">
        <v>81</v>
      </c>
      <c r="M694" s="74" t="str">
        <v>Historic</v>
      </c>
      <c r="N694" s="75">
        <v>4</v>
      </c>
      <c r="O694" s="70">
        <f>INDEX('Food Prices'!$B$3:$E$52,MATCH('Food Data'!L694,'Food Prices'!$A$3:$A$52,0),MATCH('Food Data'!M694,'Food Prices'!$B$2:$E$2,0))</f>
        <v>13.85</v>
      </c>
      <c r="P694" s="70">
        <v>55.4</v>
      </c>
      <c r="V694" s="71">
        <v>693</v>
      </c>
      <c r="W694" s="72" t="s">
        <v>107</v>
      </c>
      <c r="X694" s="73" t="s">
        <v>81</v>
      </c>
      <c r="Y694" s="74" t="str">
        <f t="shared" si="10"/>
        <v>Historic</v>
      </c>
      <c r="Z694" s="75">
        <v>4</v>
      </c>
      <c r="AA694" s="70">
        <f>INDEX('Food Prices'!$B$3:$E$52,MATCH('Food Data'!X694,'Food Prices'!$A$3:$A$52,0),MATCH('Food Data'!Y694,'Food Prices'!$B$2:$E$2,0))</f>
        <v>13.85</v>
      </c>
      <c r="AB694" s="70">
        <v>55.4</v>
      </c>
    </row>
    <row r="695" spans="1:28" x14ac:dyDescent="0.25">
      <c r="A695" s="71">
        <v>694</v>
      </c>
      <c r="B695" s="72" t="s">
        <v>106</v>
      </c>
      <c r="C695" s="73" t="s">
        <v>84</v>
      </c>
      <c r="D695" s="74" t="s">
        <v>57</v>
      </c>
      <c r="E695" s="75">
        <v>9</v>
      </c>
      <c r="F695" s="70">
        <f>INDEX('Food Prices'!$B$3:$E$52,MATCH('Food Data'!C695,'Food Prices'!$A$3:$A$52,0),MATCH('Food Data'!D695,'Food Prices'!$B$2:$E$2,0))</f>
        <v>10.84</v>
      </c>
      <c r="G695" s="70">
        <v>97.56</v>
      </c>
      <c r="J695" s="71">
        <v>694</v>
      </c>
      <c r="K695" s="72" t="s">
        <v>106</v>
      </c>
      <c r="L695" s="73" t="s">
        <v>84</v>
      </c>
      <c r="M695" s="74" t="str">
        <v>Global</v>
      </c>
      <c r="N695" s="75">
        <v>9</v>
      </c>
      <c r="O695" s="70">
        <f>INDEX('Food Prices'!$B$3:$E$52,MATCH('Food Data'!L695,'Food Prices'!$A$3:$A$52,0),MATCH('Food Data'!M695,'Food Prices'!$B$2:$E$2,0))</f>
        <v>11.49</v>
      </c>
      <c r="P695" s="70">
        <v>103.41</v>
      </c>
      <c r="V695" s="71">
        <v>694</v>
      </c>
      <c r="W695" s="72" t="s">
        <v>106</v>
      </c>
      <c r="X695" s="73" t="s">
        <v>84</v>
      </c>
      <c r="Y695" s="74" t="str">
        <f t="shared" si="10"/>
        <v>Historic</v>
      </c>
      <c r="Z695" s="75">
        <v>9</v>
      </c>
      <c r="AA695" s="70">
        <f>INDEX('Food Prices'!$B$3:$E$52,MATCH('Food Data'!X695,'Food Prices'!$A$3:$A$52,0),MATCH('Food Data'!Y695,'Food Prices'!$B$2:$E$2,0))</f>
        <v>10.84</v>
      </c>
      <c r="AB695" s="70">
        <v>97.56</v>
      </c>
    </row>
    <row r="696" spans="1:28" x14ac:dyDescent="0.25">
      <c r="A696" s="71">
        <v>695</v>
      </c>
      <c r="B696" s="72" t="s">
        <v>115</v>
      </c>
      <c r="C696" s="73" t="s">
        <v>65</v>
      </c>
      <c r="D696" s="74" t="s">
        <v>53</v>
      </c>
      <c r="E696" s="75">
        <v>20</v>
      </c>
      <c r="F696" s="70">
        <f>INDEX('Food Prices'!$B$3:$E$52,MATCH('Food Data'!C696,'Food Prices'!$A$3:$A$52,0),MATCH('Food Data'!D696,'Food Prices'!$B$2:$E$2,0))</f>
        <v>15.3</v>
      </c>
      <c r="G696" s="70">
        <v>306</v>
      </c>
      <c r="J696" s="71">
        <v>695</v>
      </c>
      <c r="K696" s="72" t="s">
        <v>115</v>
      </c>
      <c r="L696" s="73" t="s">
        <v>65</v>
      </c>
      <c r="M696" s="74" t="str">
        <v>Historic</v>
      </c>
      <c r="N696" s="75">
        <v>20</v>
      </c>
      <c r="O696" s="70">
        <f>INDEX('Food Prices'!$B$3:$E$52,MATCH('Food Data'!L696,'Food Prices'!$A$3:$A$52,0),MATCH('Food Data'!M696,'Food Prices'!$B$2:$E$2,0))</f>
        <v>14.6</v>
      </c>
      <c r="P696" s="70">
        <v>292</v>
      </c>
      <c r="V696" s="71">
        <v>695</v>
      </c>
      <c r="W696" s="72" t="s">
        <v>115</v>
      </c>
      <c r="X696" s="73" t="s">
        <v>65</v>
      </c>
      <c r="Y696" s="74" t="str">
        <f t="shared" si="10"/>
        <v>Historic</v>
      </c>
      <c r="Z696" s="75">
        <v>20</v>
      </c>
      <c r="AA696" s="70">
        <f>INDEX('Food Prices'!$B$3:$E$52,MATCH('Food Data'!X696,'Food Prices'!$A$3:$A$52,0),MATCH('Food Data'!Y696,'Food Prices'!$B$2:$E$2,0))</f>
        <v>14.6</v>
      </c>
      <c r="AB696" s="70">
        <v>292</v>
      </c>
    </row>
    <row r="697" spans="1:28" x14ac:dyDescent="0.25">
      <c r="A697" s="71">
        <v>696</v>
      </c>
      <c r="B697" s="72" t="s">
        <v>113</v>
      </c>
      <c r="C697" s="73" t="s">
        <v>83</v>
      </c>
      <c r="D697" s="74" t="s">
        <v>51</v>
      </c>
      <c r="E697" s="75">
        <v>15</v>
      </c>
      <c r="F697" s="70">
        <f>INDEX('Food Prices'!$B$3:$E$52,MATCH('Food Data'!C697,'Food Prices'!$A$3:$A$52,0),MATCH('Food Data'!D697,'Food Prices'!$B$2:$E$2,0))</f>
        <v>11.48</v>
      </c>
      <c r="G697" s="70">
        <v>172.20000000000002</v>
      </c>
      <c r="J697" s="71">
        <v>696</v>
      </c>
      <c r="K697" s="72" t="s">
        <v>113</v>
      </c>
      <c r="L697" s="73" t="s">
        <v>83</v>
      </c>
      <c r="M697" s="74" t="str">
        <v>North</v>
      </c>
      <c r="N697" s="75">
        <v>15</v>
      </c>
      <c r="O697" s="70">
        <f>INDEX('Food Prices'!$B$3:$E$52,MATCH('Food Data'!L697,'Food Prices'!$A$3:$A$52,0),MATCH('Food Data'!M697,'Food Prices'!$B$2:$E$2,0))</f>
        <v>11.48</v>
      </c>
      <c r="P697" s="70">
        <v>172.20000000000002</v>
      </c>
      <c r="V697" s="71">
        <v>696</v>
      </c>
      <c r="W697" s="72" t="s">
        <v>113</v>
      </c>
      <c r="X697" s="73" t="s">
        <v>83</v>
      </c>
      <c r="Y697" s="74" t="str">
        <f t="shared" si="10"/>
        <v>Historic</v>
      </c>
      <c r="Z697" s="75">
        <v>15</v>
      </c>
      <c r="AA697" s="70">
        <f>INDEX('Food Prices'!$B$3:$E$52,MATCH('Food Data'!X697,'Food Prices'!$A$3:$A$52,0),MATCH('Food Data'!Y697,'Food Prices'!$B$2:$E$2,0))</f>
        <v>12.2</v>
      </c>
      <c r="AB697" s="70">
        <v>183</v>
      </c>
    </row>
    <row r="698" spans="1:28" x14ac:dyDescent="0.25">
      <c r="A698" s="71">
        <v>697</v>
      </c>
      <c r="B698" s="72" t="s">
        <v>123</v>
      </c>
      <c r="C698" s="73" t="s">
        <v>128</v>
      </c>
      <c r="D698" s="74" t="s">
        <v>51</v>
      </c>
      <c r="E698" s="75">
        <v>2</v>
      </c>
      <c r="F698" s="70">
        <f>INDEX('Food Prices'!$B$3:$E$52,MATCH('Food Data'!C698,'Food Prices'!$A$3:$A$52,0),MATCH('Food Data'!D698,'Food Prices'!$B$2:$E$2,0))</f>
        <v>14.22</v>
      </c>
      <c r="G698" s="70">
        <v>28.44</v>
      </c>
      <c r="J698" s="71">
        <v>697</v>
      </c>
      <c r="K698" s="72" t="s">
        <v>123</v>
      </c>
      <c r="L698" s="73" t="s">
        <v>128</v>
      </c>
      <c r="M698" s="74" t="str">
        <v>Global</v>
      </c>
      <c r="N698" s="75">
        <v>2</v>
      </c>
      <c r="O698" s="70">
        <f>INDEX('Food Prices'!$B$3:$E$52,MATCH('Food Data'!L698,'Food Prices'!$A$3:$A$52,0),MATCH('Food Data'!M698,'Food Prices'!$B$2:$E$2,0))</f>
        <v>13.59</v>
      </c>
      <c r="P698" s="70">
        <v>27.18</v>
      </c>
      <c r="V698" s="71">
        <v>697</v>
      </c>
      <c r="W698" s="72" t="s">
        <v>123</v>
      </c>
      <c r="X698" s="73" t="s">
        <v>128</v>
      </c>
      <c r="Y698" s="74" t="str">
        <f t="shared" si="10"/>
        <v>Historic</v>
      </c>
      <c r="Z698" s="75">
        <v>2</v>
      </c>
      <c r="AA698" s="70">
        <f>INDEX('Food Prices'!$B$3:$E$52,MATCH('Food Data'!X698,'Food Prices'!$A$3:$A$52,0),MATCH('Food Data'!Y698,'Food Prices'!$B$2:$E$2,0))</f>
        <v>15.32</v>
      </c>
      <c r="AB698" s="70">
        <v>30.64</v>
      </c>
    </row>
    <row r="699" spans="1:28" x14ac:dyDescent="0.25">
      <c r="A699" s="71">
        <v>698</v>
      </c>
      <c r="B699" s="72" t="s">
        <v>101</v>
      </c>
      <c r="C699" s="73" t="s">
        <v>129</v>
      </c>
      <c r="D699" s="74" t="s">
        <v>57</v>
      </c>
      <c r="E699" s="75">
        <v>9</v>
      </c>
      <c r="F699" s="70">
        <f>INDEX('Food Prices'!$B$3:$E$52,MATCH('Food Data'!C699,'Food Prices'!$A$3:$A$52,0),MATCH('Food Data'!D699,'Food Prices'!$B$2:$E$2,0))</f>
        <v>9.6199999999999992</v>
      </c>
      <c r="G699" s="70">
        <v>86.58</v>
      </c>
      <c r="J699" s="71">
        <v>698</v>
      </c>
      <c r="K699" s="72" t="s">
        <v>101</v>
      </c>
      <c r="L699" s="73" t="s">
        <v>129</v>
      </c>
      <c r="M699" s="74" t="str">
        <v>Global</v>
      </c>
      <c r="N699" s="75">
        <v>9</v>
      </c>
      <c r="O699" s="70">
        <f>INDEX('Food Prices'!$B$3:$E$52,MATCH('Food Data'!L699,'Food Prices'!$A$3:$A$52,0),MATCH('Food Data'!M699,'Food Prices'!$B$2:$E$2,0))</f>
        <v>10.49</v>
      </c>
      <c r="P699" s="70">
        <v>94.41</v>
      </c>
      <c r="V699" s="71">
        <v>698</v>
      </c>
      <c r="W699" s="72" t="s">
        <v>101</v>
      </c>
      <c r="X699" s="73" t="s">
        <v>129</v>
      </c>
      <c r="Y699" s="74" t="str">
        <f t="shared" si="10"/>
        <v>Historic</v>
      </c>
      <c r="Z699" s="75">
        <v>9</v>
      </c>
      <c r="AA699" s="70">
        <f>INDEX('Food Prices'!$B$3:$E$52,MATCH('Food Data'!X699,'Food Prices'!$A$3:$A$52,0),MATCH('Food Data'!Y699,'Food Prices'!$B$2:$E$2,0))</f>
        <v>9.6199999999999992</v>
      </c>
      <c r="AB699" s="70">
        <v>86.58</v>
      </c>
    </row>
    <row r="700" spans="1:28" x14ac:dyDescent="0.25">
      <c r="A700" s="71">
        <v>699</v>
      </c>
      <c r="B700" s="72" t="s">
        <v>107</v>
      </c>
      <c r="C700" s="73" t="s">
        <v>61</v>
      </c>
      <c r="D700" s="74" t="s">
        <v>53</v>
      </c>
      <c r="E700" s="75">
        <v>14</v>
      </c>
      <c r="F700" s="70">
        <f>INDEX('Food Prices'!$B$3:$E$52,MATCH('Food Data'!C700,'Food Prices'!$A$3:$A$52,0),MATCH('Food Data'!D700,'Food Prices'!$B$2:$E$2,0))</f>
        <v>8.57</v>
      </c>
      <c r="G700" s="70">
        <v>119.98</v>
      </c>
      <c r="J700" s="71">
        <v>699</v>
      </c>
      <c r="K700" s="72" t="s">
        <v>107</v>
      </c>
      <c r="L700" s="73" t="s">
        <v>61</v>
      </c>
      <c r="M700" s="74" t="str">
        <v>Historic</v>
      </c>
      <c r="N700" s="75">
        <v>14</v>
      </c>
      <c r="O700" s="70">
        <f>INDEX('Food Prices'!$B$3:$E$52,MATCH('Food Data'!L700,'Food Prices'!$A$3:$A$52,0),MATCH('Food Data'!M700,'Food Prices'!$B$2:$E$2,0))</f>
        <v>10.02</v>
      </c>
      <c r="P700" s="70">
        <v>140.28</v>
      </c>
      <c r="V700" s="71">
        <v>699</v>
      </c>
      <c r="W700" s="72" t="s">
        <v>107</v>
      </c>
      <c r="X700" s="73" t="s">
        <v>61</v>
      </c>
      <c r="Y700" s="74" t="str">
        <f t="shared" si="10"/>
        <v>Historic</v>
      </c>
      <c r="Z700" s="75">
        <v>14</v>
      </c>
      <c r="AA700" s="70">
        <f>INDEX('Food Prices'!$B$3:$E$52,MATCH('Food Data'!X700,'Food Prices'!$A$3:$A$52,0),MATCH('Food Data'!Y700,'Food Prices'!$B$2:$E$2,0))</f>
        <v>10.02</v>
      </c>
      <c r="AB700" s="70">
        <v>140.28</v>
      </c>
    </row>
    <row r="701" spans="1:28" x14ac:dyDescent="0.25">
      <c r="A701" s="71">
        <v>700</v>
      </c>
      <c r="B701" s="72" t="s">
        <v>109</v>
      </c>
      <c r="C701" s="73" t="s">
        <v>91</v>
      </c>
      <c r="D701" s="74" t="s">
        <v>51</v>
      </c>
      <c r="E701" s="75">
        <v>20</v>
      </c>
      <c r="F701" s="70">
        <f>INDEX('Food Prices'!$B$3:$E$52,MATCH('Food Data'!C701,'Food Prices'!$A$3:$A$52,0),MATCH('Food Data'!D701,'Food Prices'!$B$2:$E$2,0))</f>
        <v>3.9</v>
      </c>
      <c r="G701" s="70">
        <v>78</v>
      </c>
      <c r="J701" s="71">
        <v>700</v>
      </c>
      <c r="K701" s="72" t="s">
        <v>109</v>
      </c>
      <c r="L701" s="73" t="s">
        <v>91</v>
      </c>
      <c r="M701" s="74" t="str">
        <v>Global</v>
      </c>
      <c r="N701" s="75">
        <v>20</v>
      </c>
      <c r="O701" s="70">
        <f>INDEX('Food Prices'!$B$3:$E$52,MATCH('Food Data'!L701,'Food Prices'!$A$3:$A$52,0),MATCH('Food Data'!M701,'Food Prices'!$B$2:$E$2,0))</f>
        <v>4.2300000000000004</v>
      </c>
      <c r="P701" s="70">
        <v>84.600000000000009</v>
      </c>
      <c r="V701" s="71">
        <v>700</v>
      </c>
      <c r="W701" s="72" t="s">
        <v>109</v>
      </c>
      <c r="X701" s="73" t="s">
        <v>91</v>
      </c>
      <c r="Y701" s="74" t="str">
        <f t="shared" si="10"/>
        <v>Historic</v>
      </c>
      <c r="Z701" s="75">
        <v>20</v>
      </c>
      <c r="AA701" s="70">
        <f>INDEX('Food Prices'!$B$3:$E$52,MATCH('Food Data'!X701,'Food Prices'!$A$3:$A$52,0),MATCH('Food Data'!Y701,'Food Prices'!$B$2:$E$2,0))</f>
        <v>4.45</v>
      </c>
      <c r="AB701" s="70">
        <v>89</v>
      </c>
    </row>
    <row r="702" spans="1:28" x14ac:dyDescent="0.25">
      <c r="A702" s="71">
        <v>701</v>
      </c>
      <c r="B702" s="72" t="s">
        <v>116</v>
      </c>
      <c r="C702" s="73" t="s">
        <v>63</v>
      </c>
      <c r="D702" s="74" t="s">
        <v>53</v>
      </c>
      <c r="E702" s="75">
        <v>1</v>
      </c>
      <c r="F702" s="70">
        <f>INDEX('Food Prices'!$B$3:$E$52,MATCH('Food Data'!C702,'Food Prices'!$A$3:$A$52,0),MATCH('Food Data'!D702,'Food Prices'!$B$2:$E$2,0))</f>
        <v>5.08</v>
      </c>
      <c r="G702" s="70">
        <v>5.08</v>
      </c>
      <c r="J702" s="71">
        <v>701</v>
      </c>
      <c r="K702" s="72" t="s">
        <v>116</v>
      </c>
      <c r="L702" s="73" t="s">
        <v>63</v>
      </c>
      <c r="M702" s="74" t="str">
        <v>Highland</v>
      </c>
      <c r="N702" s="75">
        <v>1</v>
      </c>
      <c r="O702" s="70">
        <f>INDEX('Food Prices'!$B$3:$E$52,MATCH('Food Data'!L702,'Food Prices'!$A$3:$A$52,0),MATCH('Food Data'!M702,'Food Prices'!$B$2:$E$2,0))</f>
        <v>5.08</v>
      </c>
      <c r="P702" s="70">
        <v>5.08</v>
      </c>
      <c r="V702" s="71">
        <v>701</v>
      </c>
      <c r="W702" s="72" t="s">
        <v>116</v>
      </c>
      <c r="X702" s="73" t="s">
        <v>63</v>
      </c>
      <c r="Y702" s="74" t="str">
        <f t="shared" si="10"/>
        <v>Historic</v>
      </c>
      <c r="Z702" s="75">
        <v>1</v>
      </c>
      <c r="AA702" s="70">
        <f>INDEX('Food Prices'!$B$3:$E$52,MATCH('Food Data'!X702,'Food Prices'!$A$3:$A$52,0),MATCH('Food Data'!Y702,'Food Prices'!$B$2:$E$2,0))</f>
        <v>5.35</v>
      </c>
      <c r="AB702" s="70">
        <v>5.35</v>
      </c>
    </row>
    <row r="703" spans="1:28" x14ac:dyDescent="0.25">
      <c r="A703" s="71">
        <v>702</v>
      </c>
      <c r="B703" s="72" t="s">
        <v>123</v>
      </c>
      <c r="C703" s="73" t="s">
        <v>72</v>
      </c>
      <c r="D703" s="74" t="s">
        <v>53</v>
      </c>
      <c r="E703" s="75">
        <v>4</v>
      </c>
      <c r="F703" s="70">
        <f>INDEX('Food Prices'!$B$3:$E$52,MATCH('Food Data'!C703,'Food Prices'!$A$3:$A$52,0),MATCH('Food Data'!D703,'Food Prices'!$B$2:$E$2,0))</f>
        <v>2.62</v>
      </c>
      <c r="G703" s="70">
        <v>10.48</v>
      </c>
      <c r="J703" s="71">
        <v>702</v>
      </c>
      <c r="K703" s="72" t="s">
        <v>123</v>
      </c>
      <c r="L703" s="73" t="s">
        <v>72</v>
      </c>
      <c r="M703" s="74" t="str">
        <v>Global</v>
      </c>
      <c r="N703" s="75">
        <v>4</v>
      </c>
      <c r="O703" s="70">
        <f>INDEX('Food Prices'!$B$3:$E$52,MATCH('Food Data'!L703,'Food Prices'!$A$3:$A$52,0),MATCH('Food Data'!M703,'Food Prices'!$B$2:$E$2,0))</f>
        <v>2.79</v>
      </c>
      <c r="P703" s="70">
        <v>11.16</v>
      </c>
      <c r="V703" s="71">
        <v>702</v>
      </c>
      <c r="W703" s="72" t="s">
        <v>123</v>
      </c>
      <c r="X703" s="73" t="s">
        <v>72</v>
      </c>
      <c r="Y703" s="74" t="str">
        <f t="shared" si="10"/>
        <v>Historic</v>
      </c>
      <c r="Z703" s="75">
        <v>4</v>
      </c>
      <c r="AA703" s="70">
        <f>INDEX('Food Prices'!$B$3:$E$52,MATCH('Food Data'!X703,'Food Prices'!$A$3:$A$52,0),MATCH('Food Data'!Y703,'Food Prices'!$B$2:$E$2,0))</f>
        <v>3.07</v>
      </c>
      <c r="AB703" s="70">
        <v>12.28</v>
      </c>
    </row>
    <row r="704" spans="1:28" x14ac:dyDescent="0.25">
      <c r="A704" s="71">
        <v>703</v>
      </c>
      <c r="B704" s="72" t="s">
        <v>117</v>
      </c>
      <c r="C704" s="73" t="s">
        <v>37</v>
      </c>
      <c r="D704" s="74" t="s">
        <v>60</v>
      </c>
      <c r="E704" s="75">
        <v>12</v>
      </c>
      <c r="F704" s="70">
        <f>INDEX('Food Prices'!$B$3:$E$52,MATCH('Food Data'!C704,'Food Prices'!$A$3:$A$52,0),MATCH('Food Data'!D704,'Food Prices'!$B$2:$E$2,0))</f>
        <v>12.63</v>
      </c>
      <c r="G704" s="70">
        <v>151.56</v>
      </c>
      <c r="J704" s="71">
        <v>703</v>
      </c>
      <c r="K704" s="72" t="s">
        <v>117</v>
      </c>
      <c r="L704" s="73" t="s">
        <v>37</v>
      </c>
      <c r="M704" s="74" t="str">
        <v>Global</v>
      </c>
      <c r="N704" s="75">
        <v>12</v>
      </c>
      <c r="O704" s="70">
        <f>INDEX('Food Prices'!$B$3:$E$52,MATCH('Food Data'!L704,'Food Prices'!$A$3:$A$52,0),MATCH('Food Data'!M704,'Food Prices'!$B$2:$E$2,0))</f>
        <v>12.63</v>
      </c>
      <c r="P704" s="70">
        <v>151.56</v>
      </c>
      <c r="V704" s="71">
        <v>703</v>
      </c>
      <c r="W704" s="72" t="s">
        <v>117</v>
      </c>
      <c r="X704" s="73" t="s">
        <v>37</v>
      </c>
      <c r="Y704" s="74" t="str">
        <f t="shared" si="10"/>
        <v>Historic</v>
      </c>
      <c r="Z704" s="75">
        <v>12</v>
      </c>
      <c r="AA704" s="70">
        <f>INDEX('Food Prices'!$B$3:$E$52,MATCH('Food Data'!X704,'Food Prices'!$A$3:$A$52,0),MATCH('Food Data'!Y704,'Food Prices'!$B$2:$E$2,0))</f>
        <v>12.26</v>
      </c>
      <c r="AB704" s="70">
        <v>147.12</v>
      </c>
    </row>
    <row r="705" spans="1:28" x14ac:dyDescent="0.25">
      <c r="A705" s="71">
        <v>704</v>
      </c>
      <c r="B705" s="72" t="s">
        <v>109</v>
      </c>
      <c r="C705" s="73" t="s">
        <v>78</v>
      </c>
      <c r="D705" s="74" t="s">
        <v>57</v>
      </c>
      <c r="E705" s="75">
        <v>19</v>
      </c>
      <c r="F705" s="70">
        <f>INDEX('Food Prices'!$B$3:$E$52,MATCH('Food Data'!C705,'Food Prices'!$A$3:$A$52,0),MATCH('Food Data'!D705,'Food Prices'!$B$2:$E$2,0))</f>
        <v>13.02</v>
      </c>
      <c r="G705" s="70">
        <v>247.38</v>
      </c>
      <c r="J705" s="71">
        <v>704</v>
      </c>
      <c r="K705" s="72" t="s">
        <v>109</v>
      </c>
      <c r="L705" s="73" t="s">
        <v>78</v>
      </c>
      <c r="M705" s="74" t="str">
        <v>Global</v>
      </c>
      <c r="N705" s="75">
        <v>19</v>
      </c>
      <c r="O705" s="70">
        <f>INDEX('Food Prices'!$B$3:$E$52,MATCH('Food Data'!L705,'Food Prices'!$A$3:$A$52,0),MATCH('Food Data'!M705,'Food Prices'!$B$2:$E$2,0))</f>
        <v>12.37</v>
      </c>
      <c r="P705" s="70">
        <v>235.02999999999997</v>
      </c>
      <c r="V705" s="71">
        <v>704</v>
      </c>
      <c r="W705" s="72" t="s">
        <v>109</v>
      </c>
      <c r="X705" s="73" t="s">
        <v>78</v>
      </c>
      <c r="Y705" s="74" t="str">
        <f t="shared" si="10"/>
        <v>Historic</v>
      </c>
      <c r="Z705" s="75">
        <v>19</v>
      </c>
      <c r="AA705" s="70">
        <f>INDEX('Food Prices'!$B$3:$E$52,MATCH('Food Data'!X705,'Food Prices'!$A$3:$A$52,0),MATCH('Food Data'!Y705,'Food Prices'!$B$2:$E$2,0))</f>
        <v>13.02</v>
      </c>
      <c r="AB705" s="70">
        <v>247.38</v>
      </c>
    </row>
    <row r="706" spans="1:28" x14ac:dyDescent="0.25">
      <c r="A706" s="71">
        <v>705</v>
      </c>
      <c r="B706" s="72" t="s">
        <v>101</v>
      </c>
      <c r="C706" s="73" t="s">
        <v>68</v>
      </c>
      <c r="D706" s="74" t="s">
        <v>57</v>
      </c>
      <c r="E706" s="75">
        <v>10</v>
      </c>
      <c r="F706" s="70">
        <f>INDEX('Food Prices'!$B$3:$E$52,MATCH('Food Data'!C706,'Food Prices'!$A$3:$A$52,0),MATCH('Food Data'!D706,'Food Prices'!$B$2:$E$2,0))</f>
        <v>11.76</v>
      </c>
      <c r="G706" s="70">
        <v>117.6</v>
      </c>
      <c r="J706" s="71">
        <v>705</v>
      </c>
      <c r="K706" s="72" t="s">
        <v>101</v>
      </c>
      <c r="L706" s="73" t="s">
        <v>68</v>
      </c>
      <c r="M706" s="74" t="str">
        <v>Global</v>
      </c>
      <c r="N706" s="75">
        <v>10</v>
      </c>
      <c r="O706" s="70">
        <f>INDEX('Food Prices'!$B$3:$E$52,MATCH('Food Data'!L706,'Food Prices'!$A$3:$A$52,0),MATCH('Food Data'!M706,'Food Prices'!$B$2:$E$2,0))</f>
        <v>10.7</v>
      </c>
      <c r="P706" s="70">
        <v>107</v>
      </c>
      <c r="V706" s="71">
        <v>705</v>
      </c>
      <c r="W706" s="72" t="s">
        <v>101</v>
      </c>
      <c r="X706" s="73" t="s">
        <v>68</v>
      </c>
      <c r="Y706" s="74" t="str">
        <f t="shared" si="10"/>
        <v>Historic</v>
      </c>
      <c r="Z706" s="75">
        <v>10</v>
      </c>
      <c r="AA706" s="70">
        <f>INDEX('Food Prices'!$B$3:$E$52,MATCH('Food Data'!X706,'Food Prices'!$A$3:$A$52,0),MATCH('Food Data'!Y706,'Food Prices'!$B$2:$E$2,0))</f>
        <v>11.76</v>
      </c>
      <c r="AB706" s="70">
        <v>117.6</v>
      </c>
    </row>
    <row r="707" spans="1:28" x14ac:dyDescent="0.25">
      <c r="A707" s="71">
        <v>706</v>
      </c>
      <c r="B707" s="72" t="s">
        <v>112</v>
      </c>
      <c r="C707" s="73" t="s">
        <v>41</v>
      </c>
      <c r="D707" s="74" t="s">
        <v>60</v>
      </c>
      <c r="E707" s="75">
        <v>6</v>
      </c>
      <c r="F707" s="70">
        <f>INDEX('Food Prices'!$B$3:$E$52,MATCH('Food Data'!C707,'Food Prices'!$A$3:$A$52,0),MATCH('Food Data'!D707,'Food Prices'!$B$2:$E$2,0))</f>
        <v>10.18</v>
      </c>
      <c r="G707" s="70">
        <v>61.08</v>
      </c>
      <c r="J707" s="71">
        <v>706</v>
      </c>
      <c r="K707" s="72" t="s">
        <v>112</v>
      </c>
      <c r="L707" s="73" t="s">
        <v>41</v>
      </c>
      <c r="M707" s="74" t="str">
        <v>Highland</v>
      </c>
      <c r="N707" s="75">
        <v>6</v>
      </c>
      <c r="O707" s="70">
        <f>INDEX('Food Prices'!$B$3:$E$52,MATCH('Food Data'!L707,'Food Prices'!$A$3:$A$52,0),MATCH('Food Data'!M707,'Food Prices'!$B$2:$E$2,0))</f>
        <v>9.4700000000000006</v>
      </c>
      <c r="P707" s="70">
        <v>56.820000000000007</v>
      </c>
      <c r="V707" s="71">
        <v>706</v>
      </c>
      <c r="W707" s="72" t="s">
        <v>112</v>
      </c>
      <c r="X707" s="73" t="s">
        <v>41</v>
      </c>
      <c r="Y707" s="74" t="str">
        <f t="shared" ref="Y707:Y770" si="11">$D$4</f>
        <v>Historic</v>
      </c>
      <c r="Z707" s="75">
        <v>6</v>
      </c>
      <c r="AA707" s="70">
        <f>INDEX('Food Prices'!$B$3:$E$52,MATCH('Food Data'!X707,'Food Prices'!$A$3:$A$52,0),MATCH('Food Data'!Y707,'Food Prices'!$B$2:$E$2,0))</f>
        <v>9.98</v>
      </c>
      <c r="AB707" s="70">
        <v>59.88</v>
      </c>
    </row>
    <row r="708" spans="1:28" x14ac:dyDescent="0.25">
      <c r="A708" s="71">
        <v>707</v>
      </c>
      <c r="B708" s="72" t="s">
        <v>103</v>
      </c>
      <c r="C708" s="73" t="s">
        <v>128</v>
      </c>
      <c r="D708" s="74" t="s">
        <v>57</v>
      </c>
      <c r="E708" s="75">
        <v>5</v>
      </c>
      <c r="F708" s="70">
        <f>INDEX('Food Prices'!$B$3:$E$52,MATCH('Food Data'!C708,'Food Prices'!$A$3:$A$52,0),MATCH('Food Data'!D708,'Food Prices'!$B$2:$E$2,0))</f>
        <v>15.32</v>
      </c>
      <c r="G708" s="70">
        <v>76.599999999999994</v>
      </c>
      <c r="J708" s="71">
        <v>707</v>
      </c>
      <c r="K708" s="72" t="s">
        <v>103</v>
      </c>
      <c r="L708" s="73" t="s">
        <v>128</v>
      </c>
      <c r="M708" s="74" t="str">
        <v>Highland</v>
      </c>
      <c r="N708" s="75">
        <v>5</v>
      </c>
      <c r="O708" s="70">
        <f>INDEX('Food Prices'!$B$3:$E$52,MATCH('Food Data'!L708,'Food Prices'!$A$3:$A$52,0),MATCH('Food Data'!M708,'Food Prices'!$B$2:$E$2,0))</f>
        <v>14.51</v>
      </c>
      <c r="P708" s="70">
        <v>72.55</v>
      </c>
      <c r="V708" s="71">
        <v>707</v>
      </c>
      <c r="W708" s="72" t="s">
        <v>103</v>
      </c>
      <c r="X708" s="73" t="s">
        <v>128</v>
      </c>
      <c r="Y708" s="74" t="str">
        <f t="shared" si="11"/>
        <v>Historic</v>
      </c>
      <c r="Z708" s="75">
        <v>5</v>
      </c>
      <c r="AA708" s="70">
        <f>INDEX('Food Prices'!$B$3:$E$52,MATCH('Food Data'!X708,'Food Prices'!$A$3:$A$52,0),MATCH('Food Data'!Y708,'Food Prices'!$B$2:$E$2,0))</f>
        <v>15.32</v>
      </c>
      <c r="AB708" s="70">
        <v>76.599999999999994</v>
      </c>
    </row>
    <row r="709" spans="1:28" x14ac:dyDescent="0.25">
      <c r="A709" s="71">
        <v>708</v>
      </c>
      <c r="B709" s="72" t="s">
        <v>105</v>
      </c>
      <c r="C709" s="73" t="s">
        <v>134</v>
      </c>
      <c r="D709" s="74" t="s">
        <v>51</v>
      </c>
      <c r="E709" s="75">
        <v>14</v>
      </c>
      <c r="F709" s="70">
        <f>INDEX('Food Prices'!$B$3:$E$52,MATCH('Food Data'!C709,'Food Prices'!$A$3:$A$52,0),MATCH('Food Data'!D709,'Food Prices'!$B$2:$E$2,0))</f>
        <v>7.2</v>
      </c>
      <c r="G709" s="70">
        <v>100.8</v>
      </c>
      <c r="J709" s="71">
        <v>708</v>
      </c>
      <c r="K709" s="72" t="s">
        <v>105</v>
      </c>
      <c r="L709" s="73" t="s">
        <v>134</v>
      </c>
      <c r="M709" s="74" t="str">
        <v>Highland</v>
      </c>
      <c r="N709" s="75">
        <v>14</v>
      </c>
      <c r="O709" s="70">
        <f>INDEX('Food Prices'!$B$3:$E$52,MATCH('Food Data'!L709,'Food Prices'!$A$3:$A$52,0),MATCH('Food Data'!M709,'Food Prices'!$B$2:$E$2,0))</f>
        <v>6.86</v>
      </c>
      <c r="P709" s="70">
        <v>96.04</v>
      </c>
      <c r="V709" s="71">
        <v>708</v>
      </c>
      <c r="W709" s="72" t="s">
        <v>105</v>
      </c>
      <c r="X709" s="73" t="s">
        <v>134</v>
      </c>
      <c r="Y709" s="74" t="str">
        <f t="shared" si="11"/>
        <v>Historic</v>
      </c>
      <c r="Z709" s="75">
        <v>14</v>
      </c>
      <c r="AA709" s="70">
        <f>INDEX('Food Prices'!$B$3:$E$52,MATCH('Food Data'!X709,'Food Prices'!$A$3:$A$52,0),MATCH('Food Data'!Y709,'Food Prices'!$B$2:$E$2,0))</f>
        <v>7.32</v>
      </c>
      <c r="AB709" s="70">
        <v>102.48</v>
      </c>
    </row>
    <row r="710" spans="1:28" x14ac:dyDescent="0.25">
      <c r="A710" s="71">
        <v>709</v>
      </c>
      <c r="B710" s="72" t="s">
        <v>108</v>
      </c>
      <c r="C710" s="73" t="s">
        <v>52</v>
      </c>
      <c r="D710" s="74" t="s">
        <v>51</v>
      </c>
      <c r="E710" s="75">
        <v>1</v>
      </c>
      <c r="F710" s="70">
        <f>INDEX('Food Prices'!$B$3:$E$52,MATCH('Food Data'!C710,'Food Prices'!$A$3:$A$52,0),MATCH('Food Data'!D710,'Food Prices'!$B$2:$E$2,0))</f>
        <v>5.99</v>
      </c>
      <c r="G710" s="70">
        <v>5.99</v>
      </c>
      <c r="J710" s="71">
        <v>709</v>
      </c>
      <c r="K710" s="72" t="s">
        <v>108</v>
      </c>
      <c r="L710" s="73" t="s">
        <v>52</v>
      </c>
      <c r="M710" s="74" t="str">
        <v>North</v>
      </c>
      <c r="N710" s="75">
        <v>1</v>
      </c>
      <c r="O710" s="70">
        <f>INDEX('Food Prices'!$B$3:$E$52,MATCH('Food Data'!L710,'Food Prices'!$A$3:$A$52,0),MATCH('Food Data'!M710,'Food Prices'!$B$2:$E$2,0))</f>
        <v>5.99</v>
      </c>
      <c r="P710" s="70">
        <v>5.99</v>
      </c>
      <c r="V710" s="71">
        <v>709</v>
      </c>
      <c r="W710" s="72" t="s">
        <v>108</v>
      </c>
      <c r="X710" s="73" t="s">
        <v>52</v>
      </c>
      <c r="Y710" s="74" t="str">
        <f t="shared" si="11"/>
        <v>Historic</v>
      </c>
      <c r="Z710" s="75">
        <v>1</v>
      </c>
      <c r="AA710" s="70">
        <f>INDEX('Food Prices'!$B$3:$E$52,MATCH('Food Data'!X710,'Food Prices'!$A$3:$A$52,0),MATCH('Food Data'!Y710,'Food Prices'!$B$2:$E$2,0))</f>
        <v>5.82</v>
      </c>
      <c r="AB710" s="70">
        <v>5.82</v>
      </c>
    </row>
    <row r="711" spans="1:28" x14ac:dyDescent="0.25">
      <c r="A711" s="71">
        <v>710</v>
      </c>
      <c r="B711" s="72" t="s">
        <v>113</v>
      </c>
      <c r="C711" s="73" t="s">
        <v>63</v>
      </c>
      <c r="D711" s="74" t="s">
        <v>60</v>
      </c>
      <c r="E711" s="75">
        <v>2</v>
      </c>
      <c r="F711" s="70">
        <f>INDEX('Food Prices'!$B$3:$E$52,MATCH('Food Data'!C711,'Food Prices'!$A$3:$A$52,0),MATCH('Food Data'!D711,'Food Prices'!$B$2:$E$2,0))</f>
        <v>5.4</v>
      </c>
      <c r="G711" s="70">
        <v>10.8</v>
      </c>
      <c r="J711" s="71">
        <v>710</v>
      </c>
      <c r="K711" s="72" t="s">
        <v>113</v>
      </c>
      <c r="L711" s="73" t="s">
        <v>63</v>
      </c>
      <c r="M711" s="74" t="str">
        <v>North</v>
      </c>
      <c r="N711" s="75">
        <v>2</v>
      </c>
      <c r="O711" s="70">
        <f>INDEX('Food Prices'!$B$3:$E$52,MATCH('Food Data'!L711,'Food Prices'!$A$3:$A$52,0),MATCH('Food Data'!M711,'Food Prices'!$B$2:$E$2,0))</f>
        <v>5.38</v>
      </c>
      <c r="P711" s="70">
        <v>10.76</v>
      </c>
      <c r="V711" s="71">
        <v>710</v>
      </c>
      <c r="W711" s="72" t="s">
        <v>113</v>
      </c>
      <c r="X711" s="73" t="s">
        <v>63</v>
      </c>
      <c r="Y711" s="74" t="str">
        <f t="shared" si="11"/>
        <v>Historic</v>
      </c>
      <c r="Z711" s="75">
        <v>2</v>
      </c>
      <c r="AA711" s="70">
        <f>INDEX('Food Prices'!$B$3:$E$52,MATCH('Food Data'!X711,'Food Prices'!$A$3:$A$52,0),MATCH('Food Data'!Y711,'Food Prices'!$B$2:$E$2,0))</f>
        <v>5.35</v>
      </c>
      <c r="AB711" s="70">
        <v>10.7</v>
      </c>
    </row>
    <row r="712" spans="1:28" x14ac:dyDescent="0.25">
      <c r="A712" s="71">
        <v>711</v>
      </c>
      <c r="B712" s="72" t="s">
        <v>110</v>
      </c>
      <c r="C712" s="73" t="s">
        <v>66</v>
      </c>
      <c r="D712" s="74" t="s">
        <v>57</v>
      </c>
      <c r="E712" s="75">
        <v>4</v>
      </c>
      <c r="F712" s="70">
        <f>INDEX('Food Prices'!$B$3:$E$52,MATCH('Food Data'!C712,'Food Prices'!$A$3:$A$52,0),MATCH('Food Data'!D712,'Food Prices'!$B$2:$E$2,0))</f>
        <v>9.8800000000000008</v>
      </c>
      <c r="G712" s="70">
        <v>39.520000000000003</v>
      </c>
      <c r="J712" s="71">
        <v>711</v>
      </c>
      <c r="K712" s="72" t="s">
        <v>110</v>
      </c>
      <c r="L712" s="73" t="s">
        <v>66</v>
      </c>
      <c r="M712" s="74" t="str">
        <v>Historic</v>
      </c>
      <c r="N712" s="75">
        <v>4</v>
      </c>
      <c r="O712" s="70">
        <f>INDEX('Food Prices'!$B$3:$E$52,MATCH('Food Data'!L712,'Food Prices'!$A$3:$A$52,0),MATCH('Food Data'!M712,'Food Prices'!$B$2:$E$2,0))</f>
        <v>9.8800000000000008</v>
      </c>
      <c r="P712" s="70">
        <v>39.520000000000003</v>
      </c>
      <c r="V712" s="71">
        <v>711</v>
      </c>
      <c r="W712" s="72" t="s">
        <v>110</v>
      </c>
      <c r="X712" s="73" t="s">
        <v>66</v>
      </c>
      <c r="Y712" s="74" t="str">
        <f t="shared" si="11"/>
        <v>Historic</v>
      </c>
      <c r="Z712" s="75">
        <v>4</v>
      </c>
      <c r="AA712" s="70">
        <f>INDEX('Food Prices'!$B$3:$E$52,MATCH('Food Data'!X712,'Food Prices'!$A$3:$A$52,0),MATCH('Food Data'!Y712,'Food Prices'!$B$2:$E$2,0))</f>
        <v>9.8800000000000008</v>
      </c>
      <c r="AB712" s="70">
        <v>39.520000000000003</v>
      </c>
    </row>
    <row r="713" spans="1:28" x14ac:dyDescent="0.25">
      <c r="A713" s="71">
        <v>712</v>
      </c>
      <c r="B713" s="72" t="s">
        <v>104</v>
      </c>
      <c r="C713" s="73" t="s">
        <v>45</v>
      </c>
      <c r="D713" s="74" t="s">
        <v>60</v>
      </c>
      <c r="E713" s="75">
        <v>3</v>
      </c>
      <c r="F713" s="70">
        <f>INDEX('Food Prices'!$B$3:$E$52,MATCH('Food Data'!C713,'Food Prices'!$A$3:$A$52,0),MATCH('Food Data'!D713,'Food Prices'!$B$2:$E$2,0))</f>
        <v>13.76</v>
      </c>
      <c r="G713" s="70">
        <v>41.28</v>
      </c>
      <c r="J713" s="71">
        <v>712</v>
      </c>
      <c r="K713" s="72" t="s">
        <v>104</v>
      </c>
      <c r="L713" s="73" t="s">
        <v>45</v>
      </c>
      <c r="M713" s="74" t="str">
        <v>Global</v>
      </c>
      <c r="N713" s="75">
        <v>3</v>
      </c>
      <c r="O713" s="70">
        <f>INDEX('Food Prices'!$B$3:$E$52,MATCH('Food Data'!L713,'Food Prices'!$A$3:$A$52,0),MATCH('Food Data'!M713,'Food Prices'!$B$2:$E$2,0))</f>
        <v>13.76</v>
      </c>
      <c r="P713" s="70">
        <v>41.28</v>
      </c>
      <c r="V713" s="71">
        <v>712</v>
      </c>
      <c r="W713" s="72" t="s">
        <v>104</v>
      </c>
      <c r="X713" s="73" t="s">
        <v>45</v>
      </c>
      <c r="Y713" s="74" t="str">
        <f t="shared" si="11"/>
        <v>Historic</v>
      </c>
      <c r="Z713" s="75">
        <v>3</v>
      </c>
      <c r="AA713" s="70">
        <f>INDEX('Food Prices'!$B$3:$E$52,MATCH('Food Data'!X713,'Food Prices'!$A$3:$A$52,0),MATCH('Food Data'!Y713,'Food Prices'!$B$2:$E$2,0))</f>
        <v>14.64</v>
      </c>
      <c r="AB713" s="70">
        <v>43.92</v>
      </c>
    </row>
    <row r="714" spans="1:28" x14ac:dyDescent="0.25">
      <c r="A714" s="71">
        <v>713</v>
      </c>
      <c r="B714" s="72" t="s">
        <v>103</v>
      </c>
      <c r="C714" s="73" t="s">
        <v>59</v>
      </c>
      <c r="D714" s="74" t="s">
        <v>53</v>
      </c>
      <c r="E714" s="75">
        <v>11</v>
      </c>
      <c r="F714" s="70">
        <f>INDEX('Food Prices'!$B$3:$E$52,MATCH('Food Data'!C714,'Food Prices'!$A$3:$A$52,0),MATCH('Food Data'!D714,'Food Prices'!$B$2:$E$2,0))</f>
        <v>7.76</v>
      </c>
      <c r="G714" s="70">
        <v>85.36</v>
      </c>
      <c r="J714" s="71">
        <v>713</v>
      </c>
      <c r="K714" s="72" t="s">
        <v>103</v>
      </c>
      <c r="L714" s="73" t="s">
        <v>59</v>
      </c>
      <c r="M714" s="74" t="str">
        <v>Highland</v>
      </c>
      <c r="N714" s="75">
        <v>11</v>
      </c>
      <c r="O714" s="70">
        <f>INDEX('Food Prices'!$B$3:$E$52,MATCH('Food Data'!L714,'Food Prices'!$A$3:$A$52,0),MATCH('Food Data'!M714,'Food Prices'!$B$2:$E$2,0))</f>
        <v>7.76</v>
      </c>
      <c r="P714" s="70">
        <v>85.36</v>
      </c>
      <c r="V714" s="71">
        <v>713</v>
      </c>
      <c r="W714" s="72" t="s">
        <v>103</v>
      </c>
      <c r="X714" s="73" t="s">
        <v>59</v>
      </c>
      <c r="Y714" s="74" t="str">
        <f t="shared" si="11"/>
        <v>Historic</v>
      </c>
      <c r="Z714" s="75">
        <v>11</v>
      </c>
      <c r="AA714" s="70">
        <f>INDEX('Food Prices'!$B$3:$E$52,MATCH('Food Data'!X714,'Food Prices'!$A$3:$A$52,0),MATCH('Food Data'!Y714,'Food Prices'!$B$2:$E$2,0))</f>
        <v>8.02</v>
      </c>
      <c r="AB714" s="70">
        <v>88.22</v>
      </c>
    </row>
    <row r="715" spans="1:28" x14ac:dyDescent="0.25">
      <c r="A715" s="71">
        <v>714</v>
      </c>
      <c r="B715" s="72" t="s">
        <v>125</v>
      </c>
      <c r="C715" s="73" t="s">
        <v>59</v>
      </c>
      <c r="D715" s="74" t="s">
        <v>57</v>
      </c>
      <c r="E715" s="75">
        <v>9</v>
      </c>
      <c r="F715" s="70">
        <f>INDEX('Food Prices'!$B$3:$E$52,MATCH('Food Data'!C715,'Food Prices'!$A$3:$A$52,0),MATCH('Food Data'!D715,'Food Prices'!$B$2:$E$2,0))</f>
        <v>8.02</v>
      </c>
      <c r="G715" s="70">
        <v>72.179999999999993</v>
      </c>
      <c r="J715" s="71">
        <v>714</v>
      </c>
      <c r="K715" s="72" t="s">
        <v>125</v>
      </c>
      <c r="L715" s="73" t="s">
        <v>59</v>
      </c>
      <c r="M715" s="74" t="str">
        <v>Global</v>
      </c>
      <c r="N715" s="75">
        <v>9</v>
      </c>
      <c r="O715" s="70">
        <f>INDEX('Food Prices'!$B$3:$E$52,MATCH('Food Data'!L715,'Food Prices'!$A$3:$A$52,0),MATCH('Food Data'!M715,'Food Prices'!$B$2:$E$2,0))</f>
        <v>7.46</v>
      </c>
      <c r="P715" s="70">
        <v>67.14</v>
      </c>
      <c r="V715" s="71">
        <v>714</v>
      </c>
      <c r="W715" s="72" t="s">
        <v>125</v>
      </c>
      <c r="X715" s="73" t="s">
        <v>59</v>
      </c>
      <c r="Y715" s="74" t="str">
        <f t="shared" si="11"/>
        <v>Historic</v>
      </c>
      <c r="Z715" s="75">
        <v>9</v>
      </c>
      <c r="AA715" s="70">
        <f>INDEX('Food Prices'!$B$3:$E$52,MATCH('Food Data'!X715,'Food Prices'!$A$3:$A$52,0),MATCH('Food Data'!Y715,'Food Prices'!$B$2:$E$2,0))</f>
        <v>8.02</v>
      </c>
      <c r="AB715" s="70">
        <v>72.179999999999993</v>
      </c>
    </row>
    <row r="716" spans="1:28" x14ac:dyDescent="0.25">
      <c r="A716" s="71">
        <v>715</v>
      </c>
      <c r="B716" s="72" t="s">
        <v>116</v>
      </c>
      <c r="C716" s="73" t="s">
        <v>47</v>
      </c>
      <c r="D716" s="74" t="s">
        <v>60</v>
      </c>
      <c r="E716" s="75">
        <v>6</v>
      </c>
      <c r="F716" s="70">
        <f>INDEX('Food Prices'!$B$3:$E$52,MATCH('Food Data'!C716,'Food Prices'!$A$3:$A$52,0),MATCH('Food Data'!D716,'Food Prices'!$B$2:$E$2,0))</f>
        <v>7.75</v>
      </c>
      <c r="G716" s="70">
        <v>46.5</v>
      </c>
      <c r="J716" s="71">
        <v>715</v>
      </c>
      <c r="K716" s="72" t="s">
        <v>116</v>
      </c>
      <c r="L716" s="73" t="s">
        <v>47</v>
      </c>
      <c r="M716" s="74" t="str">
        <v>Highland</v>
      </c>
      <c r="N716" s="75">
        <v>6</v>
      </c>
      <c r="O716" s="70">
        <f>INDEX('Food Prices'!$B$3:$E$52,MATCH('Food Data'!L716,'Food Prices'!$A$3:$A$52,0),MATCH('Food Data'!M716,'Food Prices'!$B$2:$E$2,0))</f>
        <v>8.2200000000000006</v>
      </c>
      <c r="P716" s="70">
        <v>49.320000000000007</v>
      </c>
      <c r="V716" s="71">
        <v>715</v>
      </c>
      <c r="W716" s="72" t="s">
        <v>116</v>
      </c>
      <c r="X716" s="73" t="s">
        <v>47</v>
      </c>
      <c r="Y716" s="74" t="str">
        <f t="shared" si="11"/>
        <v>Historic</v>
      </c>
      <c r="Z716" s="75">
        <v>6</v>
      </c>
      <c r="AA716" s="70">
        <f>INDEX('Food Prices'!$B$3:$E$52,MATCH('Food Data'!X716,'Food Prices'!$A$3:$A$52,0),MATCH('Food Data'!Y716,'Food Prices'!$B$2:$E$2,0))</f>
        <v>7.24</v>
      </c>
      <c r="AB716" s="70">
        <v>43.44</v>
      </c>
    </row>
    <row r="717" spans="1:28" x14ac:dyDescent="0.25">
      <c r="A717" s="71">
        <v>716</v>
      </c>
      <c r="B717" s="72" t="s">
        <v>105</v>
      </c>
      <c r="C717" s="73" t="s">
        <v>94</v>
      </c>
      <c r="D717" s="74" t="s">
        <v>53</v>
      </c>
      <c r="E717" s="75">
        <v>5</v>
      </c>
      <c r="F717" s="70">
        <f>INDEX('Food Prices'!$B$3:$E$52,MATCH('Food Data'!C717,'Food Prices'!$A$3:$A$52,0),MATCH('Food Data'!D717,'Food Prices'!$B$2:$E$2,0))</f>
        <v>14.14</v>
      </c>
      <c r="G717" s="70">
        <v>70.7</v>
      </c>
      <c r="J717" s="71">
        <v>716</v>
      </c>
      <c r="K717" s="72" t="s">
        <v>105</v>
      </c>
      <c r="L717" s="73" t="s">
        <v>94</v>
      </c>
      <c r="M717" s="74" t="str">
        <v>Highland</v>
      </c>
      <c r="N717" s="75">
        <v>5</v>
      </c>
      <c r="O717" s="70">
        <f>INDEX('Food Prices'!$B$3:$E$52,MATCH('Food Data'!L717,'Food Prices'!$A$3:$A$52,0),MATCH('Food Data'!M717,'Food Prices'!$B$2:$E$2,0))</f>
        <v>14.14</v>
      </c>
      <c r="P717" s="70">
        <v>70.7</v>
      </c>
      <c r="V717" s="71">
        <v>716</v>
      </c>
      <c r="W717" s="72" t="s">
        <v>105</v>
      </c>
      <c r="X717" s="73" t="s">
        <v>94</v>
      </c>
      <c r="Y717" s="74" t="str">
        <f t="shared" si="11"/>
        <v>Historic</v>
      </c>
      <c r="Z717" s="75">
        <v>5</v>
      </c>
      <c r="AA717" s="70">
        <f>INDEX('Food Prices'!$B$3:$E$52,MATCH('Food Data'!X717,'Food Prices'!$A$3:$A$52,0),MATCH('Food Data'!Y717,'Food Prices'!$B$2:$E$2,0))</f>
        <v>12.01</v>
      </c>
      <c r="AB717" s="70">
        <v>60.05</v>
      </c>
    </row>
    <row r="718" spans="1:28" x14ac:dyDescent="0.25">
      <c r="A718" s="71">
        <v>717</v>
      </c>
      <c r="B718" s="72" t="s">
        <v>111</v>
      </c>
      <c r="C718" s="73" t="s">
        <v>74</v>
      </c>
      <c r="D718" s="74" t="s">
        <v>57</v>
      </c>
      <c r="E718" s="75">
        <v>20</v>
      </c>
      <c r="F718" s="70">
        <f>INDEX('Food Prices'!$B$3:$E$52,MATCH('Food Data'!C718,'Food Prices'!$A$3:$A$52,0),MATCH('Food Data'!D718,'Food Prices'!$B$2:$E$2,0))</f>
        <v>7.1</v>
      </c>
      <c r="G718" s="70">
        <v>142</v>
      </c>
      <c r="J718" s="71">
        <v>717</v>
      </c>
      <c r="K718" s="72" t="s">
        <v>111</v>
      </c>
      <c r="L718" s="73" t="s">
        <v>74</v>
      </c>
      <c r="M718" s="74" t="str">
        <v>Historic</v>
      </c>
      <c r="N718" s="75">
        <v>20</v>
      </c>
      <c r="O718" s="70">
        <f>INDEX('Food Prices'!$B$3:$E$52,MATCH('Food Data'!L718,'Food Prices'!$A$3:$A$52,0),MATCH('Food Data'!M718,'Food Prices'!$B$2:$E$2,0))</f>
        <v>7.1</v>
      </c>
      <c r="P718" s="70">
        <v>142</v>
      </c>
      <c r="V718" s="71">
        <v>717</v>
      </c>
      <c r="W718" s="72" t="s">
        <v>111</v>
      </c>
      <c r="X718" s="73" t="s">
        <v>74</v>
      </c>
      <c r="Y718" s="74" t="str">
        <f t="shared" si="11"/>
        <v>Historic</v>
      </c>
      <c r="Z718" s="75">
        <v>20</v>
      </c>
      <c r="AA718" s="70">
        <f>INDEX('Food Prices'!$B$3:$E$52,MATCH('Food Data'!X718,'Food Prices'!$A$3:$A$52,0),MATCH('Food Data'!Y718,'Food Prices'!$B$2:$E$2,0))</f>
        <v>7.1</v>
      </c>
      <c r="AB718" s="70">
        <v>142</v>
      </c>
    </row>
    <row r="719" spans="1:28" x14ac:dyDescent="0.25">
      <c r="A719" s="71">
        <v>718</v>
      </c>
      <c r="B719" s="72" t="s">
        <v>102</v>
      </c>
      <c r="C719" s="73" t="s">
        <v>64</v>
      </c>
      <c r="D719" s="74" t="s">
        <v>57</v>
      </c>
      <c r="E719" s="75">
        <v>11</v>
      </c>
      <c r="F719" s="70">
        <f>INDEX('Food Prices'!$B$3:$E$52,MATCH('Food Data'!C719,'Food Prices'!$A$3:$A$52,0),MATCH('Food Data'!D719,'Food Prices'!$B$2:$E$2,0))</f>
        <v>3.38</v>
      </c>
      <c r="G719" s="70">
        <v>37.18</v>
      </c>
      <c r="J719" s="71">
        <v>718</v>
      </c>
      <c r="K719" s="72" t="s">
        <v>102</v>
      </c>
      <c r="L719" s="73" t="s">
        <v>64</v>
      </c>
      <c r="M719" s="74" t="str">
        <v>North</v>
      </c>
      <c r="N719" s="75">
        <v>11</v>
      </c>
      <c r="O719" s="70">
        <f>INDEX('Food Prices'!$B$3:$E$52,MATCH('Food Data'!L719,'Food Prices'!$A$3:$A$52,0),MATCH('Food Data'!M719,'Food Prices'!$B$2:$E$2,0))</f>
        <v>3.2</v>
      </c>
      <c r="P719" s="70">
        <v>35.200000000000003</v>
      </c>
      <c r="V719" s="71">
        <v>718</v>
      </c>
      <c r="W719" s="72" t="s">
        <v>102</v>
      </c>
      <c r="X719" s="73" t="s">
        <v>64</v>
      </c>
      <c r="Y719" s="74" t="str">
        <f t="shared" si="11"/>
        <v>Historic</v>
      </c>
      <c r="Z719" s="75">
        <v>11</v>
      </c>
      <c r="AA719" s="70">
        <f>INDEX('Food Prices'!$B$3:$E$52,MATCH('Food Data'!X719,'Food Prices'!$A$3:$A$52,0),MATCH('Food Data'!Y719,'Food Prices'!$B$2:$E$2,0))</f>
        <v>3.38</v>
      </c>
      <c r="AB719" s="70">
        <v>37.18</v>
      </c>
    </row>
    <row r="720" spans="1:28" x14ac:dyDescent="0.25">
      <c r="A720" s="71">
        <v>719</v>
      </c>
      <c r="B720" s="72" t="s">
        <v>123</v>
      </c>
      <c r="C720" s="73" t="s">
        <v>84</v>
      </c>
      <c r="D720" s="74" t="s">
        <v>53</v>
      </c>
      <c r="E720" s="75">
        <v>8</v>
      </c>
      <c r="F720" s="70">
        <f>INDEX('Food Prices'!$B$3:$E$52,MATCH('Food Data'!C720,'Food Prices'!$A$3:$A$52,0),MATCH('Food Data'!D720,'Food Prices'!$B$2:$E$2,0))</f>
        <v>12.41</v>
      </c>
      <c r="G720" s="70">
        <v>99.28</v>
      </c>
      <c r="J720" s="71">
        <v>719</v>
      </c>
      <c r="K720" s="72" t="s">
        <v>123</v>
      </c>
      <c r="L720" s="73" t="s">
        <v>84</v>
      </c>
      <c r="M720" s="74" t="str">
        <v>Global</v>
      </c>
      <c r="N720" s="75">
        <v>8</v>
      </c>
      <c r="O720" s="70">
        <f>INDEX('Food Prices'!$B$3:$E$52,MATCH('Food Data'!L720,'Food Prices'!$A$3:$A$52,0),MATCH('Food Data'!M720,'Food Prices'!$B$2:$E$2,0))</f>
        <v>11.49</v>
      </c>
      <c r="P720" s="70">
        <v>91.92</v>
      </c>
      <c r="V720" s="71">
        <v>719</v>
      </c>
      <c r="W720" s="72" t="s">
        <v>123</v>
      </c>
      <c r="X720" s="73" t="s">
        <v>84</v>
      </c>
      <c r="Y720" s="74" t="str">
        <f t="shared" si="11"/>
        <v>Historic</v>
      </c>
      <c r="Z720" s="75">
        <v>8</v>
      </c>
      <c r="AA720" s="70">
        <f>INDEX('Food Prices'!$B$3:$E$52,MATCH('Food Data'!X720,'Food Prices'!$A$3:$A$52,0),MATCH('Food Data'!Y720,'Food Prices'!$B$2:$E$2,0))</f>
        <v>10.84</v>
      </c>
      <c r="AB720" s="70">
        <v>86.72</v>
      </c>
    </row>
    <row r="721" spans="1:28" x14ac:dyDescent="0.25">
      <c r="A721" s="71">
        <v>720</v>
      </c>
      <c r="B721" s="72" t="s">
        <v>104</v>
      </c>
      <c r="C721" s="73" t="s">
        <v>37</v>
      </c>
      <c r="D721" s="74" t="s">
        <v>57</v>
      </c>
      <c r="E721" s="75">
        <v>18</v>
      </c>
      <c r="F721" s="70">
        <f>INDEX('Food Prices'!$B$3:$E$52,MATCH('Food Data'!C721,'Food Prices'!$A$3:$A$52,0),MATCH('Food Data'!D721,'Food Prices'!$B$2:$E$2,0))</f>
        <v>12.26</v>
      </c>
      <c r="G721" s="70">
        <v>220.68</v>
      </c>
      <c r="J721" s="71">
        <v>720</v>
      </c>
      <c r="K721" s="72" t="s">
        <v>104</v>
      </c>
      <c r="L721" s="73" t="s">
        <v>37</v>
      </c>
      <c r="M721" s="74" t="str">
        <v>Global</v>
      </c>
      <c r="N721" s="75">
        <v>18</v>
      </c>
      <c r="O721" s="70">
        <f>INDEX('Food Prices'!$B$3:$E$52,MATCH('Food Data'!L721,'Food Prices'!$A$3:$A$52,0),MATCH('Food Data'!M721,'Food Prices'!$B$2:$E$2,0))</f>
        <v>12.63</v>
      </c>
      <c r="P721" s="70">
        <v>227.34</v>
      </c>
      <c r="V721" s="71">
        <v>720</v>
      </c>
      <c r="W721" s="72" t="s">
        <v>104</v>
      </c>
      <c r="X721" s="73" t="s">
        <v>37</v>
      </c>
      <c r="Y721" s="74" t="str">
        <f t="shared" si="11"/>
        <v>Historic</v>
      </c>
      <c r="Z721" s="75">
        <v>18</v>
      </c>
      <c r="AA721" s="70">
        <f>INDEX('Food Prices'!$B$3:$E$52,MATCH('Food Data'!X721,'Food Prices'!$A$3:$A$52,0),MATCH('Food Data'!Y721,'Food Prices'!$B$2:$E$2,0))</f>
        <v>12.26</v>
      </c>
      <c r="AB721" s="70">
        <v>220.68</v>
      </c>
    </row>
    <row r="722" spans="1:28" x14ac:dyDescent="0.25">
      <c r="A722" s="71">
        <v>721</v>
      </c>
      <c r="B722" s="72" t="s">
        <v>100</v>
      </c>
      <c r="C722" s="73" t="s">
        <v>72</v>
      </c>
      <c r="D722" s="74" t="s">
        <v>51</v>
      </c>
      <c r="E722" s="75">
        <v>1</v>
      </c>
      <c r="F722" s="70">
        <f>INDEX('Food Prices'!$B$3:$E$52,MATCH('Food Data'!C722,'Food Prices'!$A$3:$A$52,0),MATCH('Food Data'!D722,'Food Prices'!$B$2:$E$2,0))</f>
        <v>2.7</v>
      </c>
      <c r="G722" s="70">
        <v>2.7</v>
      </c>
      <c r="J722" s="71">
        <v>721</v>
      </c>
      <c r="K722" s="72" t="s">
        <v>100</v>
      </c>
      <c r="L722" s="73" t="s">
        <v>72</v>
      </c>
      <c r="M722" s="74" t="str">
        <v>Historic</v>
      </c>
      <c r="N722" s="75">
        <v>1</v>
      </c>
      <c r="O722" s="70">
        <f>INDEX('Food Prices'!$B$3:$E$52,MATCH('Food Data'!L722,'Food Prices'!$A$3:$A$52,0),MATCH('Food Data'!M722,'Food Prices'!$B$2:$E$2,0))</f>
        <v>3.07</v>
      </c>
      <c r="P722" s="70">
        <v>3.07</v>
      </c>
      <c r="V722" s="71">
        <v>721</v>
      </c>
      <c r="W722" s="72" t="s">
        <v>100</v>
      </c>
      <c r="X722" s="73" t="s">
        <v>72</v>
      </c>
      <c r="Y722" s="74" t="str">
        <f t="shared" si="11"/>
        <v>Historic</v>
      </c>
      <c r="Z722" s="75">
        <v>1</v>
      </c>
      <c r="AA722" s="70">
        <f>INDEX('Food Prices'!$B$3:$E$52,MATCH('Food Data'!X722,'Food Prices'!$A$3:$A$52,0),MATCH('Food Data'!Y722,'Food Prices'!$B$2:$E$2,0))</f>
        <v>3.07</v>
      </c>
      <c r="AB722" s="70">
        <v>3.07</v>
      </c>
    </row>
    <row r="723" spans="1:28" x14ac:dyDescent="0.25">
      <c r="A723" s="71">
        <v>722</v>
      </c>
      <c r="B723" s="72" t="s">
        <v>117</v>
      </c>
      <c r="C723" s="73" t="s">
        <v>93</v>
      </c>
      <c r="D723" s="74" t="s">
        <v>60</v>
      </c>
      <c r="E723" s="75">
        <v>17</v>
      </c>
      <c r="F723" s="70">
        <f>INDEX('Food Prices'!$B$3:$E$52,MATCH('Food Data'!C723,'Food Prices'!$A$3:$A$52,0),MATCH('Food Data'!D723,'Food Prices'!$B$2:$E$2,0))</f>
        <v>1.97</v>
      </c>
      <c r="G723" s="70">
        <v>33.49</v>
      </c>
      <c r="J723" s="71">
        <v>722</v>
      </c>
      <c r="K723" s="72" t="s">
        <v>117</v>
      </c>
      <c r="L723" s="73" t="s">
        <v>93</v>
      </c>
      <c r="M723" s="74" t="str">
        <v>Global</v>
      </c>
      <c r="N723" s="75">
        <v>17</v>
      </c>
      <c r="O723" s="70">
        <f>INDEX('Food Prices'!$B$3:$E$52,MATCH('Food Data'!L723,'Food Prices'!$A$3:$A$52,0),MATCH('Food Data'!M723,'Food Prices'!$B$2:$E$2,0))</f>
        <v>1.97</v>
      </c>
      <c r="P723" s="70">
        <v>33.49</v>
      </c>
      <c r="V723" s="71">
        <v>722</v>
      </c>
      <c r="W723" s="72" t="s">
        <v>117</v>
      </c>
      <c r="X723" s="73" t="s">
        <v>93</v>
      </c>
      <c r="Y723" s="74" t="str">
        <f t="shared" si="11"/>
        <v>Historic</v>
      </c>
      <c r="Z723" s="75">
        <v>17</v>
      </c>
      <c r="AA723" s="70">
        <f>INDEX('Food Prices'!$B$3:$E$52,MATCH('Food Data'!X723,'Food Prices'!$A$3:$A$52,0),MATCH('Food Data'!Y723,'Food Prices'!$B$2:$E$2,0))</f>
        <v>1.89</v>
      </c>
      <c r="AB723" s="70">
        <v>32.129999999999995</v>
      </c>
    </row>
    <row r="724" spans="1:28" x14ac:dyDescent="0.25">
      <c r="A724" s="71">
        <v>723</v>
      </c>
      <c r="B724" s="72" t="s">
        <v>109</v>
      </c>
      <c r="C724" s="73" t="s">
        <v>79</v>
      </c>
      <c r="D724" s="74" t="s">
        <v>60</v>
      </c>
      <c r="E724" s="75">
        <v>20</v>
      </c>
      <c r="F724" s="70">
        <f>INDEX('Food Prices'!$B$3:$E$52,MATCH('Food Data'!C724,'Food Prices'!$A$3:$A$52,0),MATCH('Food Data'!D724,'Food Prices'!$B$2:$E$2,0))</f>
        <v>1.83</v>
      </c>
      <c r="G724" s="70">
        <v>36.6</v>
      </c>
      <c r="J724" s="71">
        <v>723</v>
      </c>
      <c r="K724" s="72" t="s">
        <v>109</v>
      </c>
      <c r="L724" s="73" t="s">
        <v>79</v>
      </c>
      <c r="M724" s="74" t="str">
        <v>Global</v>
      </c>
      <c r="N724" s="75">
        <v>20</v>
      </c>
      <c r="O724" s="70">
        <f>INDEX('Food Prices'!$B$3:$E$52,MATCH('Food Data'!L724,'Food Prices'!$A$3:$A$52,0),MATCH('Food Data'!M724,'Food Prices'!$B$2:$E$2,0))</f>
        <v>1.83</v>
      </c>
      <c r="P724" s="70">
        <v>36.6</v>
      </c>
      <c r="V724" s="71">
        <v>723</v>
      </c>
      <c r="W724" s="72" t="s">
        <v>109</v>
      </c>
      <c r="X724" s="73" t="s">
        <v>79</v>
      </c>
      <c r="Y724" s="74" t="str">
        <f t="shared" si="11"/>
        <v>Historic</v>
      </c>
      <c r="Z724" s="75">
        <v>20</v>
      </c>
      <c r="AA724" s="70">
        <f>INDEX('Food Prices'!$B$3:$E$52,MATCH('Food Data'!X724,'Food Prices'!$A$3:$A$52,0),MATCH('Food Data'!Y724,'Food Prices'!$B$2:$E$2,0))</f>
        <v>1.97</v>
      </c>
      <c r="AB724" s="70">
        <v>39.4</v>
      </c>
    </row>
    <row r="725" spans="1:28" x14ac:dyDescent="0.25">
      <c r="A725" s="71">
        <v>724</v>
      </c>
      <c r="B725" s="72" t="s">
        <v>116</v>
      </c>
      <c r="C725" s="73" t="s">
        <v>79</v>
      </c>
      <c r="D725" s="74" t="s">
        <v>51</v>
      </c>
      <c r="E725" s="75">
        <v>7</v>
      </c>
      <c r="F725" s="70">
        <f>INDEX('Food Prices'!$B$3:$E$52,MATCH('Food Data'!C725,'Food Prices'!$A$3:$A$52,0),MATCH('Food Data'!D725,'Food Prices'!$B$2:$E$2,0))</f>
        <v>1.61</v>
      </c>
      <c r="G725" s="70">
        <v>11.270000000000001</v>
      </c>
      <c r="J725" s="71">
        <v>724</v>
      </c>
      <c r="K725" s="72" t="s">
        <v>116</v>
      </c>
      <c r="L725" s="73" t="s">
        <v>79</v>
      </c>
      <c r="M725" s="74" t="str">
        <v>Highland</v>
      </c>
      <c r="N725" s="75">
        <v>7</v>
      </c>
      <c r="O725" s="70">
        <f>INDEX('Food Prices'!$B$3:$E$52,MATCH('Food Data'!L725,'Food Prices'!$A$3:$A$52,0),MATCH('Food Data'!M725,'Food Prices'!$B$2:$E$2,0))</f>
        <v>1.68</v>
      </c>
      <c r="P725" s="70">
        <v>11.76</v>
      </c>
      <c r="V725" s="71">
        <v>724</v>
      </c>
      <c r="W725" s="72" t="s">
        <v>116</v>
      </c>
      <c r="X725" s="73" t="s">
        <v>79</v>
      </c>
      <c r="Y725" s="74" t="str">
        <f t="shared" si="11"/>
        <v>Historic</v>
      </c>
      <c r="Z725" s="75">
        <v>7</v>
      </c>
      <c r="AA725" s="70">
        <f>INDEX('Food Prices'!$B$3:$E$52,MATCH('Food Data'!X725,'Food Prices'!$A$3:$A$52,0),MATCH('Food Data'!Y725,'Food Prices'!$B$2:$E$2,0))</f>
        <v>1.97</v>
      </c>
      <c r="AB725" s="70">
        <v>13.79</v>
      </c>
    </row>
    <row r="726" spans="1:28" x14ac:dyDescent="0.25">
      <c r="A726" s="71">
        <v>725</v>
      </c>
      <c r="B726" s="72" t="s">
        <v>110</v>
      </c>
      <c r="C726" s="73" t="s">
        <v>94</v>
      </c>
      <c r="D726" s="74" t="s">
        <v>53</v>
      </c>
      <c r="E726" s="75">
        <v>4</v>
      </c>
      <c r="F726" s="70">
        <f>INDEX('Food Prices'!$B$3:$E$52,MATCH('Food Data'!C726,'Food Prices'!$A$3:$A$52,0),MATCH('Food Data'!D726,'Food Prices'!$B$2:$E$2,0))</f>
        <v>14.14</v>
      </c>
      <c r="G726" s="70">
        <v>56.56</v>
      </c>
      <c r="J726" s="71">
        <v>725</v>
      </c>
      <c r="K726" s="72" t="s">
        <v>110</v>
      </c>
      <c r="L726" s="73" t="s">
        <v>94</v>
      </c>
      <c r="M726" s="74" t="str">
        <v>Historic</v>
      </c>
      <c r="N726" s="75">
        <v>4</v>
      </c>
      <c r="O726" s="70">
        <f>INDEX('Food Prices'!$B$3:$E$52,MATCH('Food Data'!L726,'Food Prices'!$A$3:$A$52,0),MATCH('Food Data'!M726,'Food Prices'!$B$2:$E$2,0))</f>
        <v>12.01</v>
      </c>
      <c r="P726" s="70">
        <v>48.04</v>
      </c>
      <c r="V726" s="71">
        <v>725</v>
      </c>
      <c r="W726" s="72" t="s">
        <v>110</v>
      </c>
      <c r="X726" s="73" t="s">
        <v>94</v>
      </c>
      <c r="Y726" s="74" t="str">
        <f t="shared" si="11"/>
        <v>Historic</v>
      </c>
      <c r="Z726" s="75">
        <v>4</v>
      </c>
      <c r="AA726" s="70">
        <f>INDEX('Food Prices'!$B$3:$E$52,MATCH('Food Data'!X726,'Food Prices'!$A$3:$A$52,0),MATCH('Food Data'!Y726,'Food Prices'!$B$2:$E$2,0))</f>
        <v>12.01</v>
      </c>
      <c r="AB726" s="70">
        <v>48.04</v>
      </c>
    </row>
    <row r="727" spans="1:28" x14ac:dyDescent="0.25">
      <c r="A727" s="71">
        <v>726</v>
      </c>
      <c r="B727" s="72" t="s">
        <v>107</v>
      </c>
      <c r="C727" s="73" t="s">
        <v>133</v>
      </c>
      <c r="D727" s="74" t="s">
        <v>53</v>
      </c>
      <c r="E727" s="75">
        <v>5</v>
      </c>
      <c r="F727" s="70">
        <f>INDEX('Food Prices'!$B$3:$E$52,MATCH('Food Data'!C727,'Food Prices'!$A$3:$A$52,0),MATCH('Food Data'!D727,'Food Prices'!$B$2:$E$2,0))</f>
        <v>5.05</v>
      </c>
      <c r="G727" s="70">
        <v>25.25</v>
      </c>
      <c r="J727" s="71">
        <v>726</v>
      </c>
      <c r="K727" s="72" t="s">
        <v>107</v>
      </c>
      <c r="L727" s="73" t="s">
        <v>133</v>
      </c>
      <c r="M727" s="74" t="str">
        <v>Historic</v>
      </c>
      <c r="N727" s="75">
        <v>5</v>
      </c>
      <c r="O727" s="70">
        <f>INDEX('Food Prices'!$B$3:$E$52,MATCH('Food Data'!L727,'Food Prices'!$A$3:$A$52,0),MATCH('Food Data'!M727,'Food Prices'!$B$2:$E$2,0))</f>
        <v>5.32</v>
      </c>
      <c r="P727" s="70">
        <v>26.6</v>
      </c>
      <c r="V727" s="71">
        <v>726</v>
      </c>
      <c r="W727" s="72" t="s">
        <v>107</v>
      </c>
      <c r="X727" s="73" t="s">
        <v>133</v>
      </c>
      <c r="Y727" s="74" t="str">
        <f t="shared" si="11"/>
        <v>Historic</v>
      </c>
      <c r="Z727" s="75">
        <v>5</v>
      </c>
      <c r="AA727" s="70">
        <f>INDEX('Food Prices'!$B$3:$E$52,MATCH('Food Data'!X727,'Food Prices'!$A$3:$A$52,0),MATCH('Food Data'!Y727,'Food Prices'!$B$2:$E$2,0))</f>
        <v>5.32</v>
      </c>
      <c r="AB727" s="70">
        <v>26.6</v>
      </c>
    </row>
    <row r="728" spans="1:28" x14ac:dyDescent="0.25">
      <c r="A728" s="71">
        <v>727</v>
      </c>
      <c r="B728" s="72" t="s">
        <v>126</v>
      </c>
      <c r="C728" s="73" t="s">
        <v>79</v>
      </c>
      <c r="D728" s="74" t="s">
        <v>51</v>
      </c>
      <c r="E728" s="75">
        <v>19</v>
      </c>
      <c r="F728" s="70">
        <f>INDEX('Food Prices'!$B$3:$E$52,MATCH('Food Data'!C728,'Food Prices'!$A$3:$A$52,0),MATCH('Food Data'!D728,'Food Prices'!$B$2:$E$2,0))</f>
        <v>1.61</v>
      </c>
      <c r="G728" s="70">
        <v>30.590000000000003</v>
      </c>
      <c r="J728" s="71">
        <v>727</v>
      </c>
      <c r="K728" s="72" t="s">
        <v>126</v>
      </c>
      <c r="L728" s="73" t="s">
        <v>79</v>
      </c>
      <c r="M728" s="74" t="str">
        <v>North</v>
      </c>
      <c r="N728" s="75">
        <v>19</v>
      </c>
      <c r="O728" s="70">
        <f>INDEX('Food Prices'!$B$3:$E$52,MATCH('Food Data'!L728,'Food Prices'!$A$3:$A$52,0),MATCH('Food Data'!M728,'Food Prices'!$B$2:$E$2,0))</f>
        <v>1.61</v>
      </c>
      <c r="P728" s="70">
        <v>30.590000000000003</v>
      </c>
      <c r="V728" s="71">
        <v>727</v>
      </c>
      <c r="W728" s="72" t="s">
        <v>126</v>
      </c>
      <c r="X728" s="73" t="s">
        <v>79</v>
      </c>
      <c r="Y728" s="74" t="str">
        <f t="shared" si="11"/>
        <v>Historic</v>
      </c>
      <c r="Z728" s="75">
        <v>19</v>
      </c>
      <c r="AA728" s="70">
        <f>INDEX('Food Prices'!$B$3:$E$52,MATCH('Food Data'!X728,'Food Prices'!$A$3:$A$52,0),MATCH('Food Data'!Y728,'Food Prices'!$B$2:$E$2,0))</f>
        <v>1.97</v>
      </c>
      <c r="AB728" s="70">
        <v>37.43</v>
      </c>
    </row>
    <row r="729" spans="1:28" x14ac:dyDescent="0.25">
      <c r="A729" s="71">
        <v>728</v>
      </c>
      <c r="B729" s="72" t="s">
        <v>105</v>
      </c>
      <c r="C729" s="73" t="s">
        <v>58</v>
      </c>
      <c r="D729" s="74" t="s">
        <v>57</v>
      </c>
      <c r="E729" s="75">
        <v>19</v>
      </c>
      <c r="F729" s="70">
        <f>INDEX('Food Prices'!$B$3:$E$52,MATCH('Food Data'!C729,'Food Prices'!$A$3:$A$52,0),MATCH('Food Data'!D729,'Food Prices'!$B$2:$E$2,0))</f>
        <v>4.84</v>
      </c>
      <c r="G729" s="70">
        <v>91.96</v>
      </c>
      <c r="J729" s="71">
        <v>728</v>
      </c>
      <c r="K729" s="72" t="s">
        <v>105</v>
      </c>
      <c r="L729" s="73" t="s">
        <v>58</v>
      </c>
      <c r="M729" s="74" t="str">
        <v>Highland</v>
      </c>
      <c r="N729" s="75">
        <v>19</v>
      </c>
      <c r="O729" s="70">
        <f>INDEX('Food Prices'!$B$3:$E$52,MATCH('Food Data'!L729,'Food Prices'!$A$3:$A$52,0),MATCH('Food Data'!M729,'Food Prices'!$B$2:$E$2,0))</f>
        <v>5.13</v>
      </c>
      <c r="P729" s="70">
        <v>97.47</v>
      </c>
      <c r="V729" s="71">
        <v>728</v>
      </c>
      <c r="W729" s="72" t="s">
        <v>105</v>
      </c>
      <c r="X729" s="73" t="s">
        <v>58</v>
      </c>
      <c r="Y729" s="74" t="str">
        <f t="shared" si="11"/>
        <v>Historic</v>
      </c>
      <c r="Z729" s="75">
        <v>19</v>
      </c>
      <c r="AA729" s="70">
        <f>INDEX('Food Prices'!$B$3:$E$52,MATCH('Food Data'!X729,'Food Prices'!$A$3:$A$52,0),MATCH('Food Data'!Y729,'Food Prices'!$B$2:$E$2,0))</f>
        <v>4.84</v>
      </c>
      <c r="AB729" s="70">
        <v>91.96</v>
      </c>
    </row>
    <row r="730" spans="1:28" x14ac:dyDescent="0.25">
      <c r="A730" s="71">
        <v>729</v>
      </c>
      <c r="B730" s="72" t="s">
        <v>111</v>
      </c>
      <c r="C730" s="73" t="s">
        <v>133</v>
      </c>
      <c r="D730" s="74" t="s">
        <v>53</v>
      </c>
      <c r="E730" s="75">
        <v>3</v>
      </c>
      <c r="F730" s="70">
        <f>INDEX('Food Prices'!$B$3:$E$52,MATCH('Food Data'!C730,'Food Prices'!$A$3:$A$52,0),MATCH('Food Data'!D730,'Food Prices'!$B$2:$E$2,0))</f>
        <v>5.05</v>
      </c>
      <c r="G730" s="70">
        <v>15.149999999999999</v>
      </c>
      <c r="J730" s="71">
        <v>729</v>
      </c>
      <c r="K730" s="72" t="s">
        <v>111</v>
      </c>
      <c r="L730" s="73" t="s">
        <v>133</v>
      </c>
      <c r="M730" s="74" t="str">
        <v>Historic</v>
      </c>
      <c r="N730" s="75">
        <v>3</v>
      </c>
      <c r="O730" s="70">
        <f>INDEX('Food Prices'!$B$3:$E$52,MATCH('Food Data'!L730,'Food Prices'!$A$3:$A$52,0),MATCH('Food Data'!M730,'Food Prices'!$B$2:$E$2,0))</f>
        <v>5.32</v>
      </c>
      <c r="P730" s="70">
        <v>15.96</v>
      </c>
      <c r="V730" s="71">
        <v>729</v>
      </c>
      <c r="W730" s="72" t="s">
        <v>111</v>
      </c>
      <c r="X730" s="73" t="s">
        <v>133</v>
      </c>
      <c r="Y730" s="74" t="str">
        <f t="shared" si="11"/>
        <v>Historic</v>
      </c>
      <c r="Z730" s="75">
        <v>3</v>
      </c>
      <c r="AA730" s="70">
        <f>INDEX('Food Prices'!$B$3:$E$52,MATCH('Food Data'!X730,'Food Prices'!$A$3:$A$52,0),MATCH('Food Data'!Y730,'Food Prices'!$B$2:$E$2,0))</f>
        <v>5.32</v>
      </c>
      <c r="AB730" s="70">
        <v>15.96</v>
      </c>
    </row>
    <row r="731" spans="1:28" x14ac:dyDescent="0.25">
      <c r="A731" s="71">
        <v>730</v>
      </c>
      <c r="B731" s="72" t="s">
        <v>125</v>
      </c>
      <c r="C731" s="73" t="s">
        <v>131</v>
      </c>
      <c r="D731" s="74" t="s">
        <v>60</v>
      </c>
      <c r="E731" s="75">
        <v>18</v>
      </c>
      <c r="F731" s="70">
        <f>INDEX('Food Prices'!$B$3:$E$52,MATCH('Food Data'!C731,'Food Prices'!$A$3:$A$52,0),MATCH('Food Data'!D731,'Food Prices'!$B$2:$E$2,0))</f>
        <v>3.25</v>
      </c>
      <c r="G731" s="70">
        <v>58.5</v>
      </c>
      <c r="J731" s="71">
        <v>730</v>
      </c>
      <c r="K731" s="72" t="s">
        <v>125</v>
      </c>
      <c r="L731" s="73" t="s">
        <v>131</v>
      </c>
      <c r="M731" s="74" t="str">
        <v>Global</v>
      </c>
      <c r="N731" s="75">
        <v>18</v>
      </c>
      <c r="O731" s="70">
        <f>INDEX('Food Prices'!$B$3:$E$52,MATCH('Food Data'!L731,'Food Prices'!$A$3:$A$52,0),MATCH('Food Data'!M731,'Food Prices'!$B$2:$E$2,0))</f>
        <v>3.25</v>
      </c>
      <c r="P731" s="70">
        <v>58.5</v>
      </c>
      <c r="V731" s="71">
        <v>730</v>
      </c>
      <c r="W731" s="72" t="s">
        <v>125</v>
      </c>
      <c r="X731" s="73" t="s">
        <v>131</v>
      </c>
      <c r="Y731" s="74" t="str">
        <f t="shared" si="11"/>
        <v>Historic</v>
      </c>
      <c r="Z731" s="75">
        <v>18</v>
      </c>
      <c r="AA731" s="70">
        <f>INDEX('Food Prices'!$B$3:$E$52,MATCH('Food Data'!X731,'Food Prices'!$A$3:$A$52,0),MATCH('Food Data'!Y731,'Food Prices'!$B$2:$E$2,0))</f>
        <v>3.28</v>
      </c>
      <c r="AB731" s="70">
        <v>59.04</v>
      </c>
    </row>
    <row r="732" spans="1:28" x14ac:dyDescent="0.25">
      <c r="A732" s="71">
        <v>731</v>
      </c>
      <c r="B732" s="72" t="s">
        <v>109</v>
      </c>
      <c r="C732" s="73" t="s">
        <v>61</v>
      </c>
      <c r="D732" s="74" t="s">
        <v>60</v>
      </c>
      <c r="E732" s="75">
        <v>8</v>
      </c>
      <c r="F732" s="70">
        <f>INDEX('Food Prices'!$B$3:$E$52,MATCH('Food Data'!C732,'Food Prices'!$A$3:$A$52,0),MATCH('Food Data'!D732,'Food Prices'!$B$2:$E$2,0))</f>
        <v>9.1199999999999992</v>
      </c>
      <c r="G732" s="70">
        <v>72.959999999999994</v>
      </c>
      <c r="J732" s="71">
        <v>731</v>
      </c>
      <c r="K732" s="72" t="s">
        <v>109</v>
      </c>
      <c r="L732" s="73" t="s">
        <v>61</v>
      </c>
      <c r="M732" s="74" t="str">
        <v>Global</v>
      </c>
      <c r="N732" s="75">
        <v>8</v>
      </c>
      <c r="O732" s="70">
        <f>INDEX('Food Prices'!$B$3:$E$52,MATCH('Food Data'!L732,'Food Prices'!$A$3:$A$52,0),MATCH('Food Data'!M732,'Food Prices'!$B$2:$E$2,0))</f>
        <v>9.1199999999999992</v>
      </c>
      <c r="P732" s="70">
        <v>72.959999999999994</v>
      </c>
      <c r="V732" s="71">
        <v>731</v>
      </c>
      <c r="W732" s="72" t="s">
        <v>109</v>
      </c>
      <c r="X732" s="73" t="s">
        <v>61</v>
      </c>
      <c r="Y732" s="74" t="str">
        <f t="shared" si="11"/>
        <v>Historic</v>
      </c>
      <c r="Z732" s="75">
        <v>8</v>
      </c>
      <c r="AA732" s="70">
        <f>INDEX('Food Prices'!$B$3:$E$52,MATCH('Food Data'!X732,'Food Prices'!$A$3:$A$52,0),MATCH('Food Data'!Y732,'Food Prices'!$B$2:$E$2,0))</f>
        <v>10.02</v>
      </c>
      <c r="AB732" s="70">
        <v>80.16</v>
      </c>
    </row>
    <row r="733" spans="1:28" x14ac:dyDescent="0.25">
      <c r="A733" s="71">
        <v>732</v>
      </c>
      <c r="B733" s="72" t="s">
        <v>114</v>
      </c>
      <c r="C733" s="73" t="s">
        <v>46</v>
      </c>
      <c r="D733" s="74" t="s">
        <v>60</v>
      </c>
      <c r="E733" s="75">
        <v>2</v>
      </c>
      <c r="F733" s="70">
        <f>INDEX('Food Prices'!$B$3:$E$52,MATCH('Food Data'!C733,'Food Prices'!$A$3:$A$52,0),MATCH('Food Data'!D733,'Food Prices'!$B$2:$E$2,0))</f>
        <v>5.78</v>
      </c>
      <c r="G733" s="70">
        <v>11.56</v>
      </c>
      <c r="J733" s="71">
        <v>732</v>
      </c>
      <c r="K733" s="72" t="s">
        <v>114</v>
      </c>
      <c r="L733" s="73" t="s">
        <v>46</v>
      </c>
      <c r="M733" s="74" t="str">
        <v>Global</v>
      </c>
      <c r="N733" s="75">
        <v>2</v>
      </c>
      <c r="O733" s="70">
        <f>INDEX('Food Prices'!$B$3:$E$52,MATCH('Food Data'!L733,'Food Prices'!$A$3:$A$52,0),MATCH('Food Data'!M733,'Food Prices'!$B$2:$E$2,0))</f>
        <v>5.78</v>
      </c>
      <c r="P733" s="70">
        <v>11.56</v>
      </c>
      <c r="V733" s="71">
        <v>732</v>
      </c>
      <c r="W733" s="72" t="s">
        <v>114</v>
      </c>
      <c r="X733" s="73" t="s">
        <v>46</v>
      </c>
      <c r="Y733" s="74" t="str">
        <f t="shared" si="11"/>
        <v>Historic</v>
      </c>
      <c r="Z733" s="75">
        <v>2</v>
      </c>
      <c r="AA733" s="70">
        <f>INDEX('Food Prices'!$B$3:$E$52,MATCH('Food Data'!X733,'Food Prices'!$A$3:$A$52,0),MATCH('Food Data'!Y733,'Food Prices'!$B$2:$E$2,0))</f>
        <v>5.3</v>
      </c>
      <c r="AB733" s="70">
        <v>10.6</v>
      </c>
    </row>
    <row r="734" spans="1:28" x14ac:dyDescent="0.25">
      <c r="A734" s="71">
        <v>733</v>
      </c>
      <c r="B734" s="72" t="s">
        <v>115</v>
      </c>
      <c r="C734" s="73" t="s">
        <v>52</v>
      </c>
      <c r="D734" s="74" t="s">
        <v>53</v>
      </c>
      <c r="E734" s="75">
        <v>13</v>
      </c>
      <c r="F734" s="70">
        <f>INDEX('Food Prices'!$B$3:$E$52,MATCH('Food Data'!C734,'Food Prices'!$A$3:$A$52,0),MATCH('Food Data'!D734,'Food Prices'!$B$2:$E$2,0))</f>
        <v>5.7</v>
      </c>
      <c r="G734" s="70">
        <v>74.100000000000009</v>
      </c>
      <c r="J734" s="71">
        <v>733</v>
      </c>
      <c r="K734" s="72" t="s">
        <v>115</v>
      </c>
      <c r="L734" s="73" t="s">
        <v>52</v>
      </c>
      <c r="M734" s="74" t="str">
        <v>Historic</v>
      </c>
      <c r="N734" s="75">
        <v>13</v>
      </c>
      <c r="O734" s="70">
        <f>INDEX('Food Prices'!$B$3:$E$52,MATCH('Food Data'!L734,'Food Prices'!$A$3:$A$52,0),MATCH('Food Data'!M734,'Food Prices'!$B$2:$E$2,0))</f>
        <v>5.82</v>
      </c>
      <c r="P734" s="70">
        <v>75.66</v>
      </c>
      <c r="V734" s="71">
        <v>733</v>
      </c>
      <c r="W734" s="72" t="s">
        <v>115</v>
      </c>
      <c r="X734" s="73" t="s">
        <v>52</v>
      </c>
      <c r="Y734" s="74" t="str">
        <f t="shared" si="11"/>
        <v>Historic</v>
      </c>
      <c r="Z734" s="75">
        <v>13</v>
      </c>
      <c r="AA734" s="70">
        <f>INDEX('Food Prices'!$B$3:$E$52,MATCH('Food Data'!X734,'Food Prices'!$A$3:$A$52,0),MATCH('Food Data'!Y734,'Food Prices'!$B$2:$E$2,0))</f>
        <v>5.82</v>
      </c>
      <c r="AB734" s="70">
        <v>75.66</v>
      </c>
    </row>
    <row r="735" spans="1:28" x14ac:dyDescent="0.25">
      <c r="A735" s="71">
        <v>734</v>
      </c>
      <c r="B735" s="72" t="s">
        <v>101</v>
      </c>
      <c r="C735" s="73" t="s">
        <v>78</v>
      </c>
      <c r="D735" s="74" t="s">
        <v>53</v>
      </c>
      <c r="E735" s="75">
        <v>12</v>
      </c>
      <c r="F735" s="70">
        <f>INDEX('Food Prices'!$B$3:$E$52,MATCH('Food Data'!C735,'Food Prices'!$A$3:$A$52,0),MATCH('Food Data'!D735,'Food Prices'!$B$2:$E$2,0))</f>
        <v>11.5</v>
      </c>
      <c r="G735" s="70">
        <v>138</v>
      </c>
      <c r="J735" s="71">
        <v>734</v>
      </c>
      <c r="K735" s="72" t="s">
        <v>101</v>
      </c>
      <c r="L735" s="73" t="s">
        <v>78</v>
      </c>
      <c r="M735" s="74" t="str">
        <v>Global</v>
      </c>
      <c r="N735" s="75">
        <v>12</v>
      </c>
      <c r="O735" s="70">
        <f>INDEX('Food Prices'!$B$3:$E$52,MATCH('Food Data'!L735,'Food Prices'!$A$3:$A$52,0),MATCH('Food Data'!M735,'Food Prices'!$B$2:$E$2,0))</f>
        <v>12.37</v>
      </c>
      <c r="P735" s="70">
        <v>148.44</v>
      </c>
      <c r="V735" s="71">
        <v>734</v>
      </c>
      <c r="W735" s="72" t="s">
        <v>101</v>
      </c>
      <c r="X735" s="73" t="s">
        <v>78</v>
      </c>
      <c r="Y735" s="74" t="str">
        <f t="shared" si="11"/>
        <v>Historic</v>
      </c>
      <c r="Z735" s="75">
        <v>12</v>
      </c>
      <c r="AA735" s="70">
        <f>INDEX('Food Prices'!$B$3:$E$52,MATCH('Food Data'!X735,'Food Prices'!$A$3:$A$52,0),MATCH('Food Data'!Y735,'Food Prices'!$B$2:$E$2,0))</f>
        <v>13.02</v>
      </c>
      <c r="AB735" s="70">
        <v>156.24</v>
      </c>
    </row>
    <row r="736" spans="1:28" x14ac:dyDescent="0.25">
      <c r="A736" s="71">
        <v>735</v>
      </c>
      <c r="B736" s="72" t="s">
        <v>108</v>
      </c>
      <c r="C736" s="73" t="s">
        <v>71</v>
      </c>
      <c r="D736" s="74" t="s">
        <v>51</v>
      </c>
      <c r="E736" s="75">
        <v>15</v>
      </c>
      <c r="F736" s="70">
        <f>INDEX('Food Prices'!$B$3:$E$52,MATCH('Food Data'!C736,'Food Prices'!$A$3:$A$52,0),MATCH('Food Data'!D736,'Food Prices'!$B$2:$E$2,0))</f>
        <v>12.44</v>
      </c>
      <c r="G736" s="70">
        <v>186.6</v>
      </c>
      <c r="J736" s="71">
        <v>735</v>
      </c>
      <c r="K736" s="72" t="s">
        <v>108</v>
      </c>
      <c r="L736" s="73" t="s">
        <v>71</v>
      </c>
      <c r="M736" s="74" t="str">
        <v>North</v>
      </c>
      <c r="N736" s="75">
        <v>15</v>
      </c>
      <c r="O736" s="70">
        <f>INDEX('Food Prices'!$B$3:$E$52,MATCH('Food Data'!L736,'Food Prices'!$A$3:$A$52,0),MATCH('Food Data'!M736,'Food Prices'!$B$2:$E$2,0))</f>
        <v>12.44</v>
      </c>
      <c r="P736" s="70">
        <v>186.6</v>
      </c>
      <c r="V736" s="71">
        <v>735</v>
      </c>
      <c r="W736" s="72" t="s">
        <v>108</v>
      </c>
      <c r="X736" s="73" t="s">
        <v>71</v>
      </c>
      <c r="Y736" s="74" t="str">
        <f t="shared" si="11"/>
        <v>Historic</v>
      </c>
      <c r="Z736" s="75">
        <v>15</v>
      </c>
      <c r="AA736" s="70">
        <f>INDEX('Food Prices'!$B$3:$E$52,MATCH('Food Data'!X736,'Food Prices'!$A$3:$A$52,0),MATCH('Food Data'!Y736,'Food Prices'!$B$2:$E$2,0))</f>
        <v>12.9</v>
      </c>
      <c r="AB736" s="70">
        <v>193.5</v>
      </c>
    </row>
    <row r="737" spans="1:28" x14ac:dyDescent="0.25">
      <c r="A737" s="71">
        <v>736</v>
      </c>
      <c r="B737" s="72" t="s">
        <v>115</v>
      </c>
      <c r="C737" s="73" t="s">
        <v>59</v>
      </c>
      <c r="D737" s="74" t="s">
        <v>60</v>
      </c>
      <c r="E737" s="75">
        <v>9</v>
      </c>
      <c r="F737" s="70">
        <f>INDEX('Food Prices'!$B$3:$E$52,MATCH('Food Data'!C737,'Food Prices'!$A$3:$A$52,0),MATCH('Food Data'!D737,'Food Prices'!$B$2:$E$2,0))</f>
        <v>7.46</v>
      </c>
      <c r="G737" s="70">
        <v>67.14</v>
      </c>
      <c r="J737" s="71">
        <v>736</v>
      </c>
      <c r="K737" s="72" t="s">
        <v>115</v>
      </c>
      <c r="L737" s="73" t="s">
        <v>59</v>
      </c>
      <c r="M737" s="74" t="str">
        <v>Historic</v>
      </c>
      <c r="N737" s="75">
        <v>9</v>
      </c>
      <c r="O737" s="70">
        <f>INDEX('Food Prices'!$B$3:$E$52,MATCH('Food Data'!L737,'Food Prices'!$A$3:$A$52,0),MATCH('Food Data'!M737,'Food Prices'!$B$2:$E$2,0))</f>
        <v>8.02</v>
      </c>
      <c r="P737" s="70">
        <v>72.179999999999993</v>
      </c>
      <c r="V737" s="71">
        <v>736</v>
      </c>
      <c r="W737" s="72" t="s">
        <v>115</v>
      </c>
      <c r="X737" s="73" t="s">
        <v>59</v>
      </c>
      <c r="Y737" s="74" t="str">
        <f t="shared" si="11"/>
        <v>Historic</v>
      </c>
      <c r="Z737" s="75">
        <v>9</v>
      </c>
      <c r="AA737" s="70">
        <f>INDEX('Food Prices'!$B$3:$E$52,MATCH('Food Data'!X737,'Food Prices'!$A$3:$A$52,0),MATCH('Food Data'!Y737,'Food Prices'!$B$2:$E$2,0))</f>
        <v>8.02</v>
      </c>
      <c r="AB737" s="70">
        <v>72.179999999999993</v>
      </c>
    </row>
    <row r="738" spans="1:28" x14ac:dyDescent="0.25">
      <c r="A738" s="71">
        <v>737</v>
      </c>
      <c r="B738" s="72" t="s">
        <v>113</v>
      </c>
      <c r="C738" s="73" t="s">
        <v>67</v>
      </c>
      <c r="D738" s="74" t="s">
        <v>51</v>
      </c>
      <c r="E738" s="75">
        <v>13</v>
      </c>
      <c r="F738" s="70">
        <f>INDEX('Food Prices'!$B$3:$E$52,MATCH('Food Data'!C738,'Food Prices'!$A$3:$A$52,0),MATCH('Food Data'!D738,'Food Prices'!$B$2:$E$2,0))</f>
        <v>15.12</v>
      </c>
      <c r="G738" s="70">
        <v>196.56</v>
      </c>
      <c r="J738" s="71">
        <v>737</v>
      </c>
      <c r="K738" s="72" t="s">
        <v>113</v>
      </c>
      <c r="L738" s="73" t="s">
        <v>67</v>
      </c>
      <c r="M738" s="74" t="str">
        <v>North</v>
      </c>
      <c r="N738" s="75">
        <v>13</v>
      </c>
      <c r="O738" s="70">
        <f>INDEX('Food Prices'!$B$3:$E$52,MATCH('Food Data'!L738,'Food Prices'!$A$3:$A$52,0),MATCH('Food Data'!M738,'Food Prices'!$B$2:$E$2,0))</f>
        <v>15.12</v>
      </c>
      <c r="P738" s="70">
        <v>196.56</v>
      </c>
      <c r="V738" s="71">
        <v>737</v>
      </c>
      <c r="W738" s="72" t="s">
        <v>113</v>
      </c>
      <c r="X738" s="73" t="s">
        <v>67</v>
      </c>
      <c r="Y738" s="74" t="str">
        <f t="shared" si="11"/>
        <v>Historic</v>
      </c>
      <c r="Z738" s="75">
        <v>13</v>
      </c>
      <c r="AA738" s="70">
        <f>INDEX('Food Prices'!$B$3:$E$52,MATCH('Food Data'!X738,'Food Prices'!$A$3:$A$52,0),MATCH('Food Data'!Y738,'Food Prices'!$B$2:$E$2,0))</f>
        <v>14.54</v>
      </c>
      <c r="AB738" s="70">
        <v>189.01999999999998</v>
      </c>
    </row>
    <row r="739" spans="1:28" x14ac:dyDescent="0.25">
      <c r="A739" s="71">
        <v>738</v>
      </c>
      <c r="B739" s="72" t="s">
        <v>102</v>
      </c>
      <c r="C739" s="73" t="s">
        <v>84</v>
      </c>
      <c r="D739" s="74" t="s">
        <v>57</v>
      </c>
      <c r="E739" s="75">
        <v>20</v>
      </c>
      <c r="F739" s="70">
        <f>INDEX('Food Prices'!$B$3:$E$52,MATCH('Food Data'!C739,'Food Prices'!$A$3:$A$52,0),MATCH('Food Data'!D739,'Food Prices'!$B$2:$E$2,0))</f>
        <v>10.84</v>
      </c>
      <c r="G739" s="70">
        <v>216.8</v>
      </c>
      <c r="J739" s="71">
        <v>738</v>
      </c>
      <c r="K739" s="72" t="s">
        <v>102</v>
      </c>
      <c r="L739" s="73" t="s">
        <v>84</v>
      </c>
      <c r="M739" s="74" t="str">
        <v>North</v>
      </c>
      <c r="N739" s="75">
        <v>20</v>
      </c>
      <c r="O739" s="70">
        <f>INDEX('Food Prices'!$B$3:$E$52,MATCH('Food Data'!L739,'Food Prices'!$A$3:$A$52,0),MATCH('Food Data'!M739,'Food Prices'!$B$2:$E$2,0))</f>
        <v>11.17</v>
      </c>
      <c r="P739" s="70">
        <v>223.4</v>
      </c>
      <c r="V739" s="71">
        <v>738</v>
      </c>
      <c r="W739" s="72" t="s">
        <v>102</v>
      </c>
      <c r="X739" s="73" t="s">
        <v>84</v>
      </c>
      <c r="Y739" s="74" t="str">
        <f t="shared" si="11"/>
        <v>Historic</v>
      </c>
      <c r="Z739" s="75">
        <v>20</v>
      </c>
      <c r="AA739" s="70">
        <f>INDEX('Food Prices'!$B$3:$E$52,MATCH('Food Data'!X739,'Food Prices'!$A$3:$A$52,0),MATCH('Food Data'!Y739,'Food Prices'!$B$2:$E$2,0))</f>
        <v>10.84</v>
      </c>
      <c r="AB739" s="70">
        <v>216.8</v>
      </c>
    </row>
    <row r="740" spans="1:28" x14ac:dyDescent="0.25">
      <c r="A740" s="71">
        <v>739</v>
      </c>
      <c r="B740" s="72" t="s">
        <v>115</v>
      </c>
      <c r="C740" s="73" t="s">
        <v>71</v>
      </c>
      <c r="D740" s="74" t="s">
        <v>60</v>
      </c>
      <c r="E740" s="75">
        <v>10</v>
      </c>
      <c r="F740" s="70">
        <f>INDEX('Food Prices'!$B$3:$E$52,MATCH('Food Data'!C740,'Food Prices'!$A$3:$A$52,0),MATCH('Food Data'!D740,'Food Prices'!$B$2:$E$2,0))</f>
        <v>12.9</v>
      </c>
      <c r="G740" s="70">
        <v>129</v>
      </c>
      <c r="J740" s="71">
        <v>739</v>
      </c>
      <c r="K740" s="72" t="s">
        <v>115</v>
      </c>
      <c r="L740" s="73" t="s">
        <v>71</v>
      </c>
      <c r="M740" s="74" t="str">
        <v>Historic</v>
      </c>
      <c r="N740" s="75">
        <v>10</v>
      </c>
      <c r="O740" s="70">
        <f>INDEX('Food Prices'!$B$3:$E$52,MATCH('Food Data'!L740,'Food Prices'!$A$3:$A$52,0),MATCH('Food Data'!M740,'Food Prices'!$B$2:$E$2,0))</f>
        <v>12.9</v>
      </c>
      <c r="P740" s="70">
        <v>129</v>
      </c>
      <c r="V740" s="71">
        <v>739</v>
      </c>
      <c r="W740" s="72" t="s">
        <v>115</v>
      </c>
      <c r="X740" s="73" t="s">
        <v>71</v>
      </c>
      <c r="Y740" s="74" t="str">
        <f t="shared" si="11"/>
        <v>Historic</v>
      </c>
      <c r="Z740" s="75">
        <v>10</v>
      </c>
      <c r="AA740" s="70">
        <f>INDEX('Food Prices'!$B$3:$E$52,MATCH('Food Data'!X740,'Food Prices'!$A$3:$A$52,0),MATCH('Food Data'!Y740,'Food Prices'!$B$2:$E$2,0))</f>
        <v>12.9</v>
      </c>
      <c r="AB740" s="70">
        <v>129</v>
      </c>
    </row>
    <row r="741" spans="1:28" x14ac:dyDescent="0.25">
      <c r="A741" s="71">
        <v>740</v>
      </c>
      <c r="B741" s="72" t="s">
        <v>110</v>
      </c>
      <c r="C741" s="73" t="s">
        <v>39</v>
      </c>
      <c r="D741" s="74" t="s">
        <v>53</v>
      </c>
      <c r="E741" s="75">
        <v>14</v>
      </c>
      <c r="F741" s="70">
        <f>INDEX('Food Prices'!$B$3:$E$52,MATCH('Food Data'!C741,'Food Prices'!$A$3:$A$52,0),MATCH('Food Data'!D741,'Food Prices'!$B$2:$E$2,0))</f>
        <v>10.34</v>
      </c>
      <c r="G741" s="70">
        <v>144.76</v>
      </c>
      <c r="J741" s="71">
        <v>740</v>
      </c>
      <c r="K741" s="72" t="s">
        <v>110</v>
      </c>
      <c r="L741" s="73" t="s">
        <v>39</v>
      </c>
      <c r="M741" s="74" t="str">
        <v>Historic</v>
      </c>
      <c r="N741" s="75">
        <v>14</v>
      </c>
      <c r="O741" s="70">
        <f>INDEX('Food Prices'!$B$3:$E$52,MATCH('Food Data'!L741,'Food Prices'!$A$3:$A$52,0),MATCH('Food Data'!M741,'Food Prices'!$B$2:$E$2,0))</f>
        <v>10.07</v>
      </c>
      <c r="P741" s="70">
        <v>140.98000000000002</v>
      </c>
      <c r="V741" s="71">
        <v>740</v>
      </c>
      <c r="W741" s="72" t="s">
        <v>110</v>
      </c>
      <c r="X741" s="73" t="s">
        <v>39</v>
      </c>
      <c r="Y741" s="74" t="str">
        <f t="shared" si="11"/>
        <v>Historic</v>
      </c>
      <c r="Z741" s="75">
        <v>14</v>
      </c>
      <c r="AA741" s="70">
        <f>INDEX('Food Prices'!$B$3:$E$52,MATCH('Food Data'!X741,'Food Prices'!$A$3:$A$52,0),MATCH('Food Data'!Y741,'Food Prices'!$B$2:$E$2,0))</f>
        <v>10.07</v>
      </c>
      <c r="AB741" s="70">
        <v>140.98000000000002</v>
      </c>
    </row>
    <row r="742" spans="1:28" x14ac:dyDescent="0.25">
      <c r="A742" s="71">
        <v>741</v>
      </c>
      <c r="B742" s="72" t="s">
        <v>111</v>
      </c>
      <c r="C742" s="73" t="s">
        <v>63</v>
      </c>
      <c r="D742" s="74" t="s">
        <v>57</v>
      </c>
      <c r="E742" s="75">
        <v>11</v>
      </c>
      <c r="F742" s="70">
        <f>INDEX('Food Prices'!$B$3:$E$52,MATCH('Food Data'!C742,'Food Prices'!$A$3:$A$52,0),MATCH('Food Data'!D742,'Food Prices'!$B$2:$E$2,0))</f>
        <v>5.35</v>
      </c>
      <c r="G742" s="70">
        <v>58.849999999999994</v>
      </c>
      <c r="J742" s="71">
        <v>741</v>
      </c>
      <c r="K742" s="72" t="s">
        <v>111</v>
      </c>
      <c r="L742" s="73" t="s">
        <v>63</v>
      </c>
      <c r="M742" s="74" t="str">
        <v>Historic</v>
      </c>
      <c r="N742" s="75">
        <v>11</v>
      </c>
      <c r="O742" s="70">
        <f>INDEX('Food Prices'!$B$3:$E$52,MATCH('Food Data'!L742,'Food Prices'!$A$3:$A$52,0),MATCH('Food Data'!M742,'Food Prices'!$B$2:$E$2,0))</f>
        <v>5.35</v>
      </c>
      <c r="P742" s="70">
        <v>58.849999999999994</v>
      </c>
      <c r="V742" s="71">
        <v>741</v>
      </c>
      <c r="W742" s="72" t="s">
        <v>111</v>
      </c>
      <c r="X742" s="73" t="s">
        <v>63</v>
      </c>
      <c r="Y742" s="74" t="str">
        <f t="shared" si="11"/>
        <v>Historic</v>
      </c>
      <c r="Z742" s="75">
        <v>11</v>
      </c>
      <c r="AA742" s="70">
        <f>INDEX('Food Prices'!$B$3:$E$52,MATCH('Food Data'!X742,'Food Prices'!$A$3:$A$52,0),MATCH('Food Data'!Y742,'Food Prices'!$B$2:$E$2,0))</f>
        <v>5.35</v>
      </c>
      <c r="AB742" s="70">
        <v>58.849999999999994</v>
      </c>
    </row>
    <row r="743" spans="1:28" x14ac:dyDescent="0.25">
      <c r="A743" s="71">
        <v>742</v>
      </c>
      <c r="B743" s="72" t="s">
        <v>102</v>
      </c>
      <c r="C743" s="73" t="s">
        <v>70</v>
      </c>
      <c r="D743" s="74" t="s">
        <v>60</v>
      </c>
      <c r="E743" s="75">
        <v>2</v>
      </c>
      <c r="F743" s="70">
        <f>INDEX('Food Prices'!$B$3:$E$52,MATCH('Food Data'!C743,'Food Prices'!$A$3:$A$52,0),MATCH('Food Data'!D743,'Food Prices'!$B$2:$E$2,0))</f>
        <v>8.15</v>
      </c>
      <c r="G743" s="70">
        <v>16.3</v>
      </c>
      <c r="J743" s="71">
        <v>742</v>
      </c>
      <c r="K743" s="72" t="s">
        <v>102</v>
      </c>
      <c r="L743" s="73" t="s">
        <v>70</v>
      </c>
      <c r="M743" s="74" t="str">
        <v>North</v>
      </c>
      <c r="N743" s="75">
        <v>2</v>
      </c>
      <c r="O743" s="70">
        <f>INDEX('Food Prices'!$B$3:$E$52,MATCH('Food Data'!L743,'Food Prices'!$A$3:$A$52,0),MATCH('Food Data'!M743,'Food Prices'!$B$2:$E$2,0))</f>
        <v>8.64</v>
      </c>
      <c r="P743" s="70">
        <v>17.28</v>
      </c>
      <c r="V743" s="71">
        <v>742</v>
      </c>
      <c r="W743" s="72" t="s">
        <v>102</v>
      </c>
      <c r="X743" s="73" t="s">
        <v>70</v>
      </c>
      <c r="Y743" s="74" t="str">
        <f t="shared" si="11"/>
        <v>Historic</v>
      </c>
      <c r="Z743" s="75">
        <v>2</v>
      </c>
      <c r="AA743" s="70">
        <f>INDEX('Food Prices'!$B$3:$E$52,MATCH('Food Data'!X743,'Food Prices'!$A$3:$A$52,0),MATCH('Food Data'!Y743,'Food Prices'!$B$2:$E$2,0))</f>
        <v>8.67</v>
      </c>
      <c r="AB743" s="70">
        <v>17.34</v>
      </c>
    </row>
    <row r="744" spans="1:28" x14ac:dyDescent="0.25">
      <c r="A744" s="71">
        <v>743</v>
      </c>
      <c r="B744" s="72" t="s">
        <v>110</v>
      </c>
      <c r="C744" s="73" t="s">
        <v>134</v>
      </c>
      <c r="D744" s="74" t="s">
        <v>60</v>
      </c>
      <c r="E744" s="75">
        <v>7</v>
      </c>
      <c r="F744" s="70">
        <f>INDEX('Food Prices'!$B$3:$E$52,MATCH('Food Data'!C744,'Food Prices'!$A$3:$A$52,0),MATCH('Food Data'!D744,'Food Prices'!$B$2:$E$2,0))</f>
        <v>6.73</v>
      </c>
      <c r="G744" s="70">
        <v>47.11</v>
      </c>
      <c r="J744" s="71">
        <v>743</v>
      </c>
      <c r="K744" s="72" t="s">
        <v>110</v>
      </c>
      <c r="L744" s="73" t="s">
        <v>134</v>
      </c>
      <c r="M744" s="74" t="str">
        <v>Historic</v>
      </c>
      <c r="N744" s="75">
        <v>7</v>
      </c>
      <c r="O744" s="70">
        <f>INDEX('Food Prices'!$B$3:$E$52,MATCH('Food Data'!L744,'Food Prices'!$A$3:$A$52,0),MATCH('Food Data'!M744,'Food Prices'!$B$2:$E$2,0))</f>
        <v>7.32</v>
      </c>
      <c r="P744" s="70">
        <v>51.24</v>
      </c>
      <c r="V744" s="71">
        <v>743</v>
      </c>
      <c r="W744" s="72" t="s">
        <v>110</v>
      </c>
      <c r="X744" s="73" t="s">
        <v>134</v>
      </c>
      <c r="Y744" s="74" t="str">
        <f t="shared" si="11"/>
        <v>Historic</v>
      </c>
      <c r="Z744" s="75">
        <v>7</v>
      </c>
      <c r="AA744" s="70">
        <f>INDEX('Food Prices'!$B$3:$E$52,MATCH('Food Data'!X744,'Food Prices'!$A$3:$A$52,0),MATCH('Food Data'!Y744,'Food Prices'!$B$2:$E$2,0))</f>
        <v>7.32</v>
      </c>
      <c r="AB744" s="70">
        <v>51.24</v>
      </c>
    </row>
    <row r="745" spans="1:28" x14ac:dyDescent="0.25">
      <c r="A745" s="71">
        <v>744</v>
      </c>
      <c r="B745" s="72" t="s">
        <v>107</v>
      </c>
      <c r="C745" s="73" t="s">
        <v>69</v>
      </c>
      <c r="D745" s="74" t="s">
        <v>60</v>
      </c>
      <c r="E745" s="75">
        <v>3</v>
      </c>
      <c r="F745" s="70">
        <f>INDEX('Food Prices'!$B$3:$E$52,MATCH('Food Data'!C745,'Food Prices'!$A$3:$A$52,0),MATCH('Food Data'!D745,'Food Prices'!$B$2:$E$2,0))</f>
        <v>4.87</v>
      </c>
      <c r="G745" s="70">
        <v>14.61</v>
      </c>
      <c r="J745" s="71">
        <v>744</v>
      </c>
      <c r="K745" s="72" t="s">
        <v>107</v>
      </c>
      <c r="L745" s="73" t="s">
        <v>69</v>
      </c>
      <c r="M745" s="74" t="str">
        <v>Historic</v>
      </c>
      <c r="N745" s="75">
        <v>3</v>
      </c>
      <c r="O745" s="70">
        <f>INDEX('Food Prices'!$B$3:$E$52,MATCH('Food Data'!L745,'Food Prices'!$A$3:$A$52,0),MATCH('Food Data'!M745,'Food Prices'!$B$2:$E$2,0))</f>
        <v>5.41</v>
      </c>
      <c r="P745" s="70">
        <v>16.23</v>
      </c>
      <c r="V745" s="71">
        <v>744</v>
      </c>
      <c r="W745" s="72" t="s">
        <v>107</v>
      </c>
      <c r="X745" s="73" t="s">
        <v>69</v>
      </c>
      <c r="Y745" s="74" t="str">
        <f t="shared" si="11"/>
        <v>Historic</v>
      </c>
      <c r="Z745" s="75">
        <v>3</v>
      </c>
      <c r="AA745" s="70">
        <f>INDEX('Food Prices'!$B$3:$E$52,MATCH('Food Data'!X745,'Food Prices'!$A$3:$A$52,0),MATCH('Food Data'!Y745,'Food Prices'!$B$2:$E$2,0))</f>
        <v>5.41</v>
      </c>
      <c r="AB745" s="70">
        <v>16.23</v>
      </c>
    </row>
    <row r="746" spans="1:28" x14ac:dyDescent="0.25">
      <c r="A746" s="71">
        <v>745</v>
      </c>
      <c r="B746" s="72" t="s">
        <v>106</v>
      </c>
      <c r="C746" s="73" t="s">
        <v>129</v>
      </c>
      <c r="D746" s="74" t="s">
        <v>51</v>
      </c>
      <c r="E746" s="75">
        <v>6</v>
      </c>
      <c r="F746" s="70">
        <f>INDEX('Food Prices'!$B$3:$E$52,MATCH('Food Data'!C746,'Food Prices'!$A$3:$A$52,0),MATCH('Food Data'!D746,'Food Prices'!$B$2:$E$2,0))</f>
        <v>12.11</v>
      </c>
      <c r="G746" s="70">
        <v>72.66</v>
      </c>
      <c r="J746" s="71">
        <v>745</v>
      </c>
      <c r="K746" s="72" t="s">
        <v>106</v>
      </c>
      <c r="L746" s="73" t="s">
        <v>129</v>
      </c>
      <c r="M746" s="74" t="str">
        <v>Global</v>
      </c>
      <c r="N746" s="75">
        <v>6</v>
      </c>
      <c r="O746" s="70">
        <f>INDEX('Food Prices'!$B$3:$E$52,MATCH('Food Data'!L746,'Food Prices'!$A$3:$A$52,0),MATCH('Food Data'!M746,'Food Prices'!$B$2:$E$2,0))</f>
        <v>10.49</v>
      </c>
      <c r="P746" s="70">
        <v>62.94</v>
      </c>
      <c r="V746" s="71">
        <v>745</v>
      </c>
      <c r="W746" s="72" t="s">
        <v>106</v>
      </c>
      <c r="X746" s="73" t="s">
        <v>129</v>
      </c>
      <c r="Y746" s="74" t="str">
        <f t="shared" si="11"/>
        <v>Historic</v>
      </c>
      <c r="Z746" s="75">
        <v>6</v>
      </c>
      <c r="AA746" s="70">
        <f>INDEX('Food Prices'!$B$3:$E$52,MATCH('Food Data'!X746,'Food Prices'!$A$3:$A$52,0),MATCH('Food Data'!Y746,'Food Prices'!$B$2:$E$2,0))</f>
        <v>9.6199999999999992</v>
      </c>
      <c r="AB746" s="70">
        <v>57.72</v>
      </c>
    </row>
    <row r="747" spans="1:28" x14ac:dyDescent="0.25">
      <c r="A747" s="71">
        <v>746</v>
      </c>
      <c r="B747" s="72" t="s">
        <v>103</v>
      </c>
      <c r="C747" s="73" t="s">
        <v>93</v>
      </c>
      <c r="D747" s="74" t="s">
        <v>60</v>
      </c>
      <c r="E747" s="75">
        <v>12</v>
      </c>
      <c r="F747" s="70">
        <f>INDEX('Food Prices'!$B$3:$E$52,MATCH('Food Data'!C747,'Food Prices'!$A$3:$A$52,0),MATCH('Food Data'!D747,'Food Prices'!$B$2:$E$2,0))</f>
        <v>1.97</v>
      </c>
      <c r="G747" s="70">
        <v>23.64</v>
      </c>
      <c r="J747" s="71">
        <v>746</v>
      </c>
      <c r="K747" s="72" t="s">
        <v>103</v>
      </c>
      <c r="L747" s="73" t="s">
        <v>93</v>
      </c>
      <c r="M747" s="74" t="str">
        <v>Highland</v>
      </c>
      <c r="N747" s="75">
        <v>12</v>
      </c>
      <c r="O747" s="70">
        <f>INDEX('Food Prices'!$B$3:$E$52,MATCH('Food Data'!L747,'Food Prices'!$A$3:$A$52,0),MATCH('Food Data'!M747,'Food Prices'!$B$2:$E$2,0))</f>
        <v>2.11</v>
      </c>
      <c r="P747" s="70">
        <v>25.32</v>
      </c>
      <c r="V747" s="71">
        <v>746</v>
      </c>
      <c r="W747" s="72" t="s">
        <v>103</v>
      </c>
      <c r="X747" s="73" t="s">
        <v>93</v>
      </c>
      <c r="Y747" s="74" t="str">
        <f t="shared" si="11"/>
        <v>Historic</v>
      </c>
      <c r="Z747" s="75">
        <v>12</v>
      </c>
      <c r="AA747" s="70">
        <f>INDEX('Food Prices'!$B$3:$E$52,MATCH('Food Data'!X747,'Food Prices'!$A$3:$A$52,0),MATCH('Food Data'!Y747,'Food Prices'!$B$2:$E$2,0))</f>
        <v>1.89</v>
      </c>
      <c r="AB747" s="70">
        <v>22.68</v>
      </c>
    </row>
    <row r="748" spans="1:28" x14ac:dyDescent="0.25">
      <c r="A748" s="71">
        <v>747</v>
      </c>
      <c r="B748" s="72" t="s">
        <v>101</v>
      </c>
      <c r="C748" s="73" t="s">
        <v>94</v>
      </c>
      <c r="D748" s="74" t="s">
        <v>53</v>
      </c>
      <c r="E748" s="75">
        <v>3</v>
      </c>
      <c r="F748" s="70">
        <f>INDEX('Food Prices'!$B$3:$E$52,MATCH('Food Data'!C748,'Food Prices'!$A$3:$A$52,0),MATCH('Food Data'!D748,'Food Prices'!$B$2:$E$2,0))</f>
        <v>14.14</v>
      </c>
      <c r="G748" s="70">
        <v>42.42</v>
      </c>
      <c r="J748" s="71">
        <v>747</v>
      </c>
      <c r="K748" s="72" t="s">
        <v>101</v>
      </c>
      <c r="L748" s="73" t="s">
        <v>94</v>
      </c>
      <c r="M748" s="74" t="str">
        <v>Global</v>
      </c>
      <c r="N748" s="75">
        <v>3</v>
      </c>
      <c r="O748" s="70">
        <f>INDEX('Food Prices'!$B$3:$E$52,MATCH('Food Data'!L748,'Food Prices'!$A$3:$A$52,0),MATCH('Food Data'!M748,'Food Prices'!$B$2:$E$2,0))</f>
        <v>13.09</v>
      </c>
      <c r="P748" s="70">
        <v>39.269999999999996</v>
      </c>
      <c r="V748" s="71">
        <v>747</v>
      </c>
      <c r="W748" s="72" t="s">
        <v>101</v>
      </c>
      <c r="X748" s="73" t="s">
        <v>94</v>
      </c>
      <c r="Y748" s="74" t="str">
        <f t="shared" si="11"/>
        <v>Historic</v>
      </c>
      <c r="Z748" s="75">
        <v>3</v>
      </c>
      <c r="AA748" s="70">
        <f>INDEX('Food Prices'!$B$3:$E$52,MATCH('Food Data'!X748,'Food Prices'!$A$3:$A$52,0),MATCH('Food Data'!Y748,'Food Prices'!$B$2:$E$2,0))</f>
        <v>12.01</v>
      </c>
      <c r="AB748" s="70">
        <v>36.03</v>
      </c>
    </row>
    <row r="749" spans="1:28" x14ac:dyDescent="0.25">
      <c r="A749" s="71">
        <v>748</v>
      </c>
      <c r="B749" s="72" t="s">
        <v>100</v>
      </c>
      <c r="C749" s="73" t="s">
        <v>37</v>
      </c>
      <c r="D749" s="74" t="s">
        <v>60</v>
      </c>
      <c r="E749" s="75">
        <v>19</v>
      </c>
      <c r="F749" s="70">
        <f>INDEX('Food Prices'!$B$3:$E$52,MATCH('Food Data'!C749,'Food Prices'!$A$3:$A$52,0),MATCH('Food Data'!D749,'Food Prices'!$B$2:$E$2,0))</f>
        <v>12.63</v>
      </c>
      <c r="G749" s="70">
        <v>239.97000000000003</v>
      </c>
      <c r="J749" s="71">
        <v>748</v>
      </c>
      <c r="K749" s="72" t="s">
        <v>100</v>
      </c>
      <c r="L749" s="73" t="s">
        <v>37</v>
      </c>
      <c r="M749" s="74" t="str">
        <v>Historic</v>
      </c>
      <c r="N749" s="75">
        <v>19</v>
      </c>
      <c r="O749" s="70">
        <f>INDEX('Food Prices'!$B$3:$E$52,MATCH('Food Data'!L749,'Food Prices'!$A$3:$A$52,0),MATCH('Food Data'!M749,'Food Prices'!$B$2:$E$2,0))</f>
        <v>12.26</v>
      </c>
      <c r="P749" s="70">
        <v>232.94</v>
      </c>
      <c r="V749" s="71">
        <v>748</v>
      </c>
      <c r="W749" s="72" t="s">
        <v>100</v>
      </c>
      <c r="X749" s="73" t="s">
        <v>37</v>
      </c>
      <c r="Y749" s="74" t="str">
        <f t="shared" si="11"/>
        <v>Historic</v>
      </c>
      <c r="Z749" s="75">
        <v>19</v>
      </c>
      <c r="AA749" s="70">
        <f>INDEX('Food Prices'!$B$3:$E$52,MATCH('Food Data'!X749,'Food Prices'!$A$3:$A$52,0),MATCH('Food Data'!Y749,'Food Prices'!$B$2:$E$2,0))</f>
        <v>12.26</v>
      </c>
      <c r="AB749" s="70">
        <v>232.94</v>
      </c>
    </row>
    <row r="750" spans="1:28" x14ac:dyDescent="0.25">
      <c r="A750" s="71">
        <v>749</v>
      </c>
      <c r="B750" s="72" t="s">
        <v>110</v>
      </c>
      <c r="C750" s="73" t="s">
        <v>42</v>
      </c>
      <c r="D750" s="74" t="s">
        <v>53</v>
      </c>
      <c r="E750" s="75">
        <v>8</v>
      </c>
      <c r="F750" s="70">
        <f>INDEX('Food Prices'!$B$3:$E$52,MATCH('Food Data'!C750,'Food Prices'!$A$3:$A$52,0),MATCH('Food Data'!D750,'Food Prices'!$B$2:$E$2,0))</f>
        <v>15.68</v>
      </c>
      <c r="G750" s="70">
        <v>125.44</v>
      </c>
      <c r="J750" s="71">
        <v>749</v>
      </c>
      <c r="K750" s="72" t="s">
        <v>110</v>
      </c>
      <c r="L750" s="73" t="s">
        <v>42</v>
      </c>
      <c r="M750" s="74" t="str">
        <v>Historic</v>
      </c>
      <c r="N750" s="75">
        <v>8</v>
      </c>
      <c r="O750" s="70">
        <f>INDEX('Food Prices'!$B$3:$E$52,MATCH('Food Data'!L750,'Food Prices'!$A$3:$A$52,0),MATCH('Food Data'!M750,'Food Prices'!$B$2:$E$2,0))</f>
        <v>14.36</v>
      </c>
      <c r="P750" s="70">
        <v>114.88</v>
      </c>
      <c r="V750" s="71">
        <v>749</v>
      </c>
      <c r="W750" s="72" t="s">
        <v>110</v>
      </c>
      <c r="X750" s="73" t="s">
        <v>42</v>
      </c>
      <c r="Y750" s="74" t="str">
        <f t="shared" si="11"/>
        <v>Historic</v>
      </c>
      <c r="Z750" s="75">
        <v>8</v>
      </c>
      <c r="AA750" s="70">
        <f>INDEX('Food Prices'!$B$3:$E$52,MATCH('Food Data'!X750,'Food Prices'!$A$3:$A$52,0),MATCH('Food Data'!Y750,'Food Prices'!$B$2:$E$2,0))</f>
        <v>14.36</v>
      </c>
      <c r="AB750" s="70">
        <v>114.88</v>
      </c>
    </row>
    <row r="751" spans="1:28" x14ac:dyDescent="0.25">
      <c r="A751" s="71">
        <v>750</v>
      </c>
      <c r="B751" s="72" t="s">
        <v>105</v>
      </c>
      <c r="C751" s="73" t="s">
        <v>133</v>
      </c>
      <c r="D751" s="74" t="s">
        <v>57</v>
      </c>
      <c r="E751" s="75">
        <v>19</v>
      </c>
      <c r="F751" s="70">
        <f>INDEX('Food Prices'!$B$3:$E$52,MATCH('Food Data'!C751,'Food Prices'!$A$3:$A$52,0),MATCH('Food Data'!D751,'Food Prices'!$B$2:$E$2,0))</f>
        <v>5.32</v>
      </c>
      <c r="G751" s="70">
        <v>101.08000000000001</v>
      </c>
      <c r="J751" s="71">
        <v>750</v>
      </c>
      <c r="K751" s="72" t="s">
        <v>105</v>
      </c>
      <c r="L751" s="73" t="s">
        <v>133</v>
      </c>
      <c r="M751" s="74" t="str">
        <v>Highland</v>
      </c>
      <c r="N751" s="75">
        <v>19</v>
      </c>
      <c r="O751" s="70">
        <f>INDEX('Food Prices'!$B$3:$E$52,MATCH('Food Data'!L751,'Food Prices'!$A$3:$A$52,0),MATCH('Food Data'!M751,'Food Prices'!$B$2:$E$2,0))</f>
        <v>5.05</v>
      </c>
      <c r="P751" s="70">
        <v>95.95</v>
      </c>
      <c r="V751" s="71">
        <v>750</v>
      </c>
      <c r="W751" s="72" t="s">
        <v>105</v>
      </c>
      <c r="X751" s="73" t="s">
        <v>133</v>
      </c>
      <c r="Y751" s="74" t="str">
        <f t="shared" si="11"/>
        <v>Historic</v>
      </c>
      <c r="Z751" s="75">
        <v>19</v>
      </c>
      <c r="AA751" s="70">
        <f>INDEX('Food Prices'!$B$3:$E$52,MATCH('Food Data'!X751,'Food Prices'!$A$3:$A$52,0),MATCH('Food Data'!Y751,'Food Prices'!$B$2:$E$2,0))</f>
        <v>5.32</v>
      </c>
      <c r="AB751" s="70">
        <v>101.08000000000001</v>
      </c>
    </row>
    <row r="752" spans="1:28" x14ac:dyDescent="0.25">
      <c r="A752" s="71">
        <v>751</v>
      </c>
      <c r="B752" s="72" t="s">
        <v>114</v>
      </c>
      <c r="C752" s="73" t="s">
        <v>91</v>
      </c>
      <c r="D752" s="74" t="s">
        <v>57</v>
      </c>
      <c r="E752" s="75">
        <v>3</v>
      </c>
      <c r="F752" s="70">
        <f>INDEX('Food Prices'!$B$3:$E$52,MATCH('Food Data'!C752,'Food Prices'!$A$3:$A$52,0),MATCH('Food Data'!D752,'Food Prices'!$B$2:$E$2,0))</f>
        <v>4.45</v>
      </c>
      <c r="G752" s="70">
        <v>13.350000000000001</v>
      </c>
      <c r="J752" s="71">
        <v>751</v>
      </c>
      <c r="K752" s="72" t="s">
        <v>114</v>
      </c>
      <c r="L752" s="73" t="s">
        <v>91</v>
      </c>
      <c r="M752" s="74" t="str">
        <v>Global</v>
      </c>
      <c r="N752" s="75">
        <v>3</v>
      </c>
      <c r="O752" s="70">
        <f>INDEX('Food Prices'!$B$3:$E$52,MATCH('Food Data'!L752,'Food Prices'!$A$3:$A$52,0),MATCH('Food Data'!M752,'Food Prices'!$B$2:$E$2,0))</f>
        <v>4.2300000000000004</v>
      </c>
      <c r="P752" s="70">
        <v>12.690000000000001</v>
      </c>
      <c r="V752" s="71">
        <v>751</v>
      </c>
      <c r="W752" s="72" t="s">
        <v>114</v>
      </c>
      <c r="X752" s="73" t="s">
        <v>91</v>
      </c>
      <c r="Y752" s="74" t="str">
        <f t="shared" si="11"/>
        <v>Historic</v>
      </c>
      <c r="Z752" s="75">
        <v>3</v>
      </c>
      <c r="AA752" s="70">
        <f>INDEX('Food Prices'!$B$3:$E$52,MATCH('Food Data'!X752,'Food Prices'!$A$3:$A$52,0),MATCH('Food Data'!Y752,'Food Prices'!$B$2:$E$2,0))</f>
        <v>4.45</v>
      </c>
      <c r="AB752" s="70">
        <v>13.350000000000001</v>
      </c>
    </row>
    <row r="753" spans="1:28" x14ac:dyDescent="0.25">
      <c r="A753" s="71">
        <v>752</v>
      </c>
      <c r="B753" s="72" t="s">
        <v>103</v>
      </c>
      <c r="C753" s="73" t="s">
        <v>74</v>
      </c>
      <c r="D753" s="74" t="s">
        <v>60</v>
      </c>
      <c r="E753" s="75">
        <v>8</v>
      </c>
      <c r="F753" s="70">
        <f>INDEX('Food Prices'!$B$3:$E$52,MATCH('Food Data'!C753,'Food Prices'!$A$3:$A$52,0),MATCH('Food Data'!D753,'Food Prices'!$B$2:$E$2,0))</f>
        <v>7.38</v>
      </c>
      <c r="G753" s="70">
        <v>59.04</v>
      </c>
      <c r="J753" s="71">
        <v>752</v>
      </c>
      <c r="K753" s="72" t="s">
        <v>103</v>
      </c>
      <c r="L753" s="73" t="s">
        <v>74</v>
      </c>
      <c r="M753" s="74" t="str">
        <v>Highland</v>
      </c>
      <c r="N753" s="75">
        <v>8</v>
      </c>
      <c r="O753" s="70">
        <f>INDEX('Food Prices'!$B$3:$E$52,MATCH('Food Data'!L753,'Food Prices'!$A$3:$A$52,0),MATCH('Food Data'!M753,'Food Prices'!$B$2:$E$2,0))</f>
        <v>7.53</v>
      </c>
      <c r="P753" s="70">
        <v>60.24</v>
      </c>
      <c r="V753" s="71">
        <v>752</v>
      </c>
      <c r="W753" s="72" t="s">
        <v>103</v>
      </c>
      <c r="X753" s="73" t="s">
        <v>74</v>
      </c>
      <c r="Y753" s="74" t="str">
        <f t="shared" si="11"/>
        <v>Historic</v>
      </c>
      <c r="Z753" s="75">
        <v>8</v>
      </c>
      <c r="AA753" s="70">
        <f>INDEX('Food Prices'!$B$3:$E$52,MATCH('Food Data'!X753,'Food Prices'!$A$3:$A$52,0),MATCH('Food Data'!Y753,'Food Prices'!$B$2:$E$2,0))</f>
        <v>7.1</v>
      </c>
      <c r="AB753" s="70">
        <v>56.8</v>
      </c>
    </row>
    <row r="754" spans="1:28" x14ac:dyDescent="0.25">
      <c r="A754" s="71">
        <v>753</v>
      </c>
      <c r="B754" s="72" t="s">
        <v>100</v>
      </c>
      <c r="C754" s="73" t="s">
        <v>38</v>
      </c>
      <c r="D754" s="74" t="s">
        <v>60</v>
      </c>
      <c r="E754" s="75">
        <v>12</v>
      </c>
      <c r="F754" s="70">
        <f>INDEX('Food Prices'!$B$3:$E$52,MATCH('Food Data'!C754,'Food Prices'!$A$3:$A$52,0),MATCH('Food Data'!D754,'Food Prices'!$B$2:$E$2,0))</f>
        <v>6.16</v>
      </c>
      <c r="G754" s="70">
        <v>73.92</v>
      </c>
      <c r="J754" s="71">
        <v>753</v>
      </c>
      <c r="K754" s="72" t="s">
        <v>100</v>
      </c>
      <c r="L754" s="73" t="s">
        <v>38</v>
      </c>
      <c r="M754" s="74" t="str">
        <v>Historic</v>
      </c>
      <c r="N754" s="75">
        <v>12</v>
      </c>
      <c r="O754" s="70">
        <f>INDEX('Food Prices'!$B$3:$E$52,MATCH('Food Data'!L754,'Food Prices'!$A$3:$A$52,0),MATCH('Food Data'!M754,'Food Prices'!$B$2:$E$2,0))</f>
        <v>5.65</v>
      </c>
      <c r="P754" s="70">
        <v>67.800000000000011</v>
      </c>
      <c r="V754" s="71">
        <v>753</v>
      </c>
      <c r="W754" s="72" t="s">
        <v>100</v>
      </c>
      <c r="X754" s="73" t="s">
        <v>38</v>
      </c>
      <c r="Y754" s="74" t="str">
        <f t="shared" si="11"/>
        <v>Historic</v>
      </c>
      <c r="Z754" s="75">
        <v>12</v>
      </c>
      <c r="AA754" s="70">
        <f>INDEX('Food Prices'!$B$3:$E$52,MATCH('Food Data'!X754,'Food Prices'!$A$3:$A$52,0),MATCH('Food Data'!Y754,'Food Prices'!$B$2:$E$2,0))</f>
        <v>5.65</v>
      </c>
      <c r="AB754" s="70">
        <v>67.800000000000011</v>
      </c>
    </row>
    <row r="755" spans="1:28" x14ac:dyDescent="0.25">
      <c r="A755" s="71">
        <v>754</v>
      </c>
      <c r="B755" s="72" t="s">
        <v>106</v>
      </c>
      <c r="C755" s="73" t="s">
        <v>39</v>
      </c>
      <c r="D755" s="74" t="s">
        <v>53</v>
      </c>
      <c r="E755" s="75">
        <v>9</v>
      </c>
      <c r="F755" s="70">
        <f>INDEX('Food Prices'!$B$3:$E$52,MATCH('Food Data'!C755,'Food Prices'!$A$3:$A$52,0),MATCH('Food Data'!D755,'Food Prices'!$B$2:$E$2,0))</f>
        <v>10.34</v>
      </c>
      <c r="G755" s="70">
        <v>93.06</v>
      </c>
      <c r="J755" s="71">
        <v>754</v>
      </c>
      <c r="K755" s="72" t="s">
        <v>106</v>
      </c>
      <c r="L755" s="73" t="s">
        <v>39</v>
      </c>
      <c r="M755" s="74" t="str">
        <v>Global</v>
      </c>
      <c r="N755" s="75">
        <v>9</v>
      </c>
      <c r="O755" s="70">
        <f>INDEX('Food Prices'!$B$3:$E$52,MATCH('Food Data'!L755,'Food Prices'!$A$3:$A$52,0),MATCH('Food Data'!M755,'Food Prices'!$B$2:$E$2,0))</f>
        <v>10.77</v>
      </c>
      <c r="P755" s="70">
        <v>96.929999999999993</v>
      </c>
      <c r="V755" s="71">
        <v>754</v>
      </c>
      <c r="W755" s="72" t="s">
        <v>106</v>
      </c>
      <c r="X755" s="73" t="s">
        <v>39</v>
      </c>
      <c r="Y755" s="74" t="str">
        <f t="shared" si="11"/>
        <v>Historic</v>
      </c>
      <c r="Z755" s="75">
        <v>9</v>
      </c>
      <c r="AA755" s="70">
        <f>INDEX('Food Prices'!$B$3:$E$52,MATCH('Food Data'!X755,'Food Prices'!$A$3:$A$52,0),MATCH('Food Data'!Y755,'Food Prices'!$B$2:$E$2,0))</f>
        <v>10.07</v>
      </c>
      <c r="AB755" s="70">
        <v>90.63</v>
      </c>
    </row>
    <row r="756" spans="1:28" x14ac:dyDescent="0.25">
      <c r="A756" s="71">
        <v>755</v>
      </c>
      <c r="B756" s="72" t="s">
        <v>106</v>
      </c>
      <c r="C756" s="73" t="s">
        <v>82</v>
      </c>
      <c r="D756" s="74" t="s">
        <v>60</v>
      </c>
      <c r="E756" s="75">
        <v>7</v>
      </c>
      <c r="F756" s="70">
        <f>INDEX('Food Prices'!$B$3:$E$52,MATCH('Food Data'!C756,'Food Prices'!$A$3:$A$52,0),MATCH('Food Data'!D756,'Food Prices'!$B$2:$E$2,0))</f>
        <v>15.16</v>
      </c>
      <c r="G756" s="70">
        <v>106.12</v>
      </c>
      <c r="J756" s="71">
        <v>755</v>
      </c>
      <c r="K756" s="72" t="s">
        <v>106</v>
      </c>
      <c r="L756" s="73" t="s">
        <v>82</v>
      </c>
      <c r="M756" s="74" t="str">
        <v>Global</v>
      </c>
      <c r="N756" s="75">
        <v>7</v>
      </c>
      <c r="O756" s="70">
        <f>INDEX('Food Prices'!$B$3:$E$52,MATCH('Food Data'!L756,'Food Prices'!$A$3:$A$52,0),MATCH('Food Data'!M756,'Food Prices'!$B$2:$E$2,0))</f>
        <v>15.16</v>
      </c>
      <c r="P756" s="70">
        <v>106.12</v>
      </c>
      <c r="V756" s="71">
        <v>755</v>
      </c>
      <c r="W756" s="72" t="s">
        <v>106</v>
      </c>
      <c r="X756" s="73" t="s">
        <v>82</v>
      </c>
      <c r="Y756" s="74" t="str">
        <f t="shared" si="11"/>
        <v>Historic</v>
      </c>
      <c r="Z756" s="75">
        <v>7</v>
      </c>
      <c r="AA756" s="70">
        <f>INDEX('Food Prices'!$B$3:$E$52,MATCH('Food Data'!X756,'Food Prices'!$A$3:$A$52,0),MATCH('Food Data'!Y756,'Food Prices'!$B$2:$E$2,0))</f>
        <v>14.3</v>
      </c>
      <c r="AB756" s="70">
        <v>100.10000000000001</v>
      </c>
    </row>
    <row r="757" spans="1:28" x14ac:dyDescent="0.25">
      <c r="A757" s="71">
        <v>756</v>
      </c>
      <c r="B757" s="72" t="s">
        <v>123</v>
      </c>
      <c r="C757" s="73" t="s">
        <v>62</v>
      </c>
      <c r="D757" s="74" t="s">
        <v>51</v>
      </c>
      <c r="E757" s="75">
        <v>1</v>
      </c>
      <c r="F757" s="70">
        <f>INDEX('Food Prices'!$B$3:$E$52,MATCH('Food Data'!C757,'Food Prices'!$A$3:$A$52,0),MATCH('Food Data'!D757,'Food Prices'!$B$2:$E$2,0))</f>
        <v>9.19</v>
      </c>
      <c r="G757" s="70">
        <v>9.19</v>
      </c>
      <c r="J757" s="71">
        <v>756</v>
      </c>
      <c r="K757" s="72" t="s">
        <v>123</v>
      </c>
      <c r="L757" s="73" t="s">
        <v>62</v>
      </c>
      <c r="M757" s="74" t="str">
        <v>Global</v>
      </c>
      <c r="N757" s="75">
        <v>1</v>
      </c>
      <c r="O757" s="70">
        <f>INDEX('Food Prices'!$B$3:$E$52,MATCH('Food Data'!L757,'Food Prices'!$A$3:$A$52,0),MATCH('Food Data'!M757,'Food Prices'!$B$2:$E$2,0))</f>
        <v>9.7899999999999991</v>
      </c>
      <c r="P757" s="70">
        <v>9.7899999999999991</v>
      </c>
      <c r="V757" s="71">
        <v>756</v>
      </c>
      <c r="W757" s="72" t="s">
        <v>123</v>
      </c>
      <c r="X757" s="73" t="s">
        <v>62</v>
      </c>
      <c r="Y757" s="74" t="str">
        <f t="shared" si="11"/>
        <v>Historic</v>
      </c>
      <c r="Z757" s="75">
        <v>1</v>
      </c>
      <c r="AA757" s="70">
        <f>INDEX('Food Prices'!$B$3:$E$52,MATCH('Food Data'!X757,'Food Prices'!$A$3:$A$52,0),MATCH('Food Data'!Y757,'Food Prices'!$B$2:$E$2,0))</f>
        <v>10.31</v>
      </c>
      <c r="AB757" s="70">
        <v>10.31</v>
      </c>
    </row>
    <row r="758" spans="1:28" x14ac:dyDescent="0.25">
      <c r="A758" s="71">
        <v>757</v>
      </c>
      <c r="B758" s="72" t="s">
        <v>108</v>
      </c>
      <c r="C758" s="73" t="s">
        <v>69</v>
      </c>
      <c r="D758" s="74" t="s">
        <v>60</v>
      </c>
      <c r="E758" s="75">
        <v>11</v>
      </c>
      <c r="F758" s="70">
        <f>INDEX('Food Prices'!$B$3:$E$52,MATCH('Food Data'!C758,'Food Prices'!$A$3:$A$52,0),MATCH('Food Data'!D758,'Food Prices'!$B$2:$E$2,0))</f>
        <v>4.87</v>
      </c>
      <c r="G758" s="70">
        <v>53.57</v>
      </c>
      <c r="J758" s="71">
        <v>757</v>
      </c>
      <c r="K758" s="72" t="s">
        <v>108</v>
      </c>
      <c r="L758" s="73" t="s">
        <v>69</v>
      </c>
      <c r="M758" s="74" t="str">
        <v>North</v>
      </c>
      <c r="N758" s="75">
        <v>11</v>
      </c>
      <c r="O758" s="70">
        <f>INDEX('Food Prices'!$B$3:$E$52,MATCH('Food Data'!L758,'Food Prices'!$A$3:$A$52,0),MATCH('Food Data'!M758,'Food Prices'!$B$2:$E$2,0))</f>
        <v>5.31</v>
      </c>
      <c r="P758" s="70">
        <v>58.41</v>
      </c>
      <c r="V758" s="71">
        <v>757</v>
      </c>
      <c r="W758" s="72" t="s">
        <v>108</v>
      </c>
      <c r="X758" s="73" t="s">
        <v>69</v>
      </c>
      <c r="Y758" s="74" t="str">
        <f t="shared" si="11"/>
        <v>Historic</v>
      </c>
      <c r="Z758" s="75">
        <v>11</v>
      </c>
      <c r="AA758" s="70">
        <f>INDEX('Food Prices'!$B$3:$E$52,MATCH('Food Data'!X758,'Food Prices'!$A$3:$A$52,0),MATCH('Food Data'!Y758,'Food Prices'!$B$2:$E$2,0))</f>
        <v>5.41</v>
      </c>
      <c r="AB758" s="70">
        <v>59.510000000000005</v>
      </c>
    </row>
    <row r="759" spans="1:28" x14ac:dyDescent="0.25">
      <c r="A759" s="71">
        <v>758</v>
      </c>
      <c r="B759" s="72" t="s">
        <v>114</v>
      </c>
      <c r="C759" s="73" t="s">
        <v>74</v>
      </c>
      <c r="D759" s="74" t="s">
        <v>60</v>
      </c>
      <c r="E759" s="75">
        <v>19</v>
      </c>
      <c r="F759" s="70">
        <f>INDEX('Food Prices'!$B$3:$E$52,MATCH('Food Data'!C759,'Food Prices'!$A$3:$A$52,0),MATCH('Food Data'!D759,'Food Prices'!$B$2:$E$2,0))</f>
        <v>7.38</v>
      </c>
      <c r="G759" s="70">
        <v>140.22</v>
      </c>
      <c r="J759" s="71">
        <v>758</v>
      </c>
      <c r="K759" s="72" t="s">
        <v>114</v>
      </c>
      <c r="L759" s="73" t="s">
        <v>74</v>
      </c>
      <c r="M759" s="74" t="str">
        <v>Global</v>
      </c>
      <c r="N759" s="75">
        <v>19</v>
      </c>
      <c r="O759" s="70">
        <f>INDEX('Food Prices'!$B$3:$E$52,MATCH('Food Data'!L759,'Food Prices'!$A$3:$A$52,0),MATCH('Food Data'!M759,'Food Prices'!$B$2:$E$2,0))</f>
        <v>7.38</v>
      </c>
      <c r="P759" s="70">
        <v>140.22</v>
      </c>
      <c r="V759" s="71">
        <v>758</v>
      </c>
      <c r="W759" s="72" t="s">
        <v>114</v>
      </c>
      <c r="X759" s="73" t="s">
        <v>74</v>
      </c>
      <c r="Y759" s="74" t="str">
        <f t="shared" si="11"/>
        <v>Historic</v>
      </c>
      <c r="Z759" s="75">
        <v>19</v>
      </c>
      <c r="AA759" s="70">
        <f>INDEX('Food Prices'!$B$3:$E$52,MATCH('Food Data'!X759,'Food Prices'!$A$3:$A$52,0),MATCH('Food Data'!Y759,'Food Prices'!$B$2:$E$2,0))</f>
        <v>7.1</v>
      </c>
      <c r="AB759" s="70">
        <v>134.9</v>
      </c>
    </row>
    <row r="760" spans="1:28" x14ac:dyDescent="0.25">
      <c r="A760" s="71">
        <v>759</v>
      </c>
      <c r="B760" s="72" t="s">
        <v>106</v>
      </c>
      <c r="C760" s="73" t="s">
        <v>38</v>
      </c>
      <c r="D760" s="74" t="s">
        <v>51</v>
      </c>
      <c r="E760" s="75">
        <v>15</v>
      </c>
      <c r="F760" s="70">
        <f>INDEX('Food Prices'!$B$3:$E$52,MATCH('Food Data'!C760,'Food Prices'!$A$3:$A$52,0),MATCH('Food Data'!D760,'Food Prices'!$B$2:$E$2,0))</f>
        <v>5.39</v>
      </c>
      <c r="G760" s="70">
        <v>80.849999999999994</v>
      </c>
      <c r="J760" s="71">
        <v>759</v>
      </c>
      <c r="K760" s="72" t="s">
        <v>106</v>
      </c>
      <c r="L760" s="73" t="s">
        <v>38</v>
      </c>
      <c r="M760" s="74" t="str">
        <v>Global</v>
      </c>
      <c r="N760" s="75">
        <v>15</v>
      </c>
      <c r="O760" s="70">
        <f>INDEX('Food Prices'!$B$3:$E$52,MATCH('Food Data'!L760,'Food Prices'!$A$3:$A$52,0),MATCH('Food Data'!M760,'Food Prices'!$B$2:$E$2,0))</f>
        <v>6.16</v>
      </c>
      <c r="P760" s="70">
        <v>92.4</v>
      </c>
      <c r="V760" s="71">
        <v>759</v>
      </c>
      <c r="W760" s="72" t="s">
        <v>106</v>
      </c>
      <c r="X760" s="73" t="s">
        <v>38</v>
      </c>
      <c r="Y760" s="74" t="str">
        <f t="shared" si="11"/>
        <v>Historic</v>
      </c>
      <c r="Z760" s="75">
        <v>15</v>
      </c>
      <c r="AA760" s="70">
        <f>INDEX('Food Prices'!$B$3:$E$52,MATCH('Food Data'!X760,'Food Prices'!$A$3:$A$52,0),MATCH('Food Data'!Y760,'Food Prices'!$B$2:$E$2,0))</f>
        <v>5.65</v>
      </c>
      <c r="AB760" s="70">
        <v>84.75</v>
      </c>
    </row>
    <row r="761" spans="1:28" x14ac:dyDescent="0.25">
      <c r="A761" s="71">
        <v>760</v>
      </c>
      <c r="B761" s="72" t="s">
        <v>114</v>
      </c>
      <c r="C761" s="73" t="s">
        <v>55</v>
      </c>
      <c r="D761" s="74" t="s">
        <v>51</v>
      </c>
      <c r="E761" s="75">
        <v>13</v>
      </c>
      <c r="F761" s="70">
        <f>INDEX('Food Prices'!$B$3:$E$52,MATCH('Food Data'!C761,'Food Prices'!$A$3:$A$52,0),MATCH('Food Data'!D761,'Food Prices'!$B$2:$E$2,0))</f>
        <v>13.35</v>
      </c>
      <c r="G761" s="70">
        <v>173.54999999999998</v>
      </c>
      <c r="J761" s="71">
        <v>760</v>
      </c>
      <c r="K761" s="72" t="s">
        <v>114</v>
      </c>
      <c r="L761" s="73" t="s">
        <v>55</v>
      </c>
      <c r="M761" s="74" t="str">
        <v>Global</v>
      </c>
      <c r="N761" s="75">
        <v>13</v>
      </c>
      <c r="O761" s="70">
        <f>INDEX('Food Prices'!$B$3:$E$52,MATCH('Food Data'!L761,'Food Prices'!$A$3:$A$52,0),MATCH('Food Data'!M761,'Food Prices'!$B$2:$E$2,0))</f>
        <v>11.99</v>
      </c>
      <c r="P761" s="70">
        <v>155.87</v>
      </c>
      <c r="V761" s="71">
        <v>760</v>
      </c>
      <c r="W761" s="72" t="s">
        <v>114</v>
      </c>
      <c r="X761" s="73" t="s">
        <v>55</v>
      </c>
      <c r="Y761" s="74" t="str">
        <f t="shared" si="11"/>
        <v>Historic</v>
      </c>
      <c r="Z761" s="75">
        <v>13</v>
      </c>
      <c r="AA761" s="70">
        <f>INDEX('Food Prices'!$B$3:$E$52,MATCH('Food Data'!X761,'Food Prices'!$A$3:$A$52,0),MATCH('Food Data'!Y761,'Food Prices'!$B$2:$E$2,0))</f>
        <v>11.75</v>
      </c>
      <c r="AB761" s="70">
        <v>152.75</v>
      </c>
    </row>
    <row r="762" spans="1:28" x14ac:dyDescent="0.25">
      <c r="A762" s="71">
        <v>761</v>
      </c>
      <c r="B762" s="72" t="s">
        <v>105</v>
      </c>
      <c r="C762" s="73" t="s">
        <v>70</v>
      </c>
      <c r="D762" s="74" t="s">
        <v>57</v>
      </c>
      <c r="E762" s="75">
        <v>12</v>
      </c>
      <c r="F762" s="70">
        <f>INDEX('Food Prices'!$B$3:$E$52,MATCH('Food Data'!C762,'Food Prices'!$A$3:$A$52,0),MATCH('Food Data'!D762,'Food Prices'!$B$2:$E$2,0))</f>
        <v>8.67</v>
      </c>
      <c r="G762" s="70">
        <v>104.03999999999999</v>
      </c>
      <c r="J762" s="71">
        <v>761</v>
      </c>
      <c r="K762" s="72" t="s">
        <v>105</v>
      </c>
      <c r="L762" s="73" t="s">
        <v>70</v>
      </c>
      <c r="M762" s="74" t="str">
        <v>Highland</v>
      </c>
      <c r="N762" s="75">
        <v>12</v>
      </c>
      <c r="O762" s="70">
        <f>INDEX('Food Prices'!$B$3:$E$52,MATCH('Food Data'!L762,'Food Prices'!$A$3:$A$52,0),MATCH('Food Data'!M762,'Food Prices'!$B$2:$E$2,0))</f>
        <v>8.15</v>
      </c>
      <c r="P762" s="70">
        <v>97.800000000000011</v>
      </c>
      <c r="V762" s="71">
        <v>761</v>
      </c>
      <c r="W762" s="72" t="s">
        <v>105</v>
      </c>
      <c r="X762" s="73" t="s">
        <v>70</v>
      </c>
      <c r="Y762" s="74" t="str">
        <f t="shared" si="11"/>
        <v>Historic</v>
      </c>
      <c r="Z762" s="75">
        <v>12</v>
      </c>
      <c r="AA762" s="70">
        <f>INDEX('Food Prices'!$B$3:$E$52,MATCH('Food Data'!X762,'Food Prices'!$A$3:$A$52,0),MATCH('Food Data'!Y762,'Food Prices'!$B$2:$E$2,0))</f>
        <v>8.67</v>
      </c>
      <c r="AB762" s="70">
        <v>104.03999999999999</v>
      </c>
    </row>
    <row r="763" spans="1:28" x14ac:dyDescent="0.25">
      <c r="A763" s="71">
        <v>762</v>
      </c>
      <c r="B763" s="72" t="s">
        <v>117</v>
      </c>
      <c r="C763" s="73" t="s">
        <v>40</v>
      </c>
      <c r="D763" s="74" t="s">
        <v>53</v>
      </c>
      <c r="E763" s="75">
        <v>1</v>
      </c>
      <c r="F763" s="70">
        <f>INDEX('Food Prices'!$B$3:$E$52,MATCH('Food Data'!C763,'Food Prices'!$A$3:$A$52,0),MATCH('Food Data'!D763,'Food Prices'!$B$2:$E$2,0))</f>
        <v>8.67</v>
      </c>
      <c r="G763" s="70">
        <v>8.67</v>
      </c>
      <c r="J763" s="71">
        <v>762</v>
      </c>
      <c r="K763" s="72" t="s">
        <v>117</v>
      </c>
      <c r="L763" s="73" t="s">
        <v>40</v>
      </c>
      <c r="M763" s="74" t="str">
        <v>Global</v>
      </c>
      <c r="N763" s="75">
        <v>1</v>
      </c>
      <c r="O763" s="70">
        <f>INDEX('Food Prices'!$B$3:$E$52,MATCH('Food Data'!L763,'Food Prices'!$A$3:$A$52,0),MATCH('Food Data'!M763,'Food Prices'!$B$2:$E$2,0))</f>
        <v>8.5</v>
      </c>
      <c r="P763" s="70">
        <v>8.5</v>
      </c>
      <c r="V763" s="71">
        <v>762</v>
      </c>
      <c r="W763" s="72" t="s">
        <v>117</v>
      </c>
      <c r="X763" s="73" t="s">
        <v>40</v>
      </c>
      <c r="Y763" s="74" t="str">
        <f t="shared" si="11"/>
        <v>Historic</v>
      </c>
      <c r="Z763" s="75">
        <v>1</v>
      </c>
      <c r="AA763" s="70">
        <f>INDEX('Food Prices'!$B$3:$E$52,MATCH('Food Data'!X763,'Food Prices'!$A$3:$A$52,0),MATCH('Food Data'!Y763,'Food Prices'!$B$2:$E$2,0))</f>
        <v>7.8</v>
      </c>
      <c r="AB763" s="70">
        <v>7.8</v>
      </c>
    </row>
    <row r="764" spans="1:28" x14ac:dyDescent="0.25">
      <c r="A764" s="71">
        <v>763</v>
      </c>
      <c r="B764" s="72" t="s">
        <v>105</v>
      </c>
      <c r="C764" s="73" t="s">
        <v>134</v>
      </c>
      <c r="D764" s="74" t="s">
        <v>57</v>
      </c>
      <c r="E764" s="75">
        <v>11</v>
      </c>
      <c r="F764" s="70">
        <f>INDEX('Food Prices'!$B$3:$E$52,MATCH('Food Data'!C764,'Food Prices'!$A$3:$A$52,0),MATCH('Food Data'!D764,'Food Prices'!$B$2:$E$2,0))</f>
        <v>7.32</v>
      </c>
      <c r="G764" s="70">
        <v>80.52000000000001</v>
      </c>
      <c r="J764" s="71">
        <v>763</v>
      </c>
      <c r="K764" s="72" t="s">
        <v>105</v>
      </c>
      <c r="L764" s="73" t="s">
        <v>134</v>
      </c>
      <c r="M764" s="74" t="str">
        <v>Highland</v>
      </c>
      <c r="N764" s="75">
        <v>11</v>
      </c>
      <c r="O764" s="70">
        <f>INDEX('Food Prices'!$B$3:$E$52,MATCH('Food Data'!L764,'Food Prices'!$A$3:$A$52,0),MATCH('Food Data'!M764,'Food Prices'!$B$2:$E$2,0))</f>
        <v>6.86</v>
      </c>
      <c r="P764" s="70">
        <v>75.460000000000008</v>
      </c>
      <c r="V764" s="71">
        <v>763</v>
      </c>
      <c r="W764" s="72" t="s">
        <v>105</v>
      </c>
      <c r="X764" s="73" t="s">
        <v>134</v>
      </c>
      <c r="Y764" s="74" t="str">
        <f t="shared" si="11"/>
        <v>Historic</v>
      </c>
      <c r="Z764" s="75">
        <v>11</v>
      </c>
      <c r="AA764" s="70">
        <f>INDEX('Food Prices'!$B$3:$E$52,MATCH('Food Data'!X764,'Food Prices'!$A$3:$A$52,0),MATCH('Food Data'!Y764,'Food Prices'!$B$2:$E$2,0))</f>
        <v>7.32</v>
      </c>
      <c r="AB764" s="70">
        <v>80.52000000000001</v>
      </c>
    </row>
    <row r="765" spans="1:28" x14ac:dyDescent="0.25">
      <c r="A765" s="71">
        <v>764</v>
      </c>
      <c r="B765" s="72" t="s">
        <v>102</v>
      </c>
      <c r="C765" s="73" t="s">
        <v>55</v>
      </c>
      <c r="D765" s="74" t="s">
        <v>57</v>
      </c>
      <c r="E765" s="75">
        <v>9</v>
      </c>
      <c r="F765" s="70">
        <f>INDEX('Food Prices'!$B$3:$E$52,MATCH('Food Data'!C765,'Food Prices'!$A$3:$A$52,0),MATCH('Food Data'!D765,'Food Prices'!$B$2:$E$2,0))</f>
        <v>11.75</v>
      </c>
      <c r="G765" s="70">
        <v>105.75</v>
      </c>
      <c r="J765" s="71">
        <v>764</v>
      </c>
      <c r="K765" s="72" t="s">
        <v>102</v>
      </c>
      <c r="L765" s="73" t="s">
        <v>55</v>
      </c>
      <c r="M765" s="74" t="str">
        <v>North</v>
      </c>
      <c r="N765" s="75">
        <v>9</v>
      </c>
      <c r="O765" s="70">
        <f>INDEX('Food Prices'!$B$3:$E$52,MATCH('Food Data'!L765,'Food Prices'!$A$3:$A$52,0),MATCH('Food Data'!M765,'Food Prices'!$B$2:$E$2,0))</f>
        <v>13.35</v>
      </c>
      <c r="P765" s="70">
        <v>120.14999999999999</v>
      </c>
      <c r="V765" s="71">
        <v>764</v>
      </c>
      <c r="W765" s="72" t="s">
        <v>102</v>
      </c>
      <c r="X765" s="73" t="s">
        <v>55</v>
      </c>
      <c r="Y765" s="74" t="str">
        <f t="shared" si="11"/>
        <v>Historic</v>
      </c>
      <c r="Z765" s="75">
        <v>9</v>
      </c>
      <c r="AA765" s="70">
        <f>INDEX('Food Prices'!$B$3:$E$52,MATCH('Food Data'!X765,'Food Prices'!$A$3:$A$52,0),MATCH('Food Data'!Y765,'Food Prices'!$B$2:$E$2,0))</f>
        <v>11.75</v>
      </c>
      <c r="AB765" s="70">
        <v>105.75</v>
      </c>
    </row>
    <row r="766" spans="1:28" x14ac:dyDescent="0.25">
      <c r="A766" s="71">
        <v>765</v>
      </c>
      <c r="B766" s="72" t="s">
        <v>110</v>
      </c>
      <c r="C766" s="73" t="s">
        <v>132</v>
      </c>
      <c r="D766" s="74" t="s">
        <v>60</v>
      </c>
      <c r="E766" s="75">
        <v>14</v>
      </c>
      <c r="F766" s="70">
        <f>INDEX('Food Prices'!$B$3:$E$52,MATCH('Food Data'!C766,'Food Prices'!$A$3:$A$52,0),MATCH('Food Data'!D766,'Food Prices'!$B$2:$E$2,0))</f>
        <v>6.72</v>
      </c>
      <c r="G766" s="70">
        <v>94.08</v>
      </c>
      <c r="J766" s="71">
        <v>765</v>
      </c>
      <c r="K766" s="72" t="s">
        <v>110</v>
      </c>
      <c r="L766" s="73" t="s">
        <v>132</v>
      </c>
      <c r="M766" s="74" t="str">
        <v>Historic</v>
      </c>
      <c r="N766" s="75">
        <v>14</v>
      </c>
      <c r="O766" s="70">
        <f>INDEX('Food Prices'!$B$3:$E$52,MATCH('Food Data'!L766,'Food Prices'!$A$3:$A$52,0),MATCH('Food Data'!M766,'Food Prices'!$B$2:$E$2,0))</f>
        <v>6.4</v>
      </c>
      <c r="P766" s="70">
        <v>89.600000000000009</v>
      </c>
      <c r="V766" s="71">
        <v>765</v>
      </c>
      <c r="W766" s="72" t="s">
        <v>110</v>
      </c>
      <c r="X766" s="73" t="s">
        <v>132</v>
      </c>
      <c r="Y766" s="74" t="str">
        <f t="shared" si="11"/>
        <v>Historic</v>
      </c>
      <c r="Z766" s="75">
        <v>14</v>
      </c>
      <c r="AA766" s="70">
        <f>INDEX('Food Prices'!$B$3:$E$52,MATCH('Food Data'!X766,'Food Prices'!$A$3:$A$52,0),MATCH('Food Data'!Y766,'Food Prices'!$B$2:$E$2,0))</f>
        <v>6.4</v>
      </c>
      <c r="AB766" s="70">
        <v>89.600000000000009</v>
      </c>
    </row>
    <row r="767" spans="1:28" x14ac:dyDescent="0.25">
      <c r="A767" s="71">
        <v>766</v>
      </c>
      <c r="B767" s="72" t="s">
        <v>107</v>
      </c>
      <c r="C767" s="73" t="s">
        <v>38</v>
      </c>
      <c r="D767" s="74" t="s">
        <v>60</v>
      </c>
      <c r="E767" s="75">
        <v>2</v>
      </c>
      <c r="F767" s="70">
        <f>INDEX('Food Prices'!$B$3:$E$52,MATCH('Food Data'!C767,'Food Prices'!$A$3:$A$52,0),MATCH('Food Data'!D767,'Food Prices'!$B$2:$E$2,0))</f>
        <v>6.16</v>
      </c>
      <c r="G767" s="70">
        <v>12.32</v>
      </c>
      <c r="J767" s="71">
        <v>766</v>
      </c>
      <c r="K767" s="72" t="s">
        <v>107</v>
      </c>
      <c r="L767" s="73" t="s">
        <v>38</v>
      </c>
      <c r="M767" s="74" t="str">
        <v>Historic</v>
      </c>
      <c r="N767" s="75">
        <v>2</v>
      </c>
      <c r="O767" s="70">
        <f>INDEX('Food Prices'!$B$3:$E$52,MATCH('Food Data'!L767,'Food Prices'!$A$3:$A$52,0),MATCH('Food Data'!M767,'Food Prices'!$B$2:$E$2,0))</f>
        <v>5.65</v>
      </c>
      <c r="P767" s="70">
        <v>11.3</v>
      </c>
      <c r="V767" s="71">
        <v>766</v>
      </c>
      <c r="W767" s="72" t="s">
        <v>107</v>
      </c>
      <c r="X767" s="73" t="s">
        <v>38</v>
      </c>
      <c r="Y767" s="74" t="str">
        <f t="shared" si="11"/>
        <v>Historic</v>
      </c>
      <c r="Z767" s="75">
        <v>2</v>
      </c>
      <c r="AA767" s="70">
        <f>INDEX('Food Prices'!$B$3:$E$52,MATCH('Food Data'!X767,'Food Prices'!$A$3:$A$52,0),MATCH('Food Data'!Y767,'Food Prices'!$B$2:$E$2,0))</f>
        <v>5.65</v>
      </c>
      <c r="AB767" s="70">
        <v>11.3</v>
      </c>
    </row>
    <row r="768" spans="1:28" x14ac:dyDescent="0.25">
      <c r="A768" s="71">
        <v>767</v>
      </c>
      <c r="B768" s="72" t="s">
        <v>98</v>
      </c>
      <c r="C768" s="73" t="s">
        <v>69</v>
      </c>
      <c r="D768" s="74" t="s">
        <v>57</v>
      </c>
      <c r="E768" s="75">
        <v>1</v>
      </c>
      <c r="F768" s="70">
        <f>INDEX('Food Prices'!$B$3:$E$52,MATCH('Food Data'!C768,'Food Prices'!$A$3:$A$52,0),MATCH('Food Data'!D768,'Food Prices'!$B$2:$E$2,0))</f>
        <v>5.41</v>
      </c>
      <c r="G768" s="70">
        <v>5.41</v>
      </c>
      <c r="J768" s="71">
        <v>767</v>
      </c>
      <c r="K768" s="72" t="s">
        <v>98</v>
      </c>
      <c r="L768" s="73" t="s">
        <v>69</v>
      </c>
      <c r="M768" s="74" t="str">
        <v>Global</v>
      </c>
      <c r="N768" s="75">
        <v>1</v>
      </c>
      <c r="O768" s="70">
        <f>INDEX('Food Prices'!$B$3:$E$52,MATCH('Food Data'!L768,'Food Prices'!$A$3:$A$52,0),MATCH('Food Data'!M768,'Food Prices'!$B$2:$E$2,0))</f>
        <v>4.87</v>
      </c>
      <c r="P768" s="70">
        <v>4.87</v>
      </c>
      <c r="V768" s="71">
        <v>767</v>
      </c>
      <c r="W768" s="72" t="s">
        <v>98</v>
      </c>
      <c r="X768" s="73" t="s">
        <v>69</v>
      </c>
      <c r="Y768" s="74" t="str">
        <f t="shared" si="11"/>
        <v>Historic</v>
      </c>
      <c r="Z768" s="75">
        <v>1</v>
      </c>
      <c r="AA768" s="70">
        <f>INDEX('Food Prices'!$B$3:$E$52,MATCH('Food Data'!X768,'Food Prices'!$A$3:$A$52,0),MATCH('Food Data'!Y768,'Food Prices'!$B$2:$E$2,0))</f>
        <v>5.41</v>
      </c>
      <c r="AB768" s="70">
        <v>5.41</v>
      </c>
    </row>
    <row r="769" spans="1:28" x14ac:dyDescent="0.25">
      <c r="A769" s="71">
        <v>768</v>
      </c>
      <c r="B769" s="72" t="s">
        <v>117</v>
      </c>
      <c r="C769" s="73" t="s">
        <v>43</v>
      </c>
      <c r="D769" s="74" t="s">
        <v>53</v>
      </c>
      <c r="E769" s="75">
        <v>18</v>
      </c>
      <c r="F769" s="70">
        <f>INDEX('Food Prices'!$B$3:$E$52,MATCH('Food Data'!C769,'Food Prices'!$A$3:$A$52,0),MATCH('Food Data'!D769,'Food Prices'!$B$2:$E$2,0))</f>
        <v>6.07</v>
      </c>
      <c r="G769" s="70">
        <v>109.26</v>
      </c>
      <c r="J769" s="71">
        <v>768</v>
      </c>
      <c r="K769" s="72" t="s">
        <v>117</v>
      </c>
      <c r="L769" s="73" t="s">
        <v>43</v>
      </c>
      <c r="M769" s="74" t="str">
        <v>Global</v>
      </c>
      <c r="N769" s="75">
        <v>18</v>
      </c>
      <c r="O769" s="70">
        <f>INDEX('Food Prices'!$B$3:$E$52,MATCH('Food Data'!L769,'Food Prices'!$A$3:$A$52,0),MATCH('Food Data'!M769,'Food Prices'!$B$2:$E$2,0))</f>
        <v>5.62</v>
      </c>
      <c r="P769" s="70">
        <v>101.16</v>
      </c>
      <c r="V769" s="71">
        <v>768</v>
      </c>
      <c r="W769" s="72" t="s">
        <v>117</v>
      </c>
      <c r="X769" s="73" t="s">
        <v>43</v>
      </c>
      <c r="Y769" s="74" t="str">
        <f t="shared" si="11"/>
        <v>Historic</v>
      </c>
      <c r="Z769" s="75">
        <v>18</v>
      </c>
      <c r="AA769" s="70">
        <f>INDEX('Food Prices'!$B$3:$E$52,MATCH('Food Data'!X769,'Food Prices'!$A$3:$A$52,0),MATCH('Food Data'!Y769,'Food Prices'!$B$2:$E$2,0))</f>
        <v>5.25</v>
      </c>
      <c r="AB769" s="70">
        <v>94.5</v>
      </c>
    </row>
    <row r="770" spans="1:28" x14ac:dyDescent="0.25">
      <c r="A770" s="71">
        <v>769</v>
      </c>
      <c r="B770" s="72" t="s">
        <v>114</v>
      </c>
      <c r="C770" s="73" t="s">
        <v>74</v>
      </c>
      <c r="D770" s="74" t="s">
        <v>53</v>
      </c>
      <c r="E770" s="75">
        <v>19</v>
      </c>
      <c r="F770" s="70">
        <f>INDEX('Food Prices'!$B$3:$E$52,MATCH('Food Data'!C770,'Food Prices'!$A$3:$A$52,0),MATCH('Food Data'!D770,'Food Prices'!$B$2:$E$2,0))</f>
        <v>7.53</v>
      </c>
      <c r="G770" s="70">
        <v>143.07</v>
      </c>
      <c r="J770" s="71">
        <v>769</v>
      </c>
      <c r="K770" s="72" t="s">
        <v>114</v>
      </c>
      <c r="L770" s="73" t="s">
        <v>74</v>
      </c>
      <c r="M770" s="74" t="str">
        <v>Global</v>
      </c>
      <c r="N770" s="75">
        <v>19</v>
      </c>
      <c r="O770" s="70">
        <f>INDEX('Food Prices'!$B$3:$E$52,MATCH('Food Data'!L770,'Food Prices'!$A$3:$A$52,0),MATCH('Food Data'!M770,'Food Prices'!$B$2:$E$2,0))</f>
        <v>7.38</v>
      </c>
      <c r="P770" s="70">
        <v>140.22</v>
      </c>
      <c r="V770" s="71">
        <v>769</v>
      </c>
      <c r="W770" s="72" t="s">
        <v>114</v>
      </c>
      <c r="X770" s="73" t="s">
        <v>74</v>
      </c>
      <c r="Y770" s="74" t="str">
        <f t="shared" si="11"/>
        <v>Historic</v>
      </c>
      <c r="Z770" s="75">
        <v>19</v>
      </c>
      <c r="AA770" s="70">
        <f>INDEX('Food Prices'!$B$3:$E$52,MATCH('Food Data'!X770,'Food Prices'!$A$3:$A$52,0),MATCH('Food Data'!Y770,'Food Prices'!$B$2:$E$2,0))</f>
        <v>7.1</v>
      </c>
      <c r="AB770" s="70">
        <v>134.9</v>
      </c>
    </row>
    <row r="771" spans="1:28" x14ac:dyDescent="0.25">
      <c r="A771" s="71">
        <v>770</v>
      </c>
      <c r="B771" s="72" t="s">
        <v>126</v>
      </c>
      <c r="C771" s="73" t="s">
        <v>64</v>
      </c>
      <c r="D771" s="74" t="s">
        <v>60</v>
      </c>
      <c r="E771" s="75">
        <v>1</v>
      </c>
      <c r="F771" s="70">
        <f>INDEX('Food Prices'!$B$3:$E$52,MATCH('Food Data'!C771,'Food Prices'!$A$3:$A$52,0),MATCH('Food Data'!D771,'Food Prices'!$B$2:$E$2,0))</f>
        <v>3.14</v>
      </c>
      <c r="G771" s="70">
        <v>3.14</v>
      </c>
      <c r="J771" s="71">
        <v>770</v>
      </c>
      <c r="K771" s="72" t="s">
        <v>126</v>
      </c>
      <c r="L771" s="73" t="s">
        <v>64</v>
      </c>
      <c r="M771" s="74" t="str">
        <v>North</v>
      </c>
      <c r="N771" s="75">
        <v>1</v>
      </c>
      <c r="O771" s="70">
        <f>INDEX('Food Prices'!$B$3:$E$52,MATCH('Food Data'!L771,'Food Prices'!$A$3:$A$52,0),MATCH('Food Data'!M771,'Food Prices'!$B$2:$E$2,0))</f>
        <v>3.2</v>
      </c>
      <c r="P771" s="70">
        <v>3.2</v>
      </c>
      <c r="V771" s="71">
        <v>770</v>
      </c>
      <c r="W771" s="72" t="s">
        <v>126</v>
      </c>
      <c r="X771" s="73" t="s">
        <v>64</v>
      </c>
      <c r="Y771" s="74" t="str">
        <f t="shared" ref="Y771:Y834" si="12">$D$4</f>
        <v>Historic</v>
      </c>
      <c r="Z771" s="75">
        <v>1</v>
      </c>
      <c r="AA771" s="70">
        <f>INDEX('Food Prices'!$B$3:$E$52,MATCH('Food Data'!X771,'Food Prices'!$A$3:$A$52,0),MATCH('Food Data'!Y771,'Food Prices'!$B$2:$E$2,0))</f>
        <v>3.38</v>
      </c>
      <c r="AB771" s="70">
        <v>3.38</v>
      </c>
    </row>
    <row r="772" spans="1:28" x14ac:dyDescent="0.25">
      <c r="A772" s="71">
        <v>771</v>
      </c>
      <c r="B772" s="72" t="s">
        <v>107</v>
      </c>
      <c r="C772" s="73" t="s">
        <v>59</v>
      </c>
      <c r="D772" s="74" t="s">
        <v>60</v>
      </c>
      <c r="E772" s="75">
        <v>5</v>
      </c>
      <c r="F772" s="70">
        <f>INDEX('Food Prices'!$B$3:$E$52,MATCH('Food Data'!C772,'Food Prices'!$A$3:$A$52,0),MATCH('Food Data'!D772,'Food Prices'!$B$2:$E$2,0))</f>
        <v>7.46</v>
      </c>
      <c r="G772" s="70">
        <v>37.299999999999997</v>
      </c>
      <c r="J772" s="71">
        <v>771</v>
      </c>
      <c r="K772" s="72" t="s">
        <v>107</v>
      </c>
      <c r="L772" s="73" t="s">
        <v>59</v>
      </c>
      <c r="M772" s="74" t="str">
        <v>Historic</v>
      </c>
      <c r="N772" s="75">
        <v>5</v>
      </c>
      <c r="O772" s="70">
        <f>INDEX('Food Prices'!$B$3:$E$52,MATCH('Food Data'!L772,'Food Prices'!$A$3:$A$52,0),MATCH('Food Data'!M772,'Food Prices'!$B$2:$E$2,0))</f>
        <v>8.02</v>
      </c>
      <c r="P772" s="70">
        <v>40.099999999999994</v>
      </c>
      <c r="V772" s="71">
        <v>771</v>
      </c>
      <c r="W772" s="72" t="s">
        <v>107</v>
      </c>
      <c r="X772" s="73" t="s">
        <v>59</v>
      </c>
      <c r="Y772" s="74" t="str">
        <f t="shared" si="12"/>
        <v>Historic</v>
      </c>
      <c r="Z772" s="75">
        <v>5</v>
      </c>
      <c r="AA772" s="70">
        <f>INDEX('Food Prices'!$B$3:$E$52,MATCH('Food Data'!X772,'Food Prices'!$A$3:$A$52,0),MATCH('Food Data'!Y772,'Food Prices'!$B$2:$E$2,0))</f>
        <v>8.02</v>
      </c>
      <c r="AB772" s="70">
        <v>40.099999999999994</v>
      </c>
    </row>
    <row r="773" spans="1:28" x14ac:dyDescent="0.25">
      <c r="A773" s="71">
        <v>772</v>
      </c>
      <c r="B773" s="72" t="s">
        <v>108</v>
      </c>
      <c r="C773" s="73" t="s">
        <v>43</v>
      </c>
      <c r="D773" s="74" t="s">
        <v>51</v>
      </c>
      <c r="E773" s="75">
        <v>12</v>
      </c>
      <c r="F773" s="70">
        <f>INDEX('Food Prices'!$B$3:$E$52,MATCH('Food Data'!C773,'Food Prices'!$A$3:$A$52,0),MATCH('Food Data'!D773,'Food Prices'!$B$2:$E$2,0))</f>
        <v>6.37</v>
      </c>
      <c r="G773" s="70">
        <v>76.44</v>
      </c>
      <c r="J773" s="71">
        <v>772</v>
      </c>
      <c r="K773" s="72" t="s">
        <v>108</v>
      </c>
      <c r="L773" s="73" t="s">
        <v>43</v>
      </c>
      <c r="M773" s="74" t="str">
        <v>North</v>
      </c>
      <c r="N773" s="75">
        <v>12</v>
      </c>
      <c r="O773" s="70">
        <f>INDEX('Food Prices'!$B$3:$E$52,MATCH('Food Data'!L773,'Food Prices'!$A$3:$A$52,0),MATCH('Food Data'!M773,'Food Prices'!$B$2:$E$2,0))</f>
        <v>6.37</v>
      </c>
      <c r="P773" s="70">
        <v>76.44</v>
      </c>
      <c r="V773" s="71">
        <v>772</v>
      </c>
      <c r="W773" s="72" t="s">
        <v>108</v>
      </c>
      <c r="X773" s="73" t="s">
        <v>43</v>
      </c>
      <c r="Y773" s="74" t="str">
        <f t="shared" si="12"/>
        <v>Historic</v>
      </c>
      <c r="Z773" s="75">
        <v>12</v>
      </c>
      <c r="AA773" s="70">
        <f>INDEX('Food Prices'!$B$3:$E$52,MATCH('Food Data'!X773,'Food Prices'!$A$3:$A$52,0),MATCH('Food Data'!Y773,'Food Prices'!$B$2:$E$2,0))</f>
        <v>5.25</v>
      </c>
      <c r="AB773" s="70">
        <v>63</v>
      </c>
    </row>
    <row r="774" spans="1:28" x14ac:dyDescent="0.25">
      <c r="A774" s="71">
        <v>773</v>
      </c>
      <c r="B774" s="72" t="s">
        <v>103</v>
      </c>
      <c r="C774" s="73" t="s">
        <v>135</v>
      </c>
      <c r="D774" s="74" t="s">
        <v>51</v>
      </c>
      <c r="E774" s="75">
        <v>7</v>
      </c>
      <c r="F774" s="70">
        <f>INDEX('Food Prices'!$B$3:$E$52,MATCH('Food Data'!C774,'Food Prices'!$A$3:$A$52,0),MATCH('Food Data'!D774,'Food Prices'!$B$2:$E$2,0))</f>
        <v>7.32</v>
      </c>
      <c r="G774" s="70">
        <v>51.24</v>
      </c>
      <c r="J774" s="71">
        <v>773</v>
      </c>
      <c r="K774" s="72" t="s">
        <v>103</v>
      </c>
      <c r="L774" s="73" t="s">
        <v>135</v>
      </c>
      <c r="M774" s="74" t="str">
        <v>Highland</v>
      </c>
      <c r="N774" s="75">
        <v>7</v>
      </c>
      <c r="O774" s="70">
        <f>INDEX('Food Prices'!$B$3:$E$52,MATCH('Food Data'!L774,'Food Prices'!$A$3:$A$52,0),MATCH('Food Data'!M774,'Food Prices'!$B$2:$E$2,0))</f>
        <v>7.18</v>
      </c>
      <c r="P774" s="70">
        <v>50.26</v>
      </c>
      <c r="V774" s="71">
        <v>773</v>
      </c>
      <c r="W774" s="72" t="s">
        <v>103</v>
      </c>
      <c r="X774" s="73" t="s">
        <v>135</v>
      </c>
      <c r="Y774" s="74" t="str">
        <f t="shared" si="12"/>
        <v>Historic</v>
      </c>
      <c r="Z774" s="75">
        <v>7</v>
      </c>
      <c r="AA774" s="70">
        <f>INDEX('Food Prices'!$B$3:$E$52,MATCH('Food Data'!X774,'Food Prices'!$A$3:$A$52,0),MATCH('Food Data'!Y774,'Food Prices'!$B$2:$E$2,0))</f>
        <v>8.58</v>
      </c>
      <c r="AB774" s="70">
        <v>60.06</v>
      </c>
    </row>
    <row r="775" spans="1:28" x14ac:dyDescent="0.25">
      <c r="A775" s="71">
        <v>774</v>
      </c>
      <c r="B775" s="72" t="s">
        <v>107</v>
      </c>
      <c r="C775" s="73" t="s">
        <v>54</v>
      </c>
      <c r="D775" s="74" t="s">
        <v>51</v>
      </c>
      <c r="E775" s="75">
        <v>11</v>
      </c>
      <c r="F775" s="70">
        <f>INDEX('Food Prices'!$B$3:$E$52,MATCH('Food Data'!C775,'Food Prices'!$A$3:$A$52,0),MATCH('Food Data'!D775,'Food Prices'!$B$2:$E$2,0))</f>
        <v>10.210000000000001</v>
      </c>
      <c r="G775" s="70">
        <v>112.31</v>
      </c>
      <c r="J775" s="71">
        <v>774</v>
      </c>
      <c r="K775" s="72" t="s">
        <v>107</v>
      </c>
      <c r="L775" s="73" t="s">
        <v>54</v>
      </c>
      <c r="M775" s="74" t="str">
        <v>Historic</v>
      </c>
      <c r="N775" s="75">
        <v>11</v>
      </c>
      <c r="O775" s="70">
        <f>INDEX('Food Prices'!$B$3:$E$52,MATCH('Food Data'!L775,'Food Prices'!$A$3:$A$52,0),MATCH('Food Data'!M775,'Food Prices'!$B$2:$E$2,0))</f>
        <v>11.71</v>
      </c>
      <c r="P775" s="70">
        <v>128.81</v>
      </c>
      <c r="V775" s="71">
        <v>774</v>
      </c>
      <c r="W775" s="72" t="s">
        <v>107</v>
      </c>
      <c r="X775" s="73" t="s">
        <v>54</v>
      </c>
      <c r="Y775" s="74" t="str">
        <f t="shared" si="12"/>
        <v>Historic</v>
      </c>
      <c r="Z775" s="75">
        <v>11</v>
      </c>
      <c r="AA775" s="70">
        <f>INDEX('Food Prices'!$B$3:$E$52,MATCH('Food Data'!X775,'Food Prices'!$A$3:$A$52,0),MATCH('Food Data'!Y775,'Food Prices'!$B$2:$E$2,0))</f>
        <v>11.71</v>
      </c>
      <c r="AB775" s="70">
        <v>128.81</v>
      </c>
    </row>
    <row r="776" spans="1:28" x14ac:dyDescent="0.25">
      <c r="A776" s="71">
        <v>775</v>
      </c>
      <c r="B776" s="72" t="s">
        <v>126</v>
      </c>
      <c r="C776" s="73" t="s">
        <v>46</v>
      </c>
      <c r="D776" s="74" t="s">
        <v>53</v>
      </c>
      <c r="E776" s="75">
        <v>2</v>
      </c>
      <c r="F776" s="70">
        <f>INDEX('Food Prices'!$B$3:$E$52,MATCH('Food Data'!C776,'Food Prices'!$A$3:$A$52,0),MATCH('Food Data'!D776,'Food Prices'!$B$2:$E$2,0))</f>
        <v>6.13</v>
      </c>
      <c r="G776" s="70">
        <v>12.26</v>
      </c>
      <c r="J776" s="71">
        <v>775</v>
      </c>
      <c r="K776" s="72" t="s">
        <v>126</v>
      </c>
      <c r="L776" s="73" t="s">
        <v>46</v>
      </c>
      <c r="M776" s="74" t="str">
        <v>North</v>
      </c>
      <c r="N776" s="75">
        <v>2</v>
      </c>
      <c r="O776" s="70">
        <f>INDEX('Food Prices'!$B$3:$E$52,MATCH('Food Data'!L776,'Food Prices'!$A$3:$A$52,0),MATCH('Food Data'!M776,'Food Prices'!$B$2:$E$2,0))</f>
        <v>5.82</v>
      </c>
      <c r="P776" s="70">
        <v>11.64</v>
      </c>
      <c r="V776" s="71">
        <v>775</v>
      </c>
      <c r="W776" s="72" t="s">
        <v>126</v>
      </c>
      <c r="X776" s="73" t="s">
        <v>46</v>
      </c>
      <c r="Y776" s="74" t="str">
        <f t="shared" si="12"/>
        <v>Historic</v>
      </c>
      <c r="Z776" s="75">
        <v>2</v>
      </c>
      <c r="AA776" s="70">
        <f>INDEX('Food Prices'!$B$3:$E$52,MATCH('Food Data'!X776,'Food Prices'!$A$3:$A$52,0),MATCH('Food Data'!Y776,'Food Prices'!$B$2:$E$2,0))</f>
        <v>5.3</v>
      </c>
      <c r="AB776" s="70">
        <v>10.6</v>
      </c>
    </row>
    <row r="777" spans="1:28" x14ac:dyDescent="0.25">
      <c r="A777" s="71">
        <v>776</v>
      </c>
      <c r="B777" s="72" t="s">
        <v>105</v>
      </c>
      <c r="C777" s="73" t="s">
        <v>81</v>
      </c>
      <c r="D777" s="74" t="s">
        <v>57</v>
      </c>
      <c r="E777" s="75">
        <v>9</v>
      </c>
      <c r="F777" s="70">
        <f>INDEX('Food Prices'!$B$3:$E$52,MATCH('Food Data'!C777,'Food Prices'!$A$3:$A$52,0),MATCH('Food Data'!D777,'Food Prices'!$B$2:$E$2,0))</f>
        <v>13.85</v>
      </c>
      <c r="G777" s="70">
        <v>124.64999999999999</v>
      </c>
      <c r="J777" s="71">
        <v>776</v>
      </c>
      <c r="K777" s="72" t="s">
        <v>105</v>
      </c>
      <c r="L777" s="73" t="s">
        <v>81</v>
      </c>
      <c r="M777" s="74" t="str">
        <v>Highland</v>
      </c>
      <c r="N777" s="75">
        <v>9</v>
      </c>
      <c r="O777" s="70">
        <f>INDEX('Food Prices'!$B$3:$E$52,MATCH('Food Data'!L777,'Food Prices'!$A$3:$A$52,0),MATCH('Food Data'!M777,'Food Prices'!$B$2:$E$2,0))</f>
        <v>14.84</v>
      </c>
      <c r="P777" s="70">
        <v>133.56</v>
      </c>
      <c r="V777" s="71">
        <v>776</v>
      </c>
      <c r="W777" s="72" t="s">
        <v>105</v>
      </c>
      <c r="X777" s="73" t="s">
        <v>81</v>
      </c>
      <c r="Y777" s="74" t="str">
        <f t="shared" si="12"/>
        <v>Historic</v>
      </c>
      <c r="Z777" s="75">
        <v>9</v>
      </c>
      <c r="AA777" s="70">
        <f>INDEX('Food Prices'!$B$3:$E$52,MATCH('Food Data'!X777,'Food Prices'!$A$3:$A$52,0),MATCH('Food Data'!Y777,'Food Prices'!$B$2:$E$2,0))</f>
        <v>13.85</v>
      </c>
      <c r="AB777" s="70">
        <v>124.64999999999999</v>
      </c>
    </row>
    <row r="778" spans="1:28" x14ac:dyDescent="0.25">
      <c r="A778" s="71">
        <v>777</v>
      </c>
      <c r="B778" s="72" t="s">
        <v>126</v>
      </c>
      <c r="C778" s="73" t="s">
        <v>38</v>
      </c>
      <c r="D778" s="74" t="s">
        <v>57</v>
      </c>
      <c r="E778" s="75">
        <v>2</v>
      </c>
      <c r="F778" s="70">
        <f>INDEX('Food Prices'!$B$3:$E$52,MATCH('Food Data'!C778,'Food Prices'!$A$3:$A$52,0),MATCH('Food Data'!D778,'Food Prices'!$B$2:$E$2,0))</f>
        <v>5.65</v>
      </c>
      <c r="G778" s="70">
        <v>11.3</v>
      </c>
      <c r="J778" s="71">
        <v>777</v>
      </c>
      <c r="K778" s="72" t="s">
        <v>126</v>
      </c>
      <c r="L778" s="73" t="s">
        <v>38</v>
      </c>
      <c r="M778" s="74" t="str">
        <v>North</v>
      </c>
      <c r="N778" s="75">
        <v>2</v>
      </c>
      <c r="O778" s="70">
        <f>INDEX('Food Prices'!$B$3:$E$52,MATCH('Food Data'!L778,'Food Prices'!$A$3:$A$52,0),MATCH('Food Data'!M778,'Food Prices'!$B$2:$E$2,0))</f>
        <v>5.39</v>
      </c>
      <c r="P778" s="70">
        <v>10.78</v>
      </c>
      <c r="V778" s="71">
        <v>777</v>
      </c>
      <c r="W778" s="72" t="s">
        <v>126</v>
      </c>
      <c r="X778" s="73" t="s">
        <v>38</v>
      </c>
      <c r="Y778" s="74" t="str">
        <f t="shared" si="12"/>
        <v>Historic</v>
      </c>
      <c r="Z778" s="75">
        <v>2</v>
      </c>
      <c r="AA778" s="70">
        <f>INDEX('Food Prices'!$B$3:$E$52,MATCH('Food Data'!X778,'Food Prices'!$A$3:$A$52,0),MATCH('Food Data'!Y778,'Food Prices'!$B$2:$E$2,0))</f>
        <v>5.65</v>
      </c>
      <c r="AB778" s="70">
        <v>11.3</v>
      </c>
    </row>
    <row r="779" spans="1:28" x14ac:dyDescent="0.25">
      <c r="A779" s="71">
        <v>778</v>
      </c>
      <c r="B779" s="72" t="s">
        <v>105</v>
      </c>
      <c r="C779" s="73" t="s">
        <v>40</v>
      </c>
      <c r="D779" s="74" t="s">
        <v>53</v>
      </c>
      <c r="E779" s="75">
        <v>14</v>
      </c>
      <c r="F779" s="70">
        <f>INDEX('Food Prices'!$B$3:$E$52,MATCH('Food Data'!C779,'Food Prices'!$A$3:$A$52,0),MATCH('Food Data'!D779,'Food Prices'!$B$2:$E$2,0))</f>
        <v>8.67</v>
      </c>
      <c r="G779" s="70">
        <v>121.38</v>
      </c>
      <c r="J779" s="71">
        <v>778</v>
      </c>
      <c r="K779" s="72" t="s">
        <v>105</v>
      </c>
      <c r="L779" s="73" t="s">
        <v>40</v>
      </c>
      <c r="M779" s="74" t="str">
        <v>Highland</v>
      </c>
      <c r="N779" s="75">
        <v>14</v>
      </c>
      <c r="O779" s="70">
        <f>INDEX('Food Prices'!$B$3:$E$52,MATCH('Food Data'!L779,'Food Prices'!$A$3:$A$52,0),MATCH('Food Data'!M779,'Food Prices'!$B$2:$E$2,0))</f>
        <v>8.67</v>
      </c>
      <c r="P779" s="70">
        <v>121.38</v>
      </c>
      <c r="V779" s="71">
        <v>778</v>
      </c>
      <c r="W779" s="72" t="s">
        <v>105</v>
      </c>
      <c r="X779" s="73" t="s">
        <v>40</v>
      </c>
      <c r="Y779" s="74" t="str">
        <f t="shared" si="12"/>
        <v>Historic</v>
      </c>
      <c r="Z779" s="75">
        <v>14</v>
      </c>
      <c r="AA779" s="70">
        <f>INDEX('Food Prices'!$B$3:$E$52,MATCH('Food Data'!X779,'Food Prices'!$A$3:$A$52,0),MATCH('Food Data'!Y779,'Food Prices'!$B$2:$E$2,0))</f>
        <v>7.8</v>
      </c>
      <c r="AB779" s="70">
        <v>109.2</v>
      </c>
    </row>
    <row r="780" spans="1:28" x14ac:dyDescent="0.25">
      <c r="A780" s="71">
        <v>779</v>
      </c>
      <c r="B780" s="72" t="s">
        <v>126</v>
      </c>
      <c r="C780" s="73" t="s">
        <v>39</v>
      </c>
      <c r="D780" s="74" t="s">
        <v>51</v>
      </c>
      <c r="E780" s="75">
        <v>16</v>
      </c>
      <c r="F780" s="70">
        <f>INDEX('Food Prices'!$B$3:$E$52,MATCH('Food Data'!C780,'Food Prices'!$A$3:$A$52,0),MATCH('Food Data'!D780,'Food Prices'!$B$2:$E$2,0))</f>
        <v>10.96</v>
      </c>
      <c r="G780" s="70">
        <v>175.36</v>
      </c>
      <c r="J780" s="71">
        <v>779</v>
      </c>
      <c r="K780" s="72" t="s">
        <v>126</v>
      </c>
      <c r="L780" s="73" t="s">
        <v>39</v>
      </c>
      <c r="M780" s="74" t="str">
        <v>North</v>
      </c>
      <c r="N780" s="75">
        <v>16</v>
      </c>
      <c r="O780" s="70">
        <f>INDEX('Food Prices'!$B$3:$E$52,MATCH('Food Data'!L780,'Food Prices'!$A$3:$A$52,0),MATCH('Food Data'!M780,'Food Prices'!$B$2:$E$2,0))</f>
        <v>10.96</v>
      </c>
      <c r="P780" s="70">
        <v>175.36</v>
      </c>
      <c r="V780" s="71">
        <v>779</v>
      </c>
      <c r="W780" s="72" t="s">
        <v>126</v>
      </c>
      <c r="X780" s="73" t="s">
        <v>39</v>
      </c>
      <c r="Y780" s="74" t="str">
        <f t="shared" si="12"/>
        <v>Historic</v>
      </c>
      <c r="Z780" s="75">
        <v>16</v>
      </c>
      <c r="AA780" s="70">
        <f>INDEX('Food Prices'!$B$3:$E$52,MATCH('Food Data'!X780,'Food Prices'!$A$3:$A$52,0),MATCH('Food Data'!Y780,'Food Prices'!$B$2:$E$2,0))</f>
        <v>10.07</v>
      </c>
      <c r="AB780" s="70">
        <v>161.12</v>
      </c>
    </row>
    <row r="781" spans="1:28" x14ac:dyDescent="0.25">
      <c r="A781" s="71">
        <v>780</v>
      </c>
      <c r="B781" s="72" t="s">
        <v>124</v>
      </c>
      <c r="C781" s="73" t="s">
        <v>62</v>
      </c>
      <c r="D781" s="74" t="s">
        <v>53</v>
      </c>
      <c r="E781" s="75">
        <v>1</v>
      </c>
      <c r="F781" s="70">
        <f>INDEX('Food Prices'!$B$3:$E$52,MATCH('Food Data'!C781,'Food Prices'!$A$3:$A$52,0),MATCH('Food Data'!D781,'Food Prices'!$B$2:$E$2,0))</f>
        <v>9.99</v>
      </c>
      <c r="G781" s="70">
        <v>9.99</v>
      </c>
      <c r="J781" s="71">
        <v>780</v>
      </c>
      <c r="K781" s="72" t="s">
        <v>124</v>
      </c>
      <c r="L781" s="73" t="s">
        <v>62</v>
      </c>
      <c r="M781" s="74" t="str">
        <v>Highland</v>
      </c>
      <c r="N781" s="75">
        <v>1</v>
      </c>
      <c r="O781" s="70">
        <f>INDEX('Food Prices'!$B$3:$E$52,MATCH('Food Data'!L781,'Food Prices'!$A$3:$A$52,0),MATCH('Food Data'!M781,'Food Prices'!$B$2:$E$2,0))</f>
        <v>9.99</v>
      </c>
      <c r="P781" s="70">
        <v>9.99</v>
      </c>
      <c r="V781" s="71">
        <v>780</v>
      </c>
      <c r="W781" s="72" t="s">
        <v>124</v>
      </c>
      <c r="X781" s="73" t="s">
        <v>62</v>
      </c>
      <c r="Y781" s="74" t="str">
        <f t="shared" si="12"/>
        <v>Historic</v>
      </c>
      <c r="Z781" s="75">
        <v>1</v>
      </c>
      <c r="AA781" s="70">
        <f>INDEX('Food Prices'!$B$3:$E$52,MATCH('Food Data'!X781,'Food Prices'!$A$3:$A$52,0),MATCH('Food Data'!Y781,'Food Prices'!$B$2:$E$2,0))</f>
        <v>10.31</v>
      </c>
      <c r="AB781" s="70">
        <v>10.31</v>
      </c>
    </row>
    <row r="782" spans="1:28" x14ac:dyDescent="0.25">
      <c r="A782" s="71">
        <v>781</v>
      </c>
      <c r="B782" s="72" t="s">
        <v>124</v>
      </c>
      <c r="C782" s="73" t="s">
        <v>62</v>
      </c>
      <c r="D782" s="74" t="s">
        <v>60</v>
      </c>
      <c r="E782" s="75">
        <v>8</v>
      </c>
      <c r="F782" s="70">
        <f>INDEX('Food Prices'!$B$3:$E$52,MATCH('Food Data'!C782,'Food Prices'!$A$3:$A$52,0),MATCH('Food Data'!D782,'Food Prices'!$B$2:$E$2,0))</f>
        <v>9.7899999999999991</v>
      </c>
      <c r="G782" s="70">
        <v>78.319999999999993</v>
      </c>
      <c r="J782" s="71">
        <v>781</v>
      </c>
      <c r="K782" s="72" t="s">
        <v>124</v>
      </c>
      <c r="L782" s="73" t="s">
        <v>62</v>
      </c>
      <c r="M782" s="74" t="str">
        <v>Highland</v>
      </c>
      <c r="N782" s="75">
        <v>8</v>
      </c>
      <c r="O782" s="70">
        <f>INDEX('Food Prices'!$B$3:$E$52,MATCH('Food Data'!L782,'Food Prices'!$A$3:$A$52,0),MATCH('Food Data'!M782,'Food Prices'!$B$2:$E$2,0))</f>
        <v>9.99</v>
      </c>
      <c r="P782" s="70">
        <v>79.92</v>
      </c>
      <c r="V782" s="71">
        <v>781</v>
      </c>
      <c r="W782" s="72" t="s">
        <v>124</v>
      </c>
      <c r="X782" s="73" t="s">
        <v>62</v>
      </c>
      <c r="Y782" s="74" t="str">
        <f t="shared" si="12"/>
        <v>Historic</v>
      </c>
      <c r="Z782" s="75">
        <v>8</v>
      </c>
      <c r="AA782" s="70">
        <f>INDEX('Food Prices'!$B$3:$E$52,MATCH('Food Data'!X782,'Food Prices'!$A$3:$A$52,0),MATCH('Food Data'!Y782,'Food Prices'!$B$2:$E$2,0))</f>
        <v>10.31</v>
      </c>
      <c r="AB782" s="70">
        <v>82.48</v>
      </c>
    </row>
    <row r="783" spans="1:28" x14ac:dyDescent="0.25">
      <c r="A783" s="71">
        <v>782</v>
      </c>
      <c r="B783" s="72" t="s">
        <v>108</v>
      </c>
      <c r="C783" s="73" t="s">
        <v>129</v>
      </c>
      <c r="D783" s="74" t="s">
        <v>53</v>
      </c>
      <c r="E783" s="75">
        <v>3</v>
      </c>
      <c r="F783" s="70">
        <f>INDEX('Food Prices'!$B$3:$E$52,MATCH('Food Data'!C783,'Food Prices'!$A$3:$A$52,0),MATCH('Food Data'!D783,'Food Prices'!$B$2:$E$2,0))</f>
        <v>11.01</v>
      </c>
      <c r="G783" s="70">
        <v>33.03</v>
      </c>
      <c r="J783" s="71">
        <v>782</v>
      </c>
      <c r="K783" s="72" t="s">
        <v>108</v>
      </c>
      <c r="L783" s="73" t="s">
        <v>129</v>
      </c>
      <c r="M783" s="74" t="str">
        <v>North</v>
      </c>
      <c r="N783" s="75">
        <v>3</v>
      </c>
      <c r="O783" s="70">
        <f>INDEX('Food Prices'!$B$3:$E$52,MATCH('Food Data'!L783,'Food Prices'!$A$3:$A$52,0),MATCH('Food Data'!M783,'Food Prices'!$B$2:$E$2,0))</f>
        <v>12.11</v>
      </c>
      <c r="P783" s="70">
        <v>36.33</v>
      </c>
      <c r="V783" s="71">
        <v>782</v>
      </c>
      <c r="W783" s="72" t="s">
        <v>108</v>
      </c>
      <c r="X783" s="73" t="s">
        <v>129</v>
      </c>
      <c r="Y783" s="74" t="str">
        <f t="shared" si="12"/>
        <v>Historic</v>
      </c>
      <c r="Z783" s="75">
        <v>3</v>
      </c>
      <c r="AA783" s="70">
        <f>INDEX('Food Prices'!$B$3:$E$52,MATCH('Food Data'!X783,'Food Prices'!$A$3:$A$52,0),MATCH('Food Data'!Y783,'Food Prices'!$B$2:$E$2,0))</f>
        <v>9.6199999999999992</v>
      </c>
      <c r="AB783" s="70">
        <v>28.86</v>
      </c>
    </row>
    <row r="784" spans="1:28" x14ac:dyDescent="0.25">
      <c r="A784" s="71">
        <v>783</v>
      </c>
      <c r="B784" s="72" t="s">
        <v>103</v>
      </c>
      <c r="C784" s="73" t="s">
        <v>129</v>
      </c>
      <c r="D784" s="74" t="s">
        <v>53</v>
      </c>
      <c r="E784" s="75">
        <v>11</v>
      </c>
      <c r="F784" s="70">
        <f>INDEX('Food Prices'!$B$3:$E$52,MATCH('Food Data'!C784,'Food Prices'!$A$3:$A$52,0),MATCH('Food Data'!D784,'Food Prices'!$B$2:$E$2,0))</f>
        <v>11.01</v>
      </c>
      <c r="G784" s="70">
        <v>121.11</v>
      </c>
      <c r="J784" s="71">
        <v>783</v>
      </c>
      <c r="K784" s="72" t="s">
        <v>103</v>
      </c>
      <c r="L784" s="73" t="s">
        <v>129</v>
      </c>
      <c r="M784" s="74" t="str">
        <v>Highland</v>
      </c>
      <c r="N784" s="75">
        <v>11</v>
      </c>
      <c r="O784" s="70">
        <f>INDEX('Food Prices'!$B$3:$E$52,MATCH('Food Data'!L784,'Food Prices'!$A$3:$A$52,0),MATCH('Food Data'!M784,'Food Prices'!$B$2:$E$2,0))</f>
        <v>11.01</v>
      </c>
      <c r="P784" s="70">
        <v>121.11</v>
      </c>
      <c r="V784" s="71">
        <v>783</v>
      </c>
      <c r="W784" s="72" t="s">
        <v>103</v>
      </c>
      <c r="X784" s="73" t="s">
        <v>129</v>
      </c>
      <c r="Y784" s="74" t="str">
        <f t="shared" si="12"/>
        <v>Historic</v>
      </c>
      <c r="Z784" s="75">
        <v>11</v>
      </c>
      <c r="AA784" s="70">
        <f>INDEX('Food Prices'!$B$3:$E$52,MATCH('Food Data'!X784,'Food Prices'!$A$3:$A$52,0),MATCH('Food Data'!Y784,'Food Prices'!$B$2:$E$2,0))</f>
        <v>9.6199999999999992</v>
      </c>
      <c r="AB784" s="70">
        <v>105.82</v>
      </c>
    </row>
    <row r="785" spans="1:28" x14ac:dyDescent="0.25">
      <c r="A785" s="71">
        <v>784</v>
      </c>
      <c r="B785" s="72" t="s">
        <v>107</v>
      </c>
      <c r="C785" s="73" t="s">
        <v>80</v>
      </c>
      <c r="D785" s="74" t="s">
        <v>57</v>
      </c>
      <c r="E785" s="75">
        <v>16</v>
      </c>
      <c r="F785" s="70">
        <f>INDEX('Food Prices'!$B$3:$E$52,MATCH('Food Data'!C785,'Food Prices'!$A$3:$A$52,0),MATCH('Food Data'!D785,'Food Prices'!$B$2:$E$2,0))</f>
        <v>6.86</v>
      </c>
      <c r="G785" s="70">
        <v>109.76</v>
      </c>
      <c r="J785" s="71">
        <v>784</v>
      </c>
      <c r="K785" s="72" t="s">
        <v>107</v>
      </c>
      <c r="L785" s="73" t="s">
        <v>80</v>
      </c>
      <c r="M785" s="74" t="str">
        <v>Historic</v>
      </c>
      <c r="N785" s="75">
        <v>16</v>
      </c>
      <c r="O785" s="70">
        <f>INDEX('Food Prices'!$B$3:$E$52,MATCH('Food Data'!L785,'Food Prices'!$A$3:$A$52,0),MATCH('Food Data'!M785,'Food Prices'!$B$2:$E$2,0))</f>
        <v>6.86</v>
      </c>
      <c r="P785" s="70">
        <v>109.76</v>
      </c>
      <c r="V785" s="71">
        <v>784</v>
      </c>
      <c r="W785" s="72" t="s">
        <v>107</v>
      </c>
      <c r="X785" s="73" t="s">
        <v>80</v>
      </c>
      <c r="Y785" s="74" t="str">
        <f t="shared" si="12"/>
        <v>Historic</v>
      </c>
      <c r="Z785" s="75">
        <v>16</v>
      </c>
      <c r="AA785" s="70">
        <f>INDEX('Food Prices'!$B$3:$E$52,MATCH('Food Data'!X785,'Food Prices'!$A$3:$A$52,0),MATCH('Food Data'!Y785,'Food Prices'!$B$2:$E$2,0))</f>
        <v>6.86</v>
      </c>
      <c r="AB785" s="70">
        <v>109.76</v>
      </c>
    </row>
    <row r="786" spans="1:28" x14ac:dyDescent="0.25">
      <c r="A786" s="71">
        <v>785</v>
      </c>
      <c r="B786" s="72" t="s">
        <v>112</v>
      </c>
      <c r="C786" s="73" t="s">
        <v>84</v>
      </c>
      <c r="D786" s="74" t="s">
        <v>57</v>
      </c>
      <c r="E786" s="75">
        <v>19</v>
      </c>
      <c r="F786" s="70">
        <f>INDEX('Food Prices'!$B$3:$E$52,MATCH('Food Data'!C786,'Food Prices'!$A$3:$A$52,0),MATCH('Food Data'!D786,'Food Prices'!$B$2:$E$2,0))</f>
        <v>10.84</v>
      </c>
      <c r="G786" s="70">
        <v>205.96</v>
      </c>
      <c r="J786" s="71">
        <v>785</v>
      </c>
      <c r="K786" s="72" t="s">
        <v>112</v>
      </c>
      <c r="L786" s="73" t="s">
        <v>84</v>
      </c>
      <c r="M786" s="74" t="str">
        <v>Highland</v>
      </c>
      <c r="N786" s="75">
        <v>19</v>
      </c>
      <c r="O786" s="70">
        <f>INDEX('Food Prices'!$B$3:$E$52,MATCH('Food Data'!L786,'Food Prices'!$A$3:$A$52,0),MATCH('Food Data'!M786,'Food Prices'!$B$2:$E$2,0))</f>
        <v>12.41</v>
      </c>
      <c r="P786" s="70">
        <v>235.79</v>
      </c>
      <c r="V786" s="71">
        <v>785</v>
      </c>
      <c r="W786" s="72" t="s">
        <v>112</v>
      </c>
      <c r="X786" s="73" t="s">
        <v>84</v>
      </c>
      <c r="Y786" s="74" t="str">
        <f t="shared" si="12"/>
        <v>Historic</v>
      </c>
      <c r="Z786" s="75">
        <v>19</v>
      </c>
      <c r="AA786" s="70">
        <f>INDEX('Food Prices'!$B$3:$E$52,MATCH('Food Data'!X786,'Food Prices'!$A$3:$A$52,0),MATCH('Food Data'!Y786,'Food Prices'!$B$2:$E$2,0))</f>
        <v>10.84</v>
      </c>
      <c r="AB786" s="70">
        <v>205.96</v>
      </c>
    </row>
    <row r="787" spans="1:28" x14ac:dyDescent="0.25">
      <c r="A787" s="71">
        <v>786</v>
      </c>
      <c r="B787" s="72" t="s">
        <v>98</v>
      </c>
      <c r="C787" s="73" t="s">
        <v>82</v>
      </c>
      <c r="D787" s="74" t="s">
        <v>60</v>
      </c>
      <c r="E787" s="75">
        <v>18</v>
      </c>
      <c r="F787" s="70">
        <f>INDEX('Food Prices'!$B$3:$E$52,MATCH('Food Data'!C787,'Food Prices'!$A$3:$A$52,0),MATCH('Food Data'!D787,'Food Prices'!$B$2:$E$2,0))</f>
        <v>15.16</v>
      </c>
      <c r="G787" s="70">
        <v>272.88</v>
      </c>
      <c r="J787" s="71">
        <v>786</v>
      </c>
      <c r="K787" s="72" t="s">
        <v>98</v>
      </c>
      <c r="L787" s="73" t="s">
        <v>82</v>
      </c>
      <c r="M787" s="74" t="str">
        <v>Global</v>
      </c>
      <c r="N787" s="75">
        <v>18</v>
      </c>
      <c r="O787" s="70">
        <f>INDEX('Food Prices'!$B$3:$E$52,MATCH('Food Data'!L787,'Food Prices'!$A$3:$A$52,0),MATCH('Food Data'!M787,'Food Prices'!$B$2:$E$2,0))</f>
        <v>15.16</v>
      </c>
      <c r="P787" s="70">
        <v>272.88</v>
      </c>
      <c r="V787" s="71">
        <v>786</v>
      </c>
      <c r="W787" s="72" t="s">
        <v>98</v>
      </c>
      <c r="X787" s="73" t="s">
        <v>82</v>
      </c>
      <c r="Y787" s="74" t="str">
        <f t="shared" si="12"/>
        <v>Historic</v>
      </c>
      <c r="Z787" s="75">
        <v>18</v>
      </c>
      <c r="AA787" s="70">
        <f>INDEX('Food Prices'!$B$3:$E$52,MATCH('Food Data'!X787,'Food Prices'!$A$3:$A$52,0),MATCH('Food Data'!Y787,'Food Prices'!$B$2:$E$2,0))</f>
        <v>14.3</v>
      </c>
      <c r="AB787" s="70">
        <v>257.40000000000003</v>
      </c>
    </row>
    <row r="788" spans="1:28" x14ac:dyDescent="0.25">
      <c r="A788" s="71">
        <v>787</v>
      </c>
      <c r="B788" s="72" t="s">
        <v>109</v>
      </c>
      <c r="C788" s="73" t="s">
        <v>92</v>
      </c>
      <c r="D788" s="74" t="s">
        <v>60</v>
      </c>
      <c r="E788" s="75">
        <v>5</v>
      </c>
      <c r="F788" s="70">
        <f>INDEX('Food Prices'!$B$3:$E$52,MATCH('Food Data'!C788,'Food Prices'!$A$3:$A$52,0),MATCH('Food Data'!D788,'Food Prices'!$B$2:$E$2,0))</f>
        <v>5.04</v>
      </c>
      <c r="G788" s="70">
        <v>25.2</v>
      </c>
      <c r="J788" s="71">
        <v>787</v>
      </c>
      <c r="K788" s="72" t="s">
        <v>109</v>
      </c>
      <c r="L788" s="73" t="s">
        <v>92</v>
      </c>
      <c r="M788" s="74" t="str">
        <v>Global</v>
      </c>
      <c r="N788" s="75">
        <v>5</v>
      </c>
      <c r="O788" s="70">
        <f>INDEX('Food Prices'!$B$3:$E$52,MATCH('Food Data'!L788,'Food Prices'!$A$3:$A$52,0),MATCH('Food Data'!M788,'Food Prices'!$B$2:$E$2,0))</f>
        <v>5.04</v>
      </c>
      <c r="P788" s="70">
        <v>25.2</v>
      </c>
      <c r="V788" s="71">
        <v>787</v>
      </c>
      <c r="W788" s="72" t="s">
        <v>109</v>
      </c>
      <c r="X788" s="73" t="s">
        <v>92</v>
      </c>
      <c r="Y788" s="74" t="str">
        <f t="shared" si="12"/>
        <v>Historic</v>
      </c>
      <c r="Z788" s="75">
        <v>5</v>
      </c>
      <c r="AA788" s="70">
        <f>INDEX('Food Prices'!$B$3:$E$52,MATCH('Food Data'!X788,'Food Prices'!$A$3:$A$52,0),MATCH('Food Data'!Y788,'Food Prices'!$B$2:$E$2,0))</f>
        <v>4.99</v>
      </c>
      <c r="AB788" s="70">
        <v>24.950000000000003</v>
      </c>
    </row>
    <row r="789" spans="1:28" x14ac:dyDescent="0.25">
      <c r="A789" s="71">
        <v>788</v>
      </c>
      <c r="B789" s="72" t="s">
        <v>102</v>
      </c>
      <c r="C789" s="73" t="s">
        <v>65</v>
      </c>
      <c r="D789" s="74" t="s">
        <v>60</v>
      </c>
      <c r="E789" s="75">
        <v>11</v>
      </c>
      <c r="F789" s="70">
        <f>INDEX('Food Prices'!$B$3:$E$52,MATCH('Food Data'!C789,'Food Prices'!$A$3:$A$52,0),MATCH('Food Data'!D789,'Food Prices'!$B$2:$E$2,0))</f>
        <v>15.77</v>
      </c>
      <c r="G789" s="70">
        <v>173.47</v>
      </c>
      <c r="J789" s="71">
        <v>788</v>
      </c>
      <c r="K789" s="72" t="s">
        <v>102</v>
      </c>
      <c r="L789" s="73" t="s">
        <v>65</v>
      </c>
      <c r="M789" s="74" t="str">
        <v>North</v>
      </c>
      <c r="N789" s="75">
        <v>11</v>
      </c>
      <c r="O789" s="70">
        <f>INDEX('Food Prices'!$B$3:$E$52,MATCH('Food Data'!L789,'Food Prices'!$A$3:$A$52,0),MATCH('Food Data'!M789,'Food Prices'!$B$2:$E$2,0))</f>
        <v>13.92</v>
      </c>
      <c r="P789" s="70">
        <v>153.12</v>
      </c>
      <c r="V789" s="71">
        <v>788</v>
      </c>
      <c r="W789" s="72" t="s">
        <v>102</v>
      </c>
      <c r="X789" s="73" t="s">
        <v>65</v>
      </c>
      <c r="Y789" s="74" t="str">
        <f t="shared" si="12"/>
        <v>Historic</v>
      </c>
      <c r="Z789" s="75">
        <v>11</v>
      </c>
      <c r="AA789" s="70">
        <f>INDEX('Food Prices'!$B$3:$E$52,MATCH('Food Data'!X789,'Food Prices'!$A$3:$A$52,0),MATCH('Food Data'!Y789,'Food Prices'!$B$2:$E$2,0))</f>
        <v>14.6</v>
      </c>
      <c r="AB789" s="70">
        <v>160.6</v>
      </c>
    </row>
    <row r="790" spans="1:28" x14ac:dyDescent="0.25">
      <c r="A790" s="71">
        <v>789</v>
      </c>
      <c r="B790" s="72" t="s">
        <v>100</v>
      </c>
      <c r="C790" s="73" t="s">
        <v>80</v>
      </c>
      <c r="D790" s="74" t="s">
        <v>60</v>
      </c>
      <c r="E790" s="75">
        <v>5</v>
      </c>
      <c r="F790" s="70">
        <f>INDEX('Food Prices'!$B$3:$E$52,MATCH('Food Data'!C790,'Food Prices'!$A$3:$A$52,0),MATCH('Food Data'!D790,'Food Prices'!$B$2:$E$2,0))</f>
        <v>7</v>
      </c>
      <c r="G790" s="70">
        <v>35</v>
      </c>
      <c r="J790" s="71">
        <v>789</v>
      </c>
      <c r="K790" s="72" t="s">
        <v>100</v>
      </c>
      <c r="L790" s="73" t="s">
        <v>80</v>
      </c>
      <c r="M790" s="74" t="str">
        <v>Historic</v>
      </c>
      <c r="N790" s="75">
        <v>5</v>
      </c>
      <c r="O790" s="70">
        <f>INDEX('Food Prices'!$B$3:$E$52,MATCH('Food Data'!L790,'Food Prices'!$A$3:$A$52,0),MATCH('Food Data'!M790,'Food Prices'!$B$2:$E$2,0))</f>
        <v>6.86</v>
      </c>
      <c r="P790" s="70">
        <v>34.300000000000004</v>
      </c>
      <c r="V790" s="71">
        <v>789</v>
      </c>
      <c r="W790" s="72" t="s">
        <v>100</v>
      </c>
      <c r="X790" s="73" t="s">
        <v>80</v>
      </c>
      <c r="Y790" s="74" t="str">
        <f t="shared" si="12"/>
        <v>Historic</v>
      </c>
      <c r="Z790" s="75">
        <v>5</v>
      </c>
      <c r="AA790" s="70">
        <f>INDEX('Food Prices'!$B$3:$E$52,MATCH('Food Data'!X790,'Food Prices'!$A$3:$A$52,0),MATCH('Food Data'!Y790,'Food Prices'!$B$2:$E$2,0))</f>
        <v>6.86</v>
      </c>
      <c r="AB790" s="70">
        <v>34.300000000000004</v>
      </c>
    </row>
    <row r="791" spans="1:28" x14ac:dyDescent="0.25">
      <c r="A791" s="71">
        <v>790</v>
      </c>
      <c r="B791" s="72" t="s">
        <v>126</v>
      </c>
      <c r="C791" s="73" t="s">
        <v>42</v>
      </c>
      <c r="D791" s="74" t="s">
        <v>57</v>
      </c>
      <c r="E791" s="75">
        <v>16</v>
      </c>
      <c r="F791" s="70">
        <f>INDEX('Food Prices'!$B$3:$E$52,MATCH('Food Data'!C791,'Food Prices'!$A$3:$A$52,0),MATCH('Food Data'!D791,'Food Prices'!$B$2:$E$2,0))</f>
        <v>14.36</v>
      </c>
      <c r="G791" s="70">
        <v>229.76</v>
      </c>
      <c r="J791" s="71">
        <v>790</v>
      </c>
      <c r="K791" s="72" t="s">
        <v>126</v>
      </c>
      <c r="L791" s="73" t="s">
        <v>42</v>
      </c>
      <c r="M791" s="74" t="str">
        <v>North</v>
      </c>
      <c r="N791" s="75">
        <v>16</v>
      </c>
      <c r="O791" s="70">
        <f>INDEX('Food Prices'!$B$3:$E$52,MATCH('Food Data'!L791,'Food Prices'!$A$3:$A$52,0),MATCH('Food Data'!M791,'Food Prices'!$B$2:$E$2,0))</f>
        <v>14.43</v>
      </c>
      <c r="P791" s="70">
        <v>230.88</v>
      </c>
      <c r="V791" s="71">
        <v>790</v>
      </c>
      <c r="W791" s="72" t="s">
        <v>126</v>
      </c>
      <c r="X791" s="73" t="s">
        <v>42</v>
      </c>
      <c r="Y791" s="74" t="str">
        <f t="shared" si="12"/>
        <v>Historic</v>
      </c>
      <c r="Z791" s="75">
        <v>16</v>
      </c>
      <c r="AA791" s="70">
        <f>INDEX('Food Prices'!$B$3:$E$52,MATCH('Food Data'!X791,'Food Prices'!$A$3:$A$52,0),MATCH('Food Data'!Y791,'Food Prices'!$B$2:$E$2,0))</f>
        <v>14.36</v>
      </c>
      <c r="AB791" s="70">
        <v>229.76</v>
      </c>
    </row>
    <row r="792" spans="1:28" x14ac:dyDescent="0.25">
      <c r="A792" s="71">
        <v>791</v>
      </c>
      <c r="B792" s="72" t="s">
        <v>110</v>
      </c>
      <c r="C792" s="73" t="s">
        <v>94</v>
      </c>
      <c r="D792" s="74" t="s">
        <v>60</v>
      </c>
      <c r="E792" s="75">
        <v>6</v>
      </c>
      <c r="F792" s="70">
        <f>INDEX('Food Prices'!$B$3:$E$52,MATCH('Food Data'!C792,'Food Prices'!$A$3:$A$52,0),MATCH('Food Data'!D792,'Food Prices'!$B$2:$E$2,0))</f>
        <v>13.09</v>
      </c>
      <c r="G792" s="70">
        <v>78.539999999999992</v>
      </c>
      <c r="J792" s="71">
        <v>791</v>
      </c>
      <c r="K792" s="72" t="s">
        <v>110</v>
      </c>
      <c r="L792" s="73" t="s">
        <v>94</v>
      </c>
      <c r="M792" s="74" t="str">
        <v>Historic</v>
      </c>
      <c r="N792" s="75">
        <v>6</v>
      </c>
      <c r="O792" s="70">
        <f>INDEX('Food Prices'!$B$3:$E$52,MATCH('Food Data'!L792,'Food Prices'!$A$3:$A$52,0),MATCH('Food Data'!M792,'Food Prices'!$B$2:$E$2,0))</f>
        <v>12.01</v>
      </c>
      <c r="P792" s="70">
        <v>72.06</v>
      </c>
      <c r="V792" s="71">
        <v>791</v>
      </c>
      <c r="W792" s="72" t="s">
        <v>110</v>
      </c>
      <c r="X792" s="73" t="s">
        <v>94</v>
      </c>
      <c r="Y792" s="74" t="str">
        <f t="shared" si="12"/>
        <v>Historic</v>
      </c>
      <c r="Z792" s="75">
        <v>6</v>
      </c>
      <c r="AA792" s="70">
        <f>INDEX('Food Prices'!$B$3:$E$52,MATCH('Food Data'!X792,'Food Prices'!$A$3:$A$52,0),MATCH('Food Data'!Y792,'Food Prices'!$B$2:$E$2,0))</f>
        <v>12.01</v>
      </c>
      <c r="AB792" s="70">
        <v>72.06</v>
      </c>
    </row>
    <row r="793" spans="1:28" x14ac:dyDescent="0.25">
      <c r="A793" s="71">
        <v>792</v>
      </c>
      <c r="B793" s="72" t="s">
        <v>117</v>
      </c>
      <c r="C793" s="73" t="s">
        <v>83</v>
      </c>
      <c r="D793" s="74" t="s">
        <v>60</v>
      </c>
      <c r="E793" s="75">
        <v>18</v>
      </c>
      <c r="F793" s="70">
        <f>INDEX('Food Prices'!$B$3:$E$52,MATCH('Food Data'!C793,'Food Prices'!$A$3:$A$52,0),MATCH('Food Data'!D793,'Food Prices'!$B$2:$E$2,0))</f>
        <v>13.42</v>
      </c>
      <c r="G793" s="70">
        <v>241.56</v>
      </c>
      <c r="J793" s="71">
        <v>792</v>
      </c>
      <c r="K793" s="72" t="s">
        <v>117</v>
      </c>
      <c r="L793" s="73" t="s">
        <v>83</v>
      </c>
      <c r="M793" s="74" t="str">
        <v>Global</v>
      </c>
      <c r="N793" s="75">
        <v>18</v>
      </c>
      <c r="O793" s="70">
        <f>INDEX('Food Prices'!$B$3:$E$52,MATCH('Food Data'!L793,'Food Prices'!$A$3:$A$52,0),MATCH('Food Data'!M793,'Food Prices'!$B$2:$E$2,0))</f>
        <v>13.42</v>
      </c>
      <c r="P793" s="70">
        <v>241.56</v>
      </c>
      <c r="V793" s="71">
        <v>792</v>
      </c>
      <c r="W793" s="72" t="s">
        <v>117</v>
      </c>
      <c r="X793" s="73" t="s">
        <v>83</v>
      </c>
      <c r="Y793" s="74" t="str">
        <f t="shared" si="12"/>
        <v>Historic</v>
      </c>
      <c r="Z793" s="75">
        <v>18</v>
      </c>
      <c r="AA793" s="70">
        <f>INDEX('Food Prices'!$B$3:$E$52,MATCH('Food Data'!X793,'Food Prices'!$A$3:$A$52,0),MATCH('Food Data'!Y793,'Food Prices'!$B$2:$E$2,0))</f>
        <v>12.2</v>
      </c>
      <c r="AB793" s="70">
        <v>219.6</v>
      </c>
    </row>
    <row r="794" spans="1:28" x14ac:dyDescent="0.25">
      <c r="A794" s="71">
        <v>793</v>
      </c>
      <c r="B794" s="72" t="s">
        <v>111</v>
      </c>
      <c r="C794" s="73" t="s">
        <v>135</v>
      </c>
      <c r="D794" s="74" t="s">
        <v>57</v>
      </c>
      <c r="E794" s="75">
        <v>11</v>
      </c>
      <c r="F794" s="70">
        <f>INDEX('Food Prices'!$B$3:$E$52,MATCH('Food Data'!C794,'Food Prices'!$A$3:$A$52,0),MATCH('Food Data'!D794,'Food Prices'!$B$2:$E$2,0))</f>
        <v>8.58</v>
      </c>
      <c r="G794" s="70">
        <v>94.38</v>
      </c>
      <c r="J794" s="71">
        <v>793</v>
      </c>
      <c r="K794" s="72" t="s">
        <v>111</v>
      </c>
      <c r="L794" s="73" t="s">
        <v>135</v>
      </c>
      <c r="M794" s="74" t="str">
        <v>Historic</v>
      </c>
      <c r="N794" s="75">
        <v>11</v>
      </c>
      <c r="O794" s="70">
        <f>INDEX('Food Prices'!$B$3:$E$52,MATCH('Food Data'!L794,'Food Prices'!$A$3:$A$52,0),MATCH('Food Data'!M794,'Food Prices'!$B$2:$E$2,0))</f>
        <v>8.58</v>
      </c>
      <c r="P794" s="70">
        <v>94.38</v>
      </c>
      <c r="V794" s="71">
        <v>793</v>
      </c>
      <c r="W794" s="72" t="s">
        <v>111</v>
      </c>
      <c r="X794" s="73" t="s">
        <v>135</v>
      </c>
      <c r="Y794" s="74" t="str">
        <f t="shared" si="12"/>
        <v>Historic</v>
      </c>
      <c r="Z794" s="75">
        <v>11</v>
      </c>
      <c r="AA794" s="70">
        <f>INDEX('Food Prices'!$B$3:$E$52,MATCH('Food Data'!X794,'Food Prices'!$A$3:$A$52,0),MATCH('Food Data'!Y794,'Food Prices'!$B$2:$E$2,0))</f>
        <v>8.58</v>
      </c>
      <c r="AB794" s="70">
        <v>94.38</v>
      </c>
    </row>
    <row r="795" spans="1:28" x14ac:dyDescent="0.25">
      <c r="A795" s="71">
        <v>794</v>
      </c>
      <c r="B795" s="72" t="s">
        <v>112</v>
      </c>
      <c r="C795" s="73" t="s">
        <v>58</v>
      </c>
      <c r="D795" s="74" t="s">
        <v>57</v>
      </c>
      <c r="E795" s="75">
        <v>20</v>
      </c>
      <c r="F795" s="70">
        <f>INDEX('Food Prices'!$B$3:$E$52,MATCH('Food Data'!C795,'Food Prices'!$A$3:$A$52,0),MATCH('Food Data'!D795,'Food Prices'!$B$2:$E$2,0))</f>
        <v>4.84</v>
      </c>
      <c r="G795" s="70">
        <v>96.8</v>
      </c>
      <c r="J795" s="71">
        <v>794</v>
      </c>
      <c r="K795" s="72" t="s">
        <v>112</v>
      </c>
      <c r="L795" s="73" t="s">
        <v>58</v>
      </c>
      <c r="M795" s="74" t="str">
        <v>Highland</v>
      </c>
      <c r="N795" s="75">
        <v>20</v>
      </c>
      <c r="O795" s="70">
        <f>INDEX('Food Prices'!$B$3:$E$52,MATCH('Food Data'!L795,'Food Prices'!$A$3:$A$52,0),MATCH('Food Data'!M795,'Food Prices'!$B$2:$E$2,0))</f>
        <v>5.13</v>
      </c>
      <c r="P795" s="70">
        <v>102.6</v>
      </c>
      <c r="V795" s="71">
        <v>794</v>
      </c>
      <c r="W795" s="72" t="s">
        <v>112</v>
      </c>
      <c r="X795" s="73" t="s">
        <v>58</v>
      </c>
      <c r="Y795" s="74" t="str">
        <f t="shared" si="12"/>
        <v>Historic</v>
      </c>
      <c r="Z795" s="75">
        <v>20</v>
      </c>
      <c r="AA795" s="70">
        <f>INDEX('Food Prices'!$B$3:$E$52,MATCH('Food Data'!X795,'Food Prices'!$A$3:$A$52,0),MATCH('Food Data'!Y795,'Food Prices'!$B$2:$E$2,0))</f>
        <v>4.84</v>
      </c>
      <c r="AB795" s="70">
        <v>96.8</v>
      </c>
    </row>
    <row r="796" spans="1:28" x14ac:dyDescent="0.25">
      <c r="A796" s="71">
        <v>795</v>
      </c>
      <c r="B796" s="72" t="s">
        <v>115</v>
      </c>
      <c r="C796" s="73" t="s">
        <v>135</v>
      </c>
      <c r="D796" s="74" t="s">
        <v>51</v>
      </c>
      <c r="E796" s="75">
        <v>18</v>
      </c>
      <c r="F796" s="70">
        <f>INDEX('Food Prices'!$B$3:$E$52,MATCH('Food Data'!C796,'Food Prices'!$A$3:$A$52,0),MATCH('Food Data'!D796,'Food Prices'!$B$2:$E$2,0))</f>
        <v>7.32</v>
      </c>
      <c r="G796" s="70">
        <v>131.76</v>
      </c>
      <c r="J796" s="71">
        <v>795</v>
      </c>
      <c r="K796" s="72" t="s">
        <v>115</v>
      </c>
      <c r="L796" s="73" t="s">
        <v>135</v>
      </c>
      <c r="M796" s="74" t="str">
        <v>Historic</v>
      </c>
      <c r="N796" s="75">
        <v>18</v>
      </c>
      <c r="O796" s="70">
        <f>INDEX('Food Prices'!$B$3:$E$52,MATCH('Food Data'!L796,'Food Prices'!$A$3:$A$52,0),MATCH('Food Data'!M796,'Food Prices'!$B$2:$E$2,0))</f>
        <v>8.58</v>
      </c>
      <c r="P796" s="70">
        <v>154.44</v>
      </c>
      <c r="V796" s="71">
        <v>795</v>
      </c>
      <c r="W796" s="72" t="s">
        <v>115</v>
      </c>
      <c r="X796" s="73" t="s">
        <v>135</v>
      </c>
      <c r="Y796" s="74" t="str">
        <f t="shared" si="12"/>
        <v>Historic</v>
      </c>
      <c r="Z796" s="75">
        <v>18</v>
      </c>
      <c r="AA796" s="70">
        <f>INDEX('Food Prices'!$B$3:$E$52,MATCH('Food Data'!X796,'Food Prices'!$A$3:$A$52,0),MATCH('Food Data'!Y796,'Food Prices'!$B$2:$E$2,0))</f>
        <v>8.58</v>
      </c>
      <c r="AB796" s="70">
        <v>154.44</v>
      </c>
    </row>
    <row r="797" spans="1:28" x14ac:dyDescent="0.25">
      <c r="A797" s="71">
        <v>796</v>
      </c>
      <c r="B797" s="72" t="s">
        <v>124</v>
      </c>
      <c r="C797" s="73" t="s">
        <v>69</v>
      </c>
      <c r="D797" s="74" t="s">
        <v>51</v>
      </c>
      <c r="E797" s="75">
        <v>18</v>
      </c>
      <c r="F797" s="70">
        <f>INDEX('Food Prices'!$B$3:$E$52,MATCH('Food Data'!C797,'Food Prices'!$A$3:$A$52,0),MATCH('Food Data'!D797,'Food Prices'!$B$2:$E$2,0))</f>
        <v>5.31</v>
      </c>
      <c r="G797" s="70">
        <v>95.58</v>
      </c>
      <c r="J797" s="71">
        <v>796</v>
      </c>
      <c r="K797" s="72" t="s">
        <v>124</v>
      </c>
      <c r="L797" s="73" t="s">
        <v>69</v>
      </c>
      <c r="M797" s="74" t="str">
        <v>Highland</v>
      </c>
      <c r="N797" s="75">
        <v>18</v>
      </c>
      <c r="O797" s="70">
        <f>INDEX('Food Prices'!$B$3:$E$52,MATCH('Food Data'!L797,'Food Prices'!$A$3:$A$52,0),MATCH('Food Data'!M797,'Food Prices'!$B$2:$E$2,0))</f>
        <v>5.21</v>
      </c>
      <c r="P797" s="70">
        <v>93.78</v>
      </c>
      <c r="V797" s="71">
        <v>796</v>
      </c>
      <c r="W797" s="72" t="s">
        <v>124</v>
      </c>
      <c r="X797" s="73" t="s">
        <v>69</v>
      </c>
      <c r="Y797" s="74" t="str">
        <f t="shared" si="12"/>
        <v>Historic</v>
      </c>
      <c r="Z797" s="75">
        <v>18</v>
      </c>
      <c r="AA797" s="70">
        <f>INDEX('Food Prices'!$B$3:$E$52,MATCH('Food Data'!X797,'Food Prices'!$A$3:$A$52,0),MATCH('Food Data'!Y797,'Food Prices'!$B$2:$E$2,0))</f>
        <v>5.41</v>
      </c>
      <c r="AB797" s="70">
        <v>97.38</v>
      </c>
    </row>
    <row r="798" spans="1:28" x14ac:dyDescent="0.25">
      <c r="A798" s="71">
        <v>797</v>
      </c>
      <c r="B798" s="72" t="s">
        <v>123</v>
      </c>
      <c r="C798" s="73" t="s">
        <v>67</v>
      </c>
      <c r="D798" s="74" t="s">
        <v>57</v>
      </c>
      <c r="E798" s="75">
        <v>2</v>
      </c>
      <c r="F798" s="70">
        <f>INDEX('Food Prices'!$B$3:$E$52,MATCH('Food Data'!C798,'Food Prices'!$A$3:$A$52,0),MATCH('Food Data'!D798,'Food Prices'!$B$2:$E$2,0))</f>
        <v>14.54</v>
      </c>
      <c r="G798" s="70">
        <v>29.08</v>
      </c>
      <c r="J798" s="71">
        <v>797</v>
      </c>
      <c r="K798" s="72" t="s">
        <v>123</v>
      </c>
      <c r="L798" s="73" t="s">
        <v>67</v>
      </c>
      <c r="M798" s="74" t="str">
        <v>Global</v>
      </c>
      <c r="N798" s="75">
        <v>2</v>
      </c>
      <c r="O798" s="70">
        <f>INDEX('Food Prices'!$B$3:$E$52,MATCH('Food Data'!L798,'Food Prices'!$A$3:$A$52,0),MATCH('Food Data'!M798,'Food Prices'!$B$2:$E$2,0))</f>
        <v>14.83</v>
      </c>
      <c r="P798" s="70">
        <v>29.66</v>
      </c>
      <c r="V798" s="71">
        <v>797</v>
      </c>
      <c r="W798" s="72" t="s">
        <v>123</v>
      </c>
      <c r="X798" s="73" t="s">
        <v>67</v>
      </c>
      <c r="Y798" s="74" t="str">
        <f t="shared" si="12"/>
        <v>Historic</v>
      </c>
      <c r="Z798" s="75">
        <v>2</v>
      </c>
      <c r="AA798" s="70">
        <f>INDEX('Food Prices'!$B$3:$E$52,MATCH('Food Data'!X798,'Food Prices'!$A$3:$A$52,0),MATCH('Food Data'!Y798,'Food Prices'!$B$2:$E$2,0))</f>
        <v>14.54</v>
      </c>
      <c r="AB798" s="70">
        <v>29.08</v>
      </c>
    </row>
    <row r="799" spans="1:28" x14ac:dyDescent="0.25">
      <c r="A799" s="71">
        <v>798</v>
      </c>
      <c r="B799" s="72" t="s">
        <v>114</v>
      </c>
      <c r="C799" s="73" t="s">
        <v>43</v>
      </c>
      <c r="D799" s="74" t="s">
        <v>57</v>
      </c>
      <c r="E799" s="75">
        <v>16</v>
      </c>
      <c r="F799" s="70">
        <f>INDEX('Food Prices'!$B$3:$E$52,MATCH('Food Data'!C799,'Food Prices'!$A$3:$A$52,0),MATCH('Food Data'!D799,'Food Prices'!$B$2:$E$2,0))</f>
        <v>5.25</v>
      </c>
      <c r="G799" s="70">
        <v>84</v>
      </c>
      <c r="J799" s="71">
        <v>798</v>
      </c>
      <c r="K799" s="72" t="s">
        <v>114</v>
      </c>
      <c r="L799" s="73" t="s">
        <v>43</v>
      </c>
      <c r="M799" s="74" t="str">
        <v>Global</v>
      </c>
      <c r="N799" s="75">
        <v>16</v>
      </c>
      <c r="O799" s="70">
        <f>INDEX('Food Prices'!$B$3:$E$52,MATCH('Food Data'!L799,'Food Prices'!$A$3:$A$52,0),MATCH('Food Data'!M799,'Food Prices'!$B$2:$E$2,0))</f>
        <v>5.62</v>
      </c>
      <c r="P799" s="70">
        <v>89.92</v>
      </c>
      <c r="V799" s="71">
        <v>798</v>
      </c>
      <c r="W799" s="72" t="s">
        <v>114</v>
      </c>
      <c r="X799" s="73" t="s">
        <v>43</v>
      </c>
      <c r="Y799" s="74" t="str">
        <f t="shared" si="12"/>
        <v>Historic</v>
      </c>
      <c r="Z799" s="75">
        <v>16</v>
      </c>
      <c r="AA799" s="70">
        <f>INDEX('Food Prices'!$B$3:$E$52,MATCH('Food Data'!X799,'Food Prices'!$A$3:$A$52,0),MATCH('Food Data'!Y799,'Food Prices'!$B$2:$E$2,0))</f>
        <v>5.25</v>
      </c>
      <c r="AB799" s="70">
        <v>84</v>
      </c>
    </row>
    <row r="800" spans="1:28" x14ac:dyDescent="0.25">
      <c r="A800" s="71">
        <v>799</v>
      </c>
      <c r="B800" s="72" t="s">
        <v>101</v>
      </c>
      <c r="C800" s="73" t="s">
        <v>68</v>
      </c>
      <c r="D800" s="74" t="s">
        <v>51</v>
      </c>
      <c r="E800" s="75">
        <v>18</v>
      </c>
      <c r="F800" s="70">
        <f>INDEX('Food Prices'!$B$3:$E$52,MATCH('Food Data'!C800,'Food Prices'!$A$3:$A$52,0),MATCH('Food Data'!D800,'Food Prices'!$B$2:$E$2,0))</f>
        <v>9.0500000000000007</v>
      </c>
      <c r="G800" s="70">
        <v>162.9</v>
      </c>
      <c r="J800" s="71">
        <v>799</v>
      </c>
      <c r="K800" s="72" t="s">
        <v>101</v>
      </c>
      <c r="L800" s="73" t="s">
        <v>68</v>
      </c>
      <c r="M800" s="74" t="str">
        <v>Global</v>
      </c>
      <c r="N800" s="75">
        <v>18</v>
      </c>
      <c r="O800" s="70">
        <f>INDEX('Food Prices'!$B$3:$E$52,MATCH('Food Data'!L800,'Food Prices'!$A$3:$A$52,0),MATCH('Food Data'!M800,'Food Prices'!$B$2:$E$2,0))</f>
        <v>10.7</v>
      </c>
      <c r="P800" s="70">
        <v>192.6</v>
      </c>
      <c r="V800" s="71">
        <v>799</v>
      </c>
      <c r="W800" s="72" t="s">
        <v>101</v>
      </c>
      <c r="X800" s="73" t="s">
        <v>68</v>
      </c>
      <c r="Y800" s="74" t="str">
        <f t="shared" si="12"/>
        <v>Historic</v>
      </c>
      <c r="Z800" s="75">
        <v>18</v>
      </c>
      <c r="AA800" s="70">
        <f>INDEX('Food Prices'!$B$3:$E$52,MATCH('Food Data'!X800,'Food Prices'!$A$3:$A$52,0),MATCH('Food Data'!Y800,'Food Prices'!$B$2:$E$2,0))</f>
        <v>11.76</v>
      </c>
      <c r="AB800" s="70">
        <v>211.68</v>
      </c>
    </row>
    <row r="801" spans="1:28" x14ac:dyDescent="0.25">
      <c r="A801" s="71">
        <v>800</v>
      </c>
      <c r="B801" s="72" t="s">
        <v>108</v>
      </c>
      <c r="C801" s="73" t="s">
        <v>42</v>
      </c>
      <c r="D801" s="74" t="s">
        <v>53</v>
      </c>
      <c r="E801" s="75">
        <v>3</v>
      </c>
      <c r="F801" s="70">
        <f>INDEX('Food Prices'!$B$3:$E$52,MATCH('Food Data'!C801,'Food Prices'!$A$3:$A$52,0),MATCH('Food Data'!D801,'Food Prices'!$B$2:$E$2,0))</f>
        <v>15.68</v>
      </c>
      <c r="G801" s="70">
        <v>47.04</v>
      </c>
      <c r="J801" s="71">
        <v>800</v>
      </c>
      <c r="K801" s="72" t="s">
        <v>108</v>
      </c>
      <c r="L801" s="73" t="s">
        <v>42</v>
      </c>
      <c r="M801" s="74" t="str">
        <v>North</v>
      </c>
      <c r="N801" s="75">
        <v>3</v>
      </c>
      <c r="O801" s="70">
        <f>INDEX('Food Prices'!$B$3:$E$52,MATCH('Food Data'!L801,'Food Prices'!$A$3:$A$52,0),MATCH('Food Data'!M801,'Food Prices'!$B$2:$E$2,0))</f>
        <v>14.43</v>
      </c>
      <c r="P801" s="70">
        <v>43.29</v>
      </c>
      <c r="V801" s="71">
        <v>800</v>
      </c>
      <c r="W801" s="72" t="s">
        <v>108</v>
      </c>
      <c r="X801" s="73" t="s">
        <v>42</v>
      </c>
      <c r="Y801" s="74" t="str">
        <f t="shared" si="12"/>
        <v>Historic</v>
      </c>
      <c r="Z801" s="75">
        <v>3</v>
      </c>
      <c r="AA801" s="70">
        <f>INDEX('Food Prices'!$B$3:$E$52,MATCH('Food Data'!X801,'Food Prices'!$A$3:$A$52,0),MATCH('Food Data'!Y801,'Food Prices'!$B$2:$E$2,0))</f>
        <v>14.36</v>
      </c>
      <c r="AB801" s="70">
        <v>43.08</v>
      </c>
    </row>
    <row r="802" spans="1:28" x14ac:dyDescent="0.25">
      <c r="A802" s="71">
        <v>801</v>
      </c>
      <c r="B802" s="72" t="s">
        <v>117</v>
      </c>
      <c r="C802" s="73" t="s">
        <v>66</v>
      </c>
      <c r="D802" s="74" t="s">
        <v>57</v>
      </c>
      <c r="E802" s="75">
        <v>18</v>
      </c>
      <c r="F802" s="70">
        <f>INDEX('Food Prices'!$B$3:$E$52,MATCH('Food Data'!C802,'Food Prices'!$A$3:$A$52,0),MATCH('Food Data'!D802,'Food Prices'!$B$2:$E$2,0))</f>
        <v>9.8800000000000008</v>
      </c>
      <c r="G802" s="70">
        <v>177.84</v>
      </c>
      <c r="J802" s="71">
        <v>801</v>
      </c>
      <c r="K802" s="72" t="s">
        <v>117</v>
      </c>
      <c r="L802" s="73" t="s">
        <v>66</v>
      </c>
      <c r="M802" s="74" t="str">
        <v>Global</v>
      </c>
      <c r="N802" s="75">
        <v>18</v>
      </c>
      <c r="O802" s="70">
        <f>INDEX('Food Prices'!$B$3:$E$52,MATCH('Food Data'!L802,'Food Prices'!$A$3:$A$52,0),MATCH('Food Data'!M802,'Food Prices'!$B$2:$E$2,0))</f>
        <v>10.47</v>
      </c>
      <c r="P802" s="70">
        <v>188.46</v>
      </c>
      <c r="V802" s="71">
        <v>801</v>
      </c>
      <c r="W802" s="72" t="s">
        <v>117</v>
      </c>
      <c r="X802" s="73" t="s">
        <v>66</v>
      </c>
      <c r="Y802" s="74" t="str">
        <f t="shared" si="12"/>
        <v>Historic</v>
      </c>
      <c r="Z802" s="75">
        <v>18</v>
      </c>
      <c r="AA802" s="70">
        <f>INDEX('Food Prices'!$B$3:$E$52,MATCH('Food Data'!X802,'Food Prices'!$A$3:$A$52,0),MATCH('Food Data'!Y802,'Food Prices'!$B$2:$E$2,0))</f>
        <v>9.8800000000000008</v>
      </c>
      <c r="AB802" s="70">
        <v>177.84</v>
      </c>
    </row>
    <row r="803" spans="1:28" x14ac:dyDescent="0.25">
      <c r="A803" s="71">
        <v>802</v>
      </c>
      <c r="B803" s="72" t="s">
        <v>124</v>
      </c>
      <c r="C803" s="73" t="s">
        <v>80</v>
      </c>
      <c r="D803" s="74" t="s">
        <v>60</v>
      </c>
      <c r="E803" s="75">
        <v>8</v>
      </c>
      <c r="F803" s="70">
        <f>INDEX('Food Prices'!$B$3:$E$52,MATCH('Food Data'!C803,'Food Prices'!$A$3:$A$52,0),MATCH('Food Data'!D803,'Food Prices'!$B$2:$E$2,0))</f>
        <v>7</v>
      </c>
      <c r="G803" s="70">
        <v>56</v>
      </c>
      <c r="J803" s="71">
        <v>802</v>
      </c>
      <c r="K803" s="72" t="s">
        <v>124</v>
      </c>
      <c r="L803" s="73" t="s">
        <v>80</v>
      </c>
      <c r="M803" s="74" t="str">
        <v>Highland</v>
      </c>
      <c r="N803" s="75">
        <v>8</v>
      </c>
      <c r="O803" s="70">
        <f>INDEX('Food Prices'!$B$3:$E$52,MATCH('Food Data'!L803,'Food Prices'!$A$3:$A$52,0),MATCH('Food Data'!M803,'Food Prices'!$B$2:$E$2,0))</f>
        <v>7.49</v>
      </c>
      <c r="P803" s="70">
        <v>59.92</v>
      </c>
      <c r="V803" s="71">
        <v>802</v>
      </c>
      <c r="W803" s="72" t="s">
        <v>124</v>
      </c>
      <c r="X803" s="73" t="s">
        <v>80</v>
      </c>
      <c r="Y803" s="74" t="str">
        <f t="shared" si="12"/>
        <v>Historic</v>
      </c>
      <c r="Z803" s="75">
        <v>8</v>
      </c>
      <c r="AA803" s="70">
        <f>INDEX('Food Prices'!$B$3:$E$52,MATCH('Food Data'!X803,'Food Prices'!$A$3:$A$52,0),MATCH('Food Data'!Y803,'Food Prices'!$B$2:$E$2,0))</f>
        <v>6.86</v>
      </c>
      <c r="AB803" s="70">
        <v>54.88</v>
      </c>
    </row>
    <row r="804" spans="1:28" x14ac:dyDescent="0.25">
      <c r="A804" s="71">
        <v>803</v>
      </c>
      <c r="B804" s="72" t="s">
        <v>109</v>
      </c>
      <c r="C804" s="73" t="s">
        <v>78</v>
      </c>
      <c r="D804" s="74" t="s">
        <v>60</v>
      </c>
      <c r="E804" s="75">
        <v>6</v>
      </c>
      <c r="F804" s="70">
        <f>INDEX('Food Prices'!$B$3:$E$52,MATCH('Food Data'!C804,'Food Prices'!$A$3:$A$52,0),MATCH('Food Data'!D804,'Food Prices'!$B$2:$E$2,0))</f>
        <v>12.37</v>
      </c>
      <c r="G804" s="70">
        <v>74.22</v>
      </c>
      <c r="J804" s="71">
        <v>803</v>
      </c>
      <c r="K804" s="72" t="s">
        <v>109</v>
      </c>
      <c r="L804" s="73" t="s">
        <v>78</v>
      </c>
      <c r="M804" s="74" t="str">
        <v>Global</v>
      </c>
      <c r="N804" s="75">
        <v>6</v>
      </c>
      <c r="O804" s="70">
        <f>INDEX('Food Prices'!$B$3:$E$52,MATCH('Food Data'!L804,'Food Prices'!$A$3:$A$52,0),MATCH('Food Data'!M804,'Food Prices'!$B$2:$E$2,0))</f>
        <v>12.37</v>
      </c>
      <c r="P804" s="70">
        <v>74.22</v>
      </c>
      <c r="V804" s="71">
        <v>803</v>
      </c>
      <c r="W804" s="72" t="s">
        <v>109</v>
      </c>
      <c r="X804" s="73" t="s">
        <v>78</v>
      </c>
      <c r="Y804" s="74" t="str">
        <f t="shared" si="12"/>
        <v>Historic</v>
      </c>
      <c r="Z804" s="75">
        <v>6</v>
      </c>
      <c r="AA804" s="70">
        <f>INDEX('Food Prices'!$B$3:$E$52,MATCH('Food Data'!X804,'Food Prices'!$A$3:$A$52,0),MATCH('Food Data'!Y804,'Food Prices'!$B$2:$E$2,0))</f>
        <v>13.02</v>
      </c>
      <c r="AB804" s="70">
        <v>78.12</v>
      </c>
    </row>
    <row r="805" spans="1:28" x14ac:dyDescent="0.25">
      <c r="A805" s="71">
        <v>804</v>
      </c>
      <c r="B805" s="72" t="s">
        <v>99</v>
      </c>
      <c r="C805" s="73" t="s">
        <v>132</v>
      </c>
      <c r="D805" s="74" t="s">
        <v>51</v>
      </c>
      <c r="E805" s="75">
        <v>17</v>
      </c>
      <c r="F805" s="70">
        <f>INDEX('Food Prices'!$B$3:$E$52,MATCH('Food Data'!C805,'Food Prices'!$A$3:$A$52,0),MATCH('Food Data'!D805,'Food Prices'!$B$2:$E$2,0))</f>
        <v>6.69</v>
      </c>
      <c r="G805" s="70">
        <v>113.73</v>
      </c>
      <c r="J805" s="71">
        <v>804</v>
      </c>
      <c r="K805" s="72" t="s">
        <v>99</v>
      </c>
      <c r="L805" s="73" t="s">
        <v>132</v>
      </c>
      <c r="M805" s="74" t="str">
        <v>Global</v>
      </c>
      <c r="N805" s="75">
        <v>17</v>
      </c>
      <c r="O805" s="70">
        <f>INDEX('Food Prices'!$B$3:$E$52,MATCH('Food Data'!L805,'Food Prices'!$A$3:$A$52,0),MATCH('Food Data'!M805,'Food Prices'!$B$2:$E$2,0))</f>
        <v>6.72</v>
      </c>
      <c r="P805" s="70">
        <v>114.24</v>
      </c>
      <c r="V805" s="71">
        <v>804</v>
      </c>
      <c r="W805" s="72" t="s">
        <v>99</v>
      </c>
      <c r="X805" s="73" t="s">
        <v>132</v>
      </c>
      <c r="Y805" s="74" t="str">
        <f t="shared" si="12"/>
        <v>Historic</v>
      </c>
      <c r="Z805" s="75">
        <v>17</v>
      </c>
      <c r="AA805" s="70">
        <f>INDEX('Food Prices'!$B$3:$E$52,MATCH('Food Data'!X805,'Food Prices'!$A$3:$A$52,0),MATCH('Food Data'!Y805,'Food Prices'!$B$2:$E$2,0))</f>
        <v>6.4</v>
      </c>
      <c r="AB805" s="70">
        <v>108.80000000000001</v>
      </c>
    </row>
    <row r="806" spans="1:28" x14ac:dyDescent="0.25">
      <c r="A806" s="71">
        <v>805</v>
      </c>
      <c r="B806" s="72" t="s">
        <v>117</v>
      </c>
      <c r="C806" s="73" t="s">
        <v>134</v>
      </c>
      <c r="D806" s="74" t="s">
        <v>57</v>
      </c>
      <c r="E806" s="75">
        <v>7</v>
      </c>
      <c r="F806" s="70">
        <f>INDEX('Food Prices'!$B$3:$E$52,MATCH('Food Data'!C806,'Food Prices'!$A$3:$A$52,0),MATCH('Food Data'!D806,'Food Prices'!$B$2:$E$2,0))</f>
        <v>7.32</v>
      </c>
      <c r="G806" s="70">
        <v>51.24</v>
      </c>
      <c r="J806" s="71">
        <v>805</v>
      </c>
      <c r="K806" s="72" t="s">
        <v>117</v>
      </c>
      <c r="L806" s="73" t="s">
        <v>134</v>
      </c>
      <c r="M806" s="74" t="str">
        <v>Global</v>
      </c>
      <c r="N806" s="75">
        <v>7</v>
      </c>
      <c r="O806" s="70">
        <f>INDEX('Food Prices'!$B$3:$E$52,MATCH('Food Data'!L806,'Food Prices'!$A$3:$A$52,0),MATCH('Food Data'!M806,'Food Prices'!$B$2:$E$2,0))</f>
        <v>6.73</v>
      </c>
      <c r="P806" s="70">
        <v>47.11</v>
      </c>
      <c r="V806" s="71">
        <v>805</v>
      </c>
      <c r="W806" s="72" t="s">
        <v>117</v>
      </c>
      <c r="X806" s="73" t="s">
        <v>134</v>
      </c>
      <c r="Y806" s="74" t="str">
        <f t="shared" si="12"/>
        <v>Historic</v>
      </c>
      <c r="Z806" s="75">
        <v>7</v>
      </c>
      <c r="AA806" s="70">
        <f>INDEX('Food Prices'!$B$3:$E$52,MATCH('Food Data'!X806,'Food Prices'!$A$3:$A$52,0),MATCH('Food Data'!Y806,'Food Prices'!$B$2:$E$2,0))</f>
        <v>7.32</v>
      </c>
      <c r="AB806" s="70">
        <v>51.24</v>
      </c>
    </row>
    <row r="807" spans="1:28" x14ac:dyDescent="0.25">
      <c r="A807" s="71">
        <v>806</v>
      </c>
      <c r="B807" s="72" t="s">
        <v>103</v>
      </c>
      <c r="C807" s="73" t="s">
        <v>47</v>
      </c>
      <c r="D807" s="74" t="s">
        <v>60</v>
      </c>
      <c r="E807" s="75">
        <v>6</v>
      </c>
      <c r="F807" s="70">
        <f>INDEX('Food Prices'!$B$3:$E$52,MATCH('Food Data'!C807,'Food Prices'!$A$3:$A$52,0),MATCH('Food Data'!D807,'Food Prices'!$B$2:$E$2,0))</f>
        <v>7.75</v>
      </c>
      <c r="G807" s="70">
        <v>46.5</v>
      </c>
      <c r="J807" s="71">
        <v>806</v>
      </c>
      <c r="K807" s="72" t="s">
        <v>103</v>
      </c>
      <c r="L807" s="73" t="s">
        <v>47</v>
      </c>
      <c r="M807" s="74" t="str">
        <v>Highland</v>
      </c>
      <c r="N807" s="75">
        <v>6</v>
      </c>
      <c r="O807" s="70">
        <f>INDEX('Food Prices'!$B$3:$E$52,MATCH('Food Data'!L807,'Food Prices'!$A$3:$A$52,0),MATCH('Food Data'!M807,'Food Prices'!$B$2:$E$2,0))</f>
        <v>8.2200000000000006</v>
      </c>
      <c r="P807" s="70">
        <v>49.320000000000007</v>
      </c>
      <c r="V807" s="71">
        <v>806</v>
      </c>
      <c r="W807" s="72" t="s">
        <v>103</v>
      </c>
      <c r="X807" s="73" t="s">
        <v>47</v>
      </c>
      <c r="Y807" s="74" t="str">
        <f t="shared" si="12"/>
        <v>Historic</v>
      </c>
      <c r="Z807" s="75">
        <v>6</v>
      </c>
      <c r="AA807" s="70">
        <f>INDEX('Food Prices'!$B$3:$E$52,MATCH('Food Data'!X807,'Food Prices'!$A$3:$A$52,0),MATCH('Food Data'!Y807,'Food Prices'!$B$2:$E$2,0))</f>
        <v>7.24</v>
      </c>
      <c r="AB807" s="70">
        <v>43.44</v>
      </c>
    </row>
    <row r="808" spans="1:28" x14ac:dyDescent="0.25">
      <c r="A808" s="71">
        <v>807</v>
      </c>
      <c r="B808" s="72" t="s">
        <v>110</v>
      </c>
      <c r="C808" s="73" t="s">
        <v>129</v>
      </c>
      <c r="D808" s="74" t="s">
        <v>57</v>
      </c>
      <c r="E808" s="75">
        <v>4</v>
      </c>
      <c r="F808" s="70">
        <f>INDEX('Food Prices'!$B$3:$E$52,MATCH('Food Data'!C808,'Food Prices'!$A$3:$A$52,0),MATCH('Food Data'!D808,'Food Prices'!$B$2:$E$2,0))</f>
        <v>9.6199999999999992</v>
      </c>
      <c r="G808" s="70">
        <v>38.479999999999997</v>
      </c>
      <c r="J808" s="71">
        <v>807</v>
      </c>
      <c r="K808" s="72" t="s">
        <v>110</v>
      </c>
      <c r="L808" s="73" t="s">
        <v>129</v>
      </c>
      <c r="M808" s="74" t="str">
        <v>Historic</v>
      </c>
      <c r="N808" s="75">
        <v>4</v>
      </c>
      <c r="O808" s="70">
        <f>INDEX('Food Prices'!$B$3:$E$52,MATCH('Food Data'!L808,'Food Prices'!$A$3:$A$52,0),MATCH('Food Data'!M808,'Food Prices'!$B$2:$E$2,0))</f>
        <v>9.6199999999999992</v>
      </c>
      <c r="P808" s="70">
        <v>38.479999999999997</v>
      </c>
      <c r="V808" s="71">
        <v>807</v>
      </c>
      <c r="W808" s="72" t="s">
        <v>110</v>
      </c>
      <c r="X808" s="73" t="s">
        <v>129</v>
      </c>
      <c r="Y808" s="74" t="str">
        <f t="shared" si="12"/>
        <v>Historic</v>
      </c>
      <c r="Z808" s="75">
        <v>4</v>
      </c>
      <c r="AA808" s="70">
        <f>INDEX('Food Prices'!$B$3:$E$52,MATCH('Food Data'!X808,'Food Prices'!$A$3:$A$52,0),MATCH('Food Data'!Y808,'Food Prices'!$B$2:$E$2,0))</f>
        <v>9.6199999999999992</v>
      </c>
      <c r="AB808" s="70">
        <v>38.479999999999997</v>
      </c>
    </row>
    <row r="809" spans="1:28" x14ac:dyDescent="0.25">
      <c r="A809" s="71">
        <v>808</v>
      </c>
      <c r="B809" s="72" t="s">
        <v>117</v>
      </c>
      <c r="C809" s="73" t="s">
        <v>44</v>
      </c>
      <c r="D809" s="74" t="s">
        <v>51</v>
      </c>
      <c r="E809" s="75">
        <v>14</v>
      </c>
      <c r="F809" s="70">
        <f>INDEX('Food Prices'!$B$3:$E$52,MATCH('Food Data'!C809,'Food Prices'!$A$3:$A$52,0),MATCH('Food Data'!D809,'Food Prices'!$B$2:$E$2,0))</f>
        <v>7.11</v>
      </c>
      <c r="G809" s="70">
        <v>99.54</v>
      </c>
      <c r="J809" s="71">
        <v>808</v>
      </c>
      <c r="K809" s="72" t="s">
        <v>117</v>
      </c>
      <c r="L809" s="73" t="s">
        <v>44</v>
      </c>
      <c r="M809" s="74" t="str">
        <v>Global</v>
      </c>
      <c r="N809" s="75">
        <v>14</v>
      </c>
      <c r="O809" s="70">
        <f>INDEX('Food Prices'!$B$3:$E$52,MATCH('Food Data'!L809,'Food Prices'!$A$3:$A$52,0),MATCH('Food Data'!M809,'Food Prices'!$B$2:$E$2,0))</f>
        <v>7.28</v>
      </c>
      <c r="P809" s="70">
        <v>101.92</v>
      </c>
      <c r="V809" s="71">
        <v>808</v>
      </c>
      <c r="W809" s="72" t="s">
        <v>117</v>
      </c>
      <c r="X809" s="73" t="s">
        <v>44</v>
      </c>
      <c r="Y809" s="74" t="str">
        <f t="shared" si="12"/>
        <v>Historic</v>
      </c>
      <c r="Z809" s="75">
        <v>14</v>
      </c>
      <c r="AA809" s="70">
        <f>INDEX('Food Prices'!$B$3:$E$52,MATCH('Food Data'!X809,'Food Prices'!$A$3:$A$52,0),MATCH('Food Data'!Y809,'Food Prices'!$B$2:$E$2,0))</f>
        <v>7.91</v>
      </c>
      <c r="AB809" s="70">
        <v>110.74000000000001</v>
      </c>
    </row>
    <row r="810" spans="1:28" x14ac:dyDescent="0.25">
      <c r="A810" s="71">
        <v>809</v>
      </c>
      <c r="B810" s="72" t="s">
        <v>107</v>
      </c>
      <c r="C810" s="73" t="s">
        <v>135</v>
      </c>
      <c r="D810" s="74" t="s">
        <v>53</v>
      </c>
      <c r="E810" s="75">
        <v>6</v>
      </c>
      <c r="F810" s="70">
        <f>INDEX('Food Prices'!$B$3:$E$52,MATCH('Food Data'!C810,'Food Prices'!$A$3:$A$52,0),MATCH('Food Data'!D810,'Food Prices'!$B$2:$E$2,0))</f>
        <v>7.18</v>
      </c>
      <c r="G810" s="70">
        <v>43.08</v>
      </c>
      <c r="J810" s="71">
        <v>809</v>
      </c>
      <c r="K810" s="72" t="s">
        <v>107</v>
      </c>
      <c r="L810" s="73" t="s">
        <v>135</v>
      </c>
      <c r="M810" s="74" t="str">
        <v>Historic</v>
      </c>
      <c r="N810" s="75">
        <v>6</v>
      </c>
      <c r="O810" s="70">
        <f>INDEX('Food Prices'!$B$3:$E$52,MATCH('Food Data'!L810,'Food Prices'!$A$3:$A$52,0),MATCH('Food Data'!M810,'Food Prices'!$B$2:$E$2,0))</f>
        <v>8.58</v>
      </c>
      <c r="P810" s="70">
        <v>51.480000000000004</v>
      </c>
      <c r="V810" s="71">
        <v>809</v>
      </c>
      <c r="W810" s="72" t="s">
        <v>107</v>
      </c>
      <c r="X810" s="73" t="s">
        <v>135</v>
      </c>
      <c r="Y810" s="74" t="str">
        <f t="shared" si="12"/>
        <v>Historic</v>
      </c>
      <c r="Z810" s="75">
        <v>6</v>
      </c>
      <c r="AA810" s="70">
        <f>INDEX('Food Prices'!$B$3:$E$52,MATCH('Food Data'!X810,'Food Prices'!$A$3:$A$52,0),MATCH('Food Data'!Y810,'Food Prices'!$B$2:$E$2,0))</f>
        <v>8.58</v>
      </c>
      <c r="AB810" s="70">
        <v>51.480000000000004</v>
      </c>
    </row>
    <row r="811" spans="1:28" x14ac:dyDescent="0.25">
      <c r="A811" s="71">
        <v>810</v>
      </c>
      <c r="B811" s="72" t="s">
        <v>103</v>
      </c>
      <c r="C811" s="73" t="s">
        <v>135</v>
      </c>
      <c r="D811" s="74" t="s">
        <v>53</v>
      </c>
      <c r="E811" s="75">
        <v>14</v>
      </c>
      <c r="F811" s="70">
        <f>INDEX('Food Prices'!$B$3:$E$52,MATCH('Food Data'!C811,'Food Prices'!$A$3:$A$52,0),MATCH('Food Data'!D811,'Food Prices'!$B$2:$E$2,0))</f>
        <v>7.18</v>
      </c>
      <c r="G811" s="70">
        <v>100.52</v>
      </c>
      <c r="J811" s="71">
        <v>810</v>
      </c>
      <c r="K811" s="72" t="s">
        <v>103</v>
      </c>
      <c r="L811" s="73" t="s">
        <v>135</v>
      </c>
      <c r="M811" s="74" t="str">
        <v>Highland</v>
      </c>
      <c r="N811" s="75">
        <v>14</v>
      </c>
      <c r="O811" s="70">
        <f>INDEX('Food Prices'!$B$3:$E$52,MATCH('Food Data'!L811,'Food Prices'!$A$3:$A$52,0),MATCH('Food Data'!M811,'Food Prices'!$B$2:$E$2,0))</f>
        <v>7.18</v>
      </c>
      <c r="P811" s="70">
        <v>100.52</v>
      </c>
      <c r="V811" s="71">
        <v>810</v>
      </c>
      <c r="W811" s="72" t="s">
        <v>103</v>
      </c>
      <c r="X811" s="73" t="s">
        <v>135</v>
      </c>
      <c r="Y811" s="74" t="str">
        <f t="shared" si="12"/>
        <v>Historic</v>
      </c>
      <c r="Z811" s="75">
        <v>14</v>
      </c>
      <c r="AA811" s="70">
        <f>INDEX('Food Prices'!$B$3:$E$52,MATCH('Food Data'!X811,'Food Prices'!$A$3:$A$52,0),MATCH('Food Data'!Y811,'Food Prices'!$B$2:$E$2,0))</f>
        <v>8.58</v>
      </c>
      <c r="AB811" s="70">
        <v>120.12</v>
      </c>
    </row>
    <row r="812" spans="1:28" x14ac:dyDescent="0.25">
      <c r="A812" s="71">
        <v>811</v>
      </c>
      <c r="B812" s="72" t="s">
        <v>99</v>
      </c>
      <c r="C812" s="73" t="s">
        <v>128</v>
      </c>
      <c r="D812" s="74" t="s">
        <v>53</v>
      </c>
      <c r="E812" s="75">
        <v>14</v>
      </c>
      <c r="F812" s="70">
        <f>INDEX('Food Prices'!$B$3:$E$52,MATCH('Food Data'!C812,'Food Prices'!$A$3:$A$52,0),MATCH('Food Data'!D812,'Food Prices'!$B$2:$E$2,0))</f>
        <v>14.51</v>
      </c>
      <c r="G812" s="70">
        <v>203.14</v>
      </c>
      <c r="J812" s="71">
        <v>811</v>
      </c>
      <c r="K812" s="72" t="s">
        <v>99</v>
      </c>
      <c r="L812" s="73" t="s">
        <v>128</v>
      </c>
      <c r="M812" s="74" t="str">
        <v>Global</v>
      </c>
      <c r="N812" s="75">
        <v>14</v>
      </c>
      <c r="O812" s="70">
        <f>INDEX('Food Prices'!$B$3:$E$52,MATCH('Food Data'!L812,'Food Prices'!$A$3:$A$52,0),MATCH('Food Data'!M812,'Food Prices'!$B$2:$E$2,0))</f>
        <v>13.59</v>
      </c>
      <c r="P812" s="70">
        <v>190.26</v>
      </c>
      <c r="V812" s="71">
        <v>811</v>
      </c>
      <c r="W812" s="72" t="s">
        <v>99</v>
      </c>
      <c r="X812" s="73" t="s">
        <v>128</v>
      </c>
      <c r="Y812" s="74" t="str">
        <f t="shared" si="12"/>
        <v>Historic</v>
      </c>
      <c r="Z812" s="75">
        <v>14</v>
      </c>
      <c r="AA812" s="70">
        <f>INDEX('Food Prices'!$B$3:$E$52,MATCH('Food Data'!X812,'Food Prices'!$A$3:$A$52,0),MATCH('Food Data'!Y812,'Food Prices'!$B$2:$E$2,0))</f>
        <v>15.32</v>
      </c>
      <c r="AB812" s="70">
        <v>214.48000000000002</v>
      </c>
    </row>
    <row r="813" spans="1:28" x14ac:dyDescent="0.25">
      <c r="A813" s="71">
        <v>812</v>
      </c>
      <c r="B813" s="72" t="s">
        <v>111</v>
      </c>
      <c r="C813" s="73" t="s">
        <v>46</v>
      </c>
      <c r="D813" s="74" t="s">
        <v>57</v>
      </c>
      <c r="E813" s="75">
        <v>14</v>
      </c>
      <c r="F813" s="70">
        <f>INDEX('Food Prices'!$B$3:$E$52,MATCH('Food Data'!C813,'Food Prices'!$A$3:$A$52,0),MATCH('Food Data'!D813,'Food Prices'!$B$2:$E$2,0))</f>
        <v>5.3</v>
      </c>
      <c r="G813" s="70">
        <v>74.2</v>
      </c>
      <c r="J813" s="71">
        <v>812</v>
      </c>
      <c r="K813" s="72" t="s">
        <v>111</v>
      </c>
      <c r="L813" s="73" t="s">
        <v>46</v>
      </c>
      <c r="M813" s="74" t="str">
        <v>Historic</v>
      </c>
      <c r="N813" s="75">
        <v>14</v>
      </c>
      <c r="O813" s="70">
        <f>INDEX('Food Prices'!$B$3:$E$52,MATCH('Food Data'!L813,'Food Prices'!$A$3:$A$52,0),MATCH('Food Data'!M813,'Food Prices'!$B$2:$E$2,0))</f>
        <v>5.3</v>
      </c>
      <c r="P813" s="70">
        <v>74.2</v>
      </c>
      <c r="V813" s="71">
        <v>812</v>
      </c>
      <c r="W813" s="72" t="s">
        <v>111</v>
      </c>
      <c r="X813" s="73" t="s">
        <v>46</v>
      </c>
      <c r="Y813" s="74" t="str">
        <f t="shared" si="12"/>
        <v>Historic</v>
      </c>
      <c r="Z813" s="75">
        <v>14</v>
      </c>
      <c r="AA813" s="70">
        <f>INDEX('Food Prices'!$B$3:$E$52,MATCH('Food Data'!X813,'Food Prices'!$A$3:$A$52,0),MATCH('Food Data'!Y813,'Food Prices'!$B$2:$E$2,0))</f>
        <v>5.3</v>
      </c>
      <c r="AB813" s="70">
        <v>74.2</v>
      </c>
    </row>
    <row r="814" spans="1:28" x14ac:dyDescent="0.25">
      <c r="A814" s="71">
        <v>813</v>
      </c>
      <c r="B814" s="72" t="s">
        <v>111</v>
      </c>
      <c r="C814" s="73" t="s">
        <v>63</v>
      </c>
      <c r="D814" s="74" t="s">
        <v>51</v>
      </c>
      <c r="E814" s="75">
        <v>20</v>
      </c>
      <c r="F814" s="70">
        <f>INDEX('Food Prices'!$B$3:$E$52,MATCH('Food Data'!C814,'Food Prices'!$A$3:$A$52,0),MATCH('Food Data'!D814,'Food Prices'!$B$2:$E$2,0))</f>
        <v>5.38</v>
      </c>
      <c r="G814" s="70">
        <v>107.6</v>
      </c>
      <c r="J814" s="71">
        <v>813</v>
      </c>
      <c r="K814" s="72" t="s">
        <v>111</v>
      </c>
      <c r="L814" s="73" t="s">
        <v>63</v>
      </c>
      <c r="M814" s="74" t="str">
        <v>Historic</v>
      </c>
      <c r="N814" s="75">
        <v>20</v>
      </c>
      <c r="O814" s="70">
        <f>INDEX('Food Prices'!$B$3:$E$52,MATCH('Food Data'!L814,'Food Prices'!$A$3:$A$52,0),MATCH('Food Data'!M814,'Food Prices'!$B$2:$E$2,0))</f>
        <v>5.35</v>
      </c>
      <c r="P814" s="70">
        <v>107</v>
      </c>
      <c r="V814" s="71">
        <v>813</v>
      </c>
      <c r="W814" s="72" t="s">
        <v>111</v>
      </c>
      <c r="X814" s="73" t="s">
        <v>63</v>
      </c>
      <c r="Y814" s="74" t="str">
        <f t="shared" si="12"/>
        <v>Historic</v>
      </c>
      <c r="Z814" s="75">
        <v>20</v>
      </c>
      <c r="AA814" s="70">
        <f>INDEX('Food Prices'!$B$3:$E$52,MATCH('Food Data'!X814,'Food Prices'!$A$3:$A$52,0),MATCH('Food Data'!Y814,'Food Prices'!$B$2:$E$2,0))</f>
        <v>5.35</v>
      </c>
      <c r="AB814" s="70">
        <v>107</v>
      </c>
    </row>
    <row r="815" spans="1:28" x14ac:dyDescent="0.25">
      <c r="A815" s="71">
        <v>814</v>
      </c>
      <c r="B815" s="72" t="s">
        <v>110</v>
      </c>
      <c r="C815" s="73" t="s">
        <v>55</v>
      </c>
      <c r="D815" s="74" t="s">
        <v>57</v>
      </c>
      <c r="E815" s="75">
        <v>6</v>
      </c>
      <c r="F815" s="70">
        <f>INDEX('Food Prices'!$B$3:$E$52,MATCH('Food Data'!C815,'Food Prices'!$A$3:$A$52,0),MATCH('Food Data'!D815,'Food Prices'!$B$2:$E$2,0))</f>
        <v>11.75</v>
      </c>
      <c r="G815" s="70">
        <v>70.5</v>
      </c>
      <c r="J815" s="71">
        <v>814</v>
      </c>
      <c r="K815" s="72" t="s">
        <v>110</v>
      </c>
      <c r="L815" s="73" t="s">
        <v>55</v>
      </c>
      <c r="M815" s="74" t="str">
        <v>Historic</v>
      </c>
      <c r="N815" s="75">
        <v>6</v>
      </c>
      <c r="O815" s="70">
        <f>INDEX('Food Prices'!$B$3:$E$52,MATCH('Food Data'!L815,'Food Prices'!$A$3:$A$52,0),MATCH('Food Data'!M815,'Food Prices'!$B$2:$E$2,0))</f>
        <v>11.75</v>
      </c>
      <c r="P815" s="70">
        <v>70.5</v>
      </c>
      <c r="V815" s="71">
        <v>814</v>
      </c>
      <c r="W815" s="72" t="s">
        <v>110</v>
      </c>
      <c r="X815" s="73" t="s">
        <v>55</v>
      </c>
      <c r="Y815" s="74" t="str">
        <f t="shared" si="12"/>
        <v>Historic</v>
      </c>
      <c r="Z815" s="75">
        <v>6</v>
      </c>
      <c r="AA815" s="70">
        <f>INDEX('Food Prices'!$B$3:$E$52,MATCH('Food Data'!X815,'Food Prices'!$A$3:$A$52,0),MATCH('Food Data'!Y815,'Food Prices'!$B$2:$E$2,0))</f>
        <v>11.75</v>
      </c>
      <c r="AB815" s="70">
        <v>70.5</v>
      </c>
    </row>
    <row r="816" spans="1:28" x14ac:dyDescent="0.25">
      <c r="A816" s="71">
        <v>815</v>
      </c>
      <c r="B816" s="72" t="s">
        <v>113</v>
      </c>
      <c r="C816" s="73" t="s">
        <v>61</v>
      </c>
      <c r="D816" s="74" t="s">
        <v>51</v>
      </c>
      <c r="E816" s="75">
        <v>15</v>
      </c>
      <c r="F816" s="70">
        <f>INDEX('Food Prices'!$B$3:$E$52,MATCH('Food Data'!C816,'Food Prices'!$A$3:$A$52,0),MATCH('Food Data'!D816,'Food Prices'!$B$2:$E$2,0))</f>
        <v>9.43</v>
      </c>
      <c r="G816" s="70">
        <v>141.44999999999999</v>
      </c>
      <c r="J816" s="71">
        <v>815</v>
      </c>
      <c r="K816" s="72" t="s">
        <v>113</v>
      </c>
      <c r="L816" s="73" t="s">
        <v>61</v>
      </c>
      <c r="M816" s="74" t="str">
        <v>North</v>
      </c>
      <c r="N816" s="75">
        <v>15</v>
      </c>
      <c r="O816" s="70">
        <f>INDEX('Food Prices'!$B$3:$E$52,MATCH('Food Data'!L816,'Food Prices'!$A$3:$A$52,0),MATCH('Food Data'!M816,'Food Prices'!$B$2:$E$2,0))</f>
        <v>9.43</v>
      </c>
      <c r="P816" s="70">
        <v>141.44999999999999</v>
      </c>
      <c r="V816" s="71">
        <v>815</v>
      </c>
      <c r="W816" s="72" t="s">
        <v>113</v>
      </c>
      <c r="X816" s="73" t="s">
        <v>61</v>
      </c>
      <c r="Y816" s="74" t="str">
        <f t="shared" si="12"/>
        <v>Historic</v>
      </c>
      <c r="Z816" s="75">
        <v>15</v>
      </c>
      <c r="AA816" s="70">
        <f>INDEX('Food Prices'!$B$3:$E$52,MATCH('Food Data'!X816,'Food Prices'!$A$3:$A$52,0),MATCH('Food Data'!Y816,'Food Prices'!$B$2:$E$2,0))</f>
        <v>10.02</v>
      </c>
      <c r="AB816" s="70">
        <v>150.29999999999998</v>
      </c>
    </row>
    <row r="817" spans="1:28" x14ac:dyDescent="0.25">
      <c r="A817" s="71">
        <v>816</v>
      </c>
      <c r="B817" s="72" t="s">
        <v>106</v>
      </c>
      <c r="C817" s="73" t="s">
        <v>65</v>
      </c>
      <c r="D817" s="74" t="s">
        <v>57</v>
      </c>
      <c r="E817" s="75">
        <v>7</v>
      </c>
      <c r="F817" s="70">
        <f>INDEX('Food Prices'!$B$3:$E$52,MATCH('Food Data'!C817,'Food Prices'!$A$3:$A$52,0),MATCH('Food Data'!D817,'Food Prices'!$B$2:$E$2,0))</f>
        <v>14.6</v>
      </c>
      <c r="G817" s="70">
        <v>102.2</v>
      </c>
      <c r="J817" s="71">
        <v>816</v>
      </c>
      <c r="K817" s="72" t="s">
        <v>106</v>
      </c>
      <c r="L817" s="73" t="s">
        <v>65</v>
      </c>
      <c r="M817" s="74" t="str">
        <v>Global</v>
      </c>
      <c r="N817" s="75">
        <v>7</v>
      </c>
      <c r="O817" s="70">
        <f>INDEX('Food Prices'!$B$3:$E$52,MATCH('Food Data'!L817,'Food Prices'!$A$3:$A$52,0),MATCH('Food Data'!M817,'Food Prices'!$B$2:$E$2,0))</f>
        <v>15.77</v>
      </c>
      <c r="P817" s="70">
        <v>110.39</v>
      </c>
      <c r="V817" s="71">
        <v>816</v>
      </c>
      <c r="W817" s="72" t="s">
        <v>106</v>
      </c>
      <c r="X817" s="73" t="s">
        <v>65</v>
      </c>
      <c r="Y817" s="74" t="str">
        <f t="shared" si="12"/>
        <v>Historic</v>
      </c>
      <c r="Z817" s="75">
        <v>7</v>
      </c>
      <c r="AA817" s="70">
        <f>INDEX('Food Prices'!$B$3:$E$52,MATCH('Food Data'!X817,'Food Prices'!$A$3:$A$52,0),MATCH('Food Data'!Y817,'Food Prices'!$B$2:$E$2,0))</f>
        <v>14.6</v>
      </c>
      <c r="AB817" s="70">
        <v>102.2</v>
      </c>
    </row>
    <row r="818" spans="1:28" x14ac:dyDescent="0.25">
      <c r="A818" s="71">
        <v>817</v>
      </c>
      <c r="B818" s="72" t="s">
        <v>98</v>
      </c>
      <c r="C818" s="73" t="s">
        <v>46</v>
      </c>
      <c r="D818" s="74" t="s">
        <v>51</v>
      </c>
      <c r="E818" s="75">
        <v>20</v>
      </c>
      <c r="F818" s="70">
        <f>INDEX('Food Prices'!$B$3:$E$52,MATCH('Food Data'!C818,'Food Prices'!$A$3:$A$52,0),MATCH('Food Data'!D818,'Food Prices'!$B$2:$E$2,0))</f>
        <v>5.82</v>
      </c>
      <c r="G818" s="70">
        <v>116.4</v>
      </c>
      <c r="J818" s="71">
        <v>817</v>
      </c>
      <c r="K818" s="72" t="s">
        <v>98</v>
      </c>
      <c r="L818" s="73" t="s">
        <v>46</v>
      </c>
      <c r="M818" s="74" t="str">
        <v>Global</v>
      </c>
      <c r="N818" s="75">
        <v>20</v>
      </c>
      <c r="O818" s="70">
        <f>INDEX('Food Prices'!$B$3:$E$52,MATCH('Food Data'!L818,'Food Prices'!$A$3:$A$52,0),MATCH('Food Data'!M818,'Food Prices'!$B$2:$E$2,0))</f>
        <v>5.78</v>
      </c>
      <c r="P818" s="70">
        <v>115.60000000000001</v>
      </c>
      <c r="V818" s="71">
        <v>817</v>
      </c>
      <c r="W818" s="72" t="s">
        <v>98</v>
      </c>
      <c r="X818" s="73" t="s">
        <v>46</v>
      </c>
      <c r="Y818" s="74" t="str">
        <f t="shared" si="12"/>
        <v>Historic</v>
      </c>
      <c r="Z818" s="75">
        <v>20</v>
      </c>
      <c r="AA818" s="70">
        <f>INDEX('Food Prices'!$B$3:$E$52,MATCH('Food Data'!X818,'Food Prices'!$A$3:$A$52,0),MATCH('Food Data'!Y818,'Food Prices'!$B$2:$E$2,0))</f>
        <v>5.3</v>
      </c>
      <c r="AB818" s="70">
        <v>106</v>
      </c>
    </row>
    <row r="819" spans="1:28" x14ac:dyDescent="0.25">
      <c r="A819" s="71">
        <v>818</v>
      </c>
      <c r="B819" s="72" t="s">
        <v>125</v>
      </c>
      <c r="C819" s="73" t="s">
        <v>63</v>
      </c>
      <c r="D819" s="74" t="s">
        <v>53</v>
      </c>
      <c r="E819" s="75">
        <v>10</v>
      </c>
      <c r="F819" s="70">
        <f>INDEX('Food Prices'!$B$3:$E$52,MATCH('Food Data'!C819,'Food Prices'!$A$3:$A$52,0),MATCH('Food Data'!D819,'Food Prices'!$B$2:$E$2,0))</f>
        <v>5.08</v>
      </c>
      <c r="G819" s="70">
        <v>50.8</v>
      </c>
      <c r="J819" s="71">
        <v>818</v>
      </c>
      <c r="K819" s="72" t="s">
        <v>125</v>
      </c>
      <c r="L819" s="73" t="s">
        <v>63</v>
      </c>
      <c r="M819" s="74" t="str">
        <v>Global</v>
      </c>
      <c r="N819" s="75">
        <v>10</v>
      </c>
      <c r="O819" s="70">
        <f>INDEX('Food Prices'!$B$3:$E$52,MATCH('Food Data'!L819,'Food Prices'!$A$3:$A$52,0),MATCH('Food Data'!M819,'Food Prices'!$B$2:$E$2,0))</f>
        <v>5.4</v>
      </c>
      <c r="P819" s="70">
        <v>54</v>
      </c>
      <c r="V819" s="71">
        <v>818</v>
      </c>
      <c r="W819" s="72" t="s">
        <v>125</v>
      </c>
      <c r="X819" s="73" t="s">
        <v>63</v>
      </c>
      <c r="Y819" s="74" t="str">
        <f t="shared" si="12"/>
        <v>Historic</v>
      </c>
      <c r="Z819" s="75">
        <v>10</v>
      </c>
      <c r="AA819" s="70">
        <f>INDEX('Food Prices'!$B$3:$E$52,MATCH('Food Data'!X819,'Food Prices'!$A$3:$A$52,0),MATCH('Food Data'!Y819,'Food Prices'!$B$2:$E$2,0))</f>
        <v>5.35</v>
      </c>
      <c r="AB819" s="70">
        <v>53.5</v>
      </c>
    </row>
    <row r="820" spans="1:28" x14ac:dyDescent="0.25">
      <c r="A820" s="71">
        <v>819</v>
      </c>
      <c r="B820" s="72" t="s">
        <v>100</v>
      </c>
      <c r="C820" s="73" t="s">
        <v>41</v>
      </c>
      <c r="D820" s="74" t="s">
        <v>60</v>
      </c>
      <c r="E820" s="75">
        <v>7</v>
      </c>
      <c r="F820" s="70">
        <f>INDEX('Food Prices'!$B$3:$E$52,MATCH('Food Data'!C820,'Food Prices'!$A$3:$A$52,0),MATCH('Food Data'!D820,'Food Prices'!$B$2:$E$2,0))</f>
        <v>10.18</v>
      </c>
      <c r="G820" s="70">
        <v>71.259999999999991</v>
      </c>
      <c r="J820" s="71">
        <v>819</v>
      </c>
      <c r="K820" s="72" t="s">
        <v>100</v>
      </c>
      <c r="L820" s="73" t="s">
        <v>41</v>
      </c>
      <c r="M820" s="74" t="str">
        <v>Historic</v>
      </c>
      <c r="N820" s="75">
        <v>7</v>
      </c>
      <c r="O820" s="70">
        <f>INDEX('Food Prices'!$B$3:$E$52,MATCH('Food Data'!L820,'Food Prices'!$A$3:$A$52,0),MATCH('Food Data'!M820,'Food Prices'!$B$2:$E$2,0))</f>
        <v>9.98</v>
      </c>
      <c r="P820" s="70">
        <v>69.86</v>
      </c>
      <c r="V820" s="71">
        <v>819</v>
      </c>
      <c r="W820" s="72" t="s">
        <v>100</v>
      </c>
      <c r="X820" s="73" t="s">
        <v>41</v>
      </c>
      <c r="Y820" s="74" t="str">
        <f t="shared" si="12"/>
        <v>Historic</v>
      </c>
      <c r="Z820" s="75">
        <v>7</v>
      </c>
      <c r="AA820" s="70">
        <f>INDEX('Food Prices'!$B$3:$E$52,MATCH('Food Data'!X820,'Food Prices'!$A$3:$A$52,0),MATCH('Food Data'!Y820,'Food Prices'!$B$2:$E$2,0))</f>
        <v>9.98</v>
      </c>
      <c r="AB820" s="70">
        <v>69.86</v>
      </c>
    </row>
    <row r="821" spans="1:28" x14ac:dyDescent="0.25">
      <c r="A821" s="71">
        <v>820</v>
      </c>
      <c r="B821" s="72" t="s">
        <v>124</v>
      </c>
      <c r="C821" s="73" t="s">
        <v>128</v>
      </c>
      <c r="D821" s="74" t="s">
        <v>57</v>
      </c>
      <c r="E821" s="75">
        <v>1</v>
      </c>
      <c r="F821" s="70">
        <f>INDEX('Food Prices'!$B$3:$E$52,MATCH('Food Data'!C821,'Food Prices'!$A$3:$A$52,0),MATCH('Food Data'!D821,'Food Prices'!$B$2:$E$2,0))</f>
        <v>15.32</v>
      </c>
      <c r="G821" s="70">
        <v>15.32</v>
      </c>
      <c r="J821" s="71">
        <v>820</v>
      </c>
      <c r="K821" s="72" t="s">
        <v>124</v>
      </c>
      <c r="L821" s="73" t="s">
        <v>128</v>
      </c>
      <c r="M821" s="74" t="str">
        <v>Highland</v>
      </c>
      <c r="N821" s="75">
        <v>1</v>
      </c>
      <c r="O821" s="70">
        <f>INDEX('Food Prices'!$B$3:$E$52,MATCH('Food Data'!L821,'Food Prices'!$A$3:$A$52,0),MATCH('Food Data'!M821,'Food Prices'!$B$2:$E$2,0))</f>
        <v>14.51</v>
      </c>
      <c r="P821" s="70">
        <v>14.51</v>
      </c>
      <c r="V821" s="71">
        <v>820</v>
      </c>
      <c r="W821" s="72" t="s">
        <v>124</v>
      </c>
      <c r="X821" s="73" t="s">
        <v>128</v>
      </c>
      <c r="Y821" s="74" t="str">
        <f t="shared" si="12"/>
        <v>Historic</v>
      </c>
      <c r="Z821" s="75">
        <v>1</v>
      </c>
      <c r="AA821" s="70">
        <f>INDEX('Food Prices'!$B$3:$E$52,MATCH('Food Data'!X821,'Food Prices'!$A$3:$A$52,0),MATCH('Food Data'!Y821,'Food Prices'!$B$2:$E$2,0))</f>
        <v>15.32</v>
      </c>
      <c r="AB821" s="70">
        <v>15.32</v>
      </c>
    </row>
    <row r="822" spans="1:28" x14ac:dyDescent="0.25">
      <c r="A822" s="71">
        <v>821</v>
      </c>
      <c r="B822" s="72" t="s">
        <v>98</v>
      </c>
      <c r="C822" s="73" t="s">
        <v>80</v>
      </c>
      <c r="D822" s="74" t="s">
        <v>60</v>
      </c>
      <c r="E822" s="75">
        <v>13</v>
      </c>
      <c r="F822" s="70">
        <f>INDEX('Food Prices'!$B$3:$E$52,MATCH('Food Data'!C822,'Food Prices'!$A$3:$A$52,0),MATCH('Food Data'!D822,'Food Prices'!$B$2:$E$2,0))</f>
        <v>7</v>
      </c>
      <c r="G822" s="70">
        <v>91</v>
      </c>
      <c r="J822" s="71">
        <v>821</v>
      </c>
      <c r="K822" s="72" t="s">
        <v>98</v>
      </c>
      <c r="L822" s="73" t="s">
        <v>80</v>
      </c>
      <c r="M822" s="74" t="str">
        <v>Global</v>
      </c>
      <c r="N822" s="75">
        <v>13</v>
      </c>
      <c r="O822" s="70">
        <f>INDEX('Food Prices'!$B$3:$E$52,MATCH('Food Data'!L822,'Food Prices'!$A$3:$A$52,0),MATCH('Food Data'!M822,'Food Prices'!$B$2:$E$2,0))</f>
        <v>7</v>
      </c>
      <c r="P822" s="70">
        <v>91</v>
      </c>
      <c r="V822" s="71">
        <v>821</v>
      </c>
      <c r="W822" s="72" t="s">
        <v>98</v>
      </c>
      <c r="X822" s="73" t="s">
        <v>80</v>
      </c>
      <c r="Y822" s="74" t="str">
        <f t="shared" si="12"/>
        <v>Historic</v>
      </c>
      <c r="Z822" s="75">
        <v>13</v>
      </c>
      <c r="AA822" s="70">
        <f>INDEX('Food Prices'!$B$3:$E$52,MATCH('Food Data'!X822,'Food Prices'!$A$3:$A$52,0),MATCH('Food Data'!Y822,'Food Prices'!$B$2:$E$2,0))</f>
        <v>6.86</v>
      </c>
      <c r="AB822" s="70">
        <v>89.18</v>
      </c>
    </row>
    <row r="823" spans="1:28" x14ac:dyDescent="0.25">
      <c r="A823" s="71">
        <v>822</v>
      </c>
      <c r="B823" s="72" t="s">
        <v>106</v>
      </c>
      <c r="C823" s="73" t="s">
        <v>134</v>
      </c>
      <c r="D823" s="74" t="s">
        <v>51</v>
      </c>
      <c r="E823" s="75">
        <v>14</v>
      </c>
      <c r="F823" s="70">
        <f>INDEX('Food Prices'!$B$3:$E$52,MATCH('Food Data'!C823,'Food Prices'!$A$3:$A$52,0),MATCH('Food Data'!D823,'Food Prices'!$B$2:$E$2,0))</f>
        <v>7.2</v>
      </c>
      <c r="G823" s="70">
        <v>100.8</v>
      </c>
      <c r="J823" s="71">
        <v>822</v>
      </c>
      <c r="K823" s="72" t="s">
        <v>106</v>
      </c>
      <c r="L823" s="73" t="s">
        <v>134</v>
      </c>
      <c r="M823" s="74" t="str">
        <v>Global</v>
      </c>
      <c r="N823" s="75">
        <v>14</v>
      </c>
      <c r="O823" s="70">
        <f>INDEX('Food Prices'!$B$3:$E$52,MATCH('Food Data'!L823,'Food Prices'!$A$3:$A$52,0),MATCH('Food Data'!M823,'Food Prices'!$B$2:$E$2,0))</f>
        <v>6.73</v>
      </c>
      <c r="P823" s="70">
        <v>94.22</v>
      </c>
      <c r="V823" s="71">
        <v>822</v>
      </c>
      <c r="W823" s="72" t="s">
        <v>106</v>
      </c>
      <c r="X823" s="73" t="s">
        <v>134</v>
      </c>
      <c r="Y823" s="74" t="str">
        <f t="shared" si="12"/>
        <v>Historic</v>
      </c>
      <c r="Z823" s="75">
        <v>14</v>
      </c>
      <c r="AA823" s="70">
        <f>INDEX('Food Prices'!$B$3:$E$52,MATCH('Food Data'!X823,'Food Prices'!$A$3:$A$52,0),MATCH('Food Data'!Y823,'Food Prices'!$B$2:$E$2,0))</f>
        <v>7.32</v>
      </c>
      <c r="AB823" s="70">
        <v>102.48</v>
      </c>
    </row>
    <row r="824" spans="1:28" x14ac:dyDescent="0.25">
      <c r="A824" s="71">
        <v>823</v>
      </c>
      <c r="B824" s="72" t="s">
        <v>110</v>
      </c>
      <c r="C824" s="73" t="s">
        <v>133</v>
      </c>
      <c r="D824" s="74" t="s">
        <v>51</v>
      </c>
      <c r="E824" s="75">
        <v>8</v>
      </c>
      <c r="F824" s="70">
        <f>INDEX('Food Prices'!$B$3:$E$52,MATCH('Food Data'!C824,'Food Prices'!$A$3:$A$52,0),MATCH('Food Data'!D824,'Food Prices'!$B$2:$E$2,0))</f>
        <v>5.56</v>
      </c>
      <c r="G824" s="70">
        <v>44.48</v>
      </c>
      <c r="J824" s="71">
        <v>823</v>
      </c>
      <c r="K824" s="72" t="s">
        <v>110</v>
      </c>
      <c r="L824" s="73" t="s">
        <v>133</v>
      </c>
      <c r="M824" s="74" t="str">
        <v>Historic</v>
      </c>
      <c r="N824" s="75">
        <v>8</v>
      </c>
      <c r="O824" s="70">
        <f>INDEX('Food Prices'!$B$3:$E$52,MATCH('Food Data'!L824,'Food Prices'!$A$3:$A$52,0),MATCH('Food Data'!M824,'Food Prices'!$B$2:$E$2,0))</f>
        <v>5.32</v>
      </c>
      <c r="P824" s="70">
        <v>42.56</v>
      </c>
      <c r="V824" s="71">
        <v>823</v>
      </c>
      <c r="W824" s="72" t="s">
        <v>110</v>
      </c>
      <c r="X824" s="73" t="s">
        <v>133</v>
      </c>
      <c r="Y824" s="74" t="str">
        <f t="shared" si="12"/>
        <v>Historic</v>
      </c>
      <c r="Z824" s="75">
        <v>8</v>
      </c>
      <c r="AA824" s="70">
        <f>INDEX('Food Prices'!$B$3:$E$52,MATCH('Food Data'!X824,'Food Prices'!$A$3:$A$52,0),MATCH('Food Data'!Y824,'Food Prices'!$B$2:$E$2,0))</f>
        <v>5.32</v>
      </c>
      <c r="AB824" s="70">
        <v>42.56</v>
      </c>
    </row>
    <row r="825" spans="1:28" x14ac:dyDescent="0.25">
      <c r="A825" s="71">
        <v>824</v>
      </c>
      <c r="B825" s="72" t="s">
        <v>106</v>
      </c>
      <c r="C825" s="73" t="s">
        <v>59</v>
      </c>
      <c r="D825" s="74" t="s">
        <v>57</v>
      </c>
      <c r="E825" s="75">
        <v>13</v>
      </c>
      <c r="F825" s="70">
        <f>INDEX('Food Prices'!$B$3:$E$52,MATCH('Food Data'!C825,'Food Prices'!$A$3:$A$52,0),MATCH('Food Data'!D825,'Food Prices'!$B$2:$E$2,0))</f>
        <v>8.02</v>
      </c>
      <c r="G825" s="70">
        <v>104.25999999999999</v>
      </c>
      <c r="J825" s="71">
        <v>824</v>
      </c>
      <c r="K825" s="72" t="s">
        <v>106</v>
      </c>
      <c r="L825" s="73" t="s">
        <v>59</v>
      </c>
      <c r="M825" s="74" t="str">
        <v>Global</v>
      </c>
      <c r="N825" s="75">
        <v>13</v>
      </c>
      <c r="O825" s="70">
        <f>INDEX('Food Prices'!$B$3:$E$52,MATCH('Food Data'!L825,'Food Prices'!$A$3:$A$52,0),MATCH('Food Data'!M825,'Food Prices'!$B$2:$E$2,0))</f>
        <v>7.46</v>
      </c>
      <c r="P825" s="70">
        <v>96.98</v>
      </c>
      <c r="V825" s="71">
        <v>824</v>
      </c>
      <c r="W825" s="72" t="s">
        <v>106</v>
      </c>
      <c r="X825" s="73" t="s">
        <v>59</v>
      </c>
      <c r="Y825" s="74" t="str">
        <f t="shared" si="12"/>
        <v>Historic</v>
      </c>
      <c r="Z825" s="75">
        <v>13</v>
      </c>
      <c r="AA825" s="70">
        <f>INDEX('Food Prices'!$B$3:$E$52,MATCH('Food Data'!X825,'Food Prices'!$A$3:$A$52,0),MATCH('Food Data'!Y825,'Food Prices'!$B$2:$E$2,0))</f>
        <v>8.02</v>
      </c>
      <c r="AB825" s="70">
        <v>104.25999999999999</v>
      </c>
    </row>
    <row r="826" spans="1:28" x14ac:dyDescent="0.25">
      <c r="A826" s="71">
        <v>825</v>
      </c>
      <c r="B826" s="72" t="s">
        <v>111</v>
      </c>
      <c r="C826" s="73" t="s">
        <v>135</v>
      </c>
      <c r="D826" s="74" t="s">
        <v>60</v>
      </c>
      <c r="E826" s="75">
        <v>13</v>
      </c>
      <c r="F826" s="70">
        <f>INDEX('Food Prices'!$B$3:$E$52,MATCH('Food Data'!C826,'Food Prices'!$A$3:$A$52,0),MATCH('Food Data'!D826,'Food Prices'!$B$2:$E$2,0))</f>
        <v>7.72</v>
      </c>
      <c r="G826" s="70">
        <v>100.36</v>
      </c>
      <c r="J826" s="71">
        <v>825</v>
      </c>
      <c r="K826" s="72" t="s">
        <v>111</v>
      </c>
      <c r="L826" s="73" t="s">
        <v>135</v>
      </c>
      <c r="M826" s="74" t="str">
        <v>Historic</v>
      </c>
      <c r="N826" s="75">
        <v>13</v>
      </c>
      <c r="O826" s="70">
        <f>INDEX('Food Prices'!$B$3:$E$52,MATCH('Food Data'!L826,'Food Prices'!$A$3:$A$52,0),MATCH('Food Data'!M826,'Food Prices'!$B$2:$E$2,0))</f>
        <v>8.58</v>
      </c>
      <c r="P826" s="70">
        <v>111.54</v>
      </c>
      <c r="V826" s="71">
        <v>825</v>
      </c>
      <c r="W826" s="72" t="s">
        <v>111</v>
      </c>
      <c r="X826" s="73" t="s">
        <v>135</v>
      </c>
      <c r="Y826" s="74" t="str">
        <f t="shared" si="12"/>
        <v>Historic</v>
      </c>
      <c r="Z826" s="75">
        <v>13</v>
      </c>
      <c r="AA826" s="70">
        <f>INDEX('Food Prices'!$B$3:$E$52,MATCH('Food Data'!X826,'Food Prices'!$A$3:$A$52,0),MATCH('Food Data'!Y826,'Food Prices'!$B$2:$E$2,0))</f>
        <v>8.58</v>
      </c>
      <c r="AB826" s="70">
        <v>111.54</v>
      </c>
    </row>
    <row r="827" spans="1:28" x14ac:dyDescent="0.25">
      <c r="A827" s="71">
        <v>826</v>
      </c>
      <c r="B827" s="72" t="s">
        <v>110</v>
      </c>
      <c r="C827" s="73" t="s">
        <v>38</v>
      </c>
      <c r="D827" s="74" t="s">
        <v>53</v>
      </c>
      <c r="E827" s="75">
        <v>9</v>
      </c>
      <c r="F827" s="70">
        <f>INDEX('Food Prices'!$B$3:$E$52,MATCH('Food Data'!C827,'Food Prices'!$A$3:$A$52,0),MATCH('Food Data'!D827,'Food Prices'!$B$2:$E$2,0))</f>
        <v>5.73</v>
      </c>
      <c r="G827" s="70">
        <v>51.570000000000007</v>
      </c>
      <c r="J827" s="71">
        <v>826</v>
      </c>
      <c r="K827" s="72" t="s">
        <v>110</v>
      </c>
      <c r="L827" s="73" t="s">
        <v>38</v>
      </c>
      <c r="M827" s="74" t="str">
        <v>Historic</v>
      </c>
      <c r="N827" s="75">
        <v>9</v>
      </c>
      <c r="O827" s="70">
        <f>INDEX('Food Prices'!$B$3:$E$52,MATCH('Food Data'!L827,'Food Prices'!$A$3:$A$52,0),MATCH('Food Data'!M827,'Food Prices'!$B$2:$E$2,0))</f>
        <v>5.65</v>
      </c>
      <c r="P827" s="70">
        <v>50.85</v>
      </c>
      <c r="V827" s="71">
        <v>826</v>
      </c>
      <c r="W827" s="72" t="s">
        <v>110</v>
      </c>
      <c r="X827" s="73" t="s">
        <v>38</v>
      </c>
      <c r="Y827" s="74" t="str">
        <f t="shared" si="12"/>
        <v>Historic</v>
      </c>
      <c r="Z827" s="75">
        <v>9</v>
      </c>
      <c r="AA827" s="70">
        <f>INDEX('Food Prices'!$B$3:$E$52,MATCH('Food Data'!X827,'Food Prices'!$A$3:$A$52,0),MATCH('Food Data'!Y827,'Food Prices'!$B$2:$E$2,0))</f>
        <v>5.65</v>
      </c>
      <c r="AB827" s="70">
        <v>50.85</v>
      </c>
    </row>
    <row r="828" spans="1:28" x14ac:dyDescent="0.25">
      <c r="A828" s="71">
        <v>827</v>
      </c>
      <c r="B828" s="72" t="s">
        <v>105</v>
      </c>
      <c r="C828" s="73" t="s">
        <v>135</v>
      </c>
      <c r="D828" s="74" t="s">
        <v>57</v>
      </c>
      <c r="E828" s="75">
        <v>2</v>
      </c>
      <c r="F828" s="70">
        <f>INDEX('Food Prices'!$B$3:$E$52,MATCH('Food Data'!C828,'Food Prices'!$A$3:$A$52,0),MATCH('Food Data'!D828,'Food Prices'!$B$2:$E$2,0))</f>
        <v>8.58</v>
      </c>
      <c r="G828" s="70">
        <v>17.16</v>
      </c>
      <c r="J828" s="71">
        <v>827</v>
      </c>
      <c r="K828" s="72" t="s">
        <v>105</v>
      </c>
      <c r="L828" s="73" t="s">
        <v>135</v>
      </c>
      <c r="M828" s="74" t="str">
        <v>Highland</v>
      </c>
      <c r="N828" s="75">
        <v>2</v>
      </c>
      <c r="O828" s="70">
        <f>INDEX('Food Prices'!$B$3:$E$52,MATCH('Food Data'!L828,'Food Prices'!$A$3:$A$52,0),MATCH('Food Data'!M828,'Food Prices'!$B$2:$E$2,0))</f>
        <v>7.18</v>
      </c>
      <c r="P828" s="70">
        <v>14.36</v>
      </c>
      <c r="V828" s="71">
        <v>827</v>
      </c>
      <c r="W828" s="72" t="s">
        <v>105</v>
      </c>
      <c r="X828" s="73" t="s">
        <v>135</v>
      </c>
      <c r="Y828" s="74" t="str">
        <f t="shared" si="12"/>
        <v>Historic</v>
      </c>
      <c r="Z828" s="75">
        <v>2</v>
      </c>
      <c r="AA828" s="70">
        <f>INDEX('Food Prices'!$B$3:$E$52,MATCH('Food Data'!X828,'Food Prices'!$A$3:$A$52,0),MATCH('Food Data'!Y828,'Food Prices'!$B$2:$E$2,0))</f>
        <v>8.58</v>
      </c>
      <c r="AB828" s="70">
        <v>17.16</v>
      </c>
    </row>
    <row r="829" spans="1:28" x14ac:dyDescent="0.25">
      <c r="A829" s="71">
        <v>828</v>
      </c>
      <c r="B829" s="72" t="s">
        <v>112</v>
      </c>
      <c r="C829" s="73" t="s">
        <v>70</v>
      </c>
      <c r="D829" s="74" t="s">
        <v>51</v>
      </c>
      <c r="E829" s="75">
        <v>15</v>
      </c>
      <c r="F829" s="70">
        <f>INDEX('Food Prices'!$B$3:$E$52,MATCH('Food Data'!C829,'Food Prices'!$A$3:$A$52,0),MATCH('Food Data'!D829,'Food Prices'!$B$2:$E$2,0))</f>
        <v>8.64</v>
      </c>
      <c r="G829" s="70">
        <v>129.60000000000002</v>
      </c>
      <c r="J829" s="71">
        <v>828</v>
      </c>
      <c r="K829" s="72" t="s">
        <v>112</v>
      </c>
      <c r="L829" s="73" t="s">
        <v>70</v>
      </c>
      <c r="M829" s="74" t="str">
        <v>Highland</v>
      </c>
      <c r="N829" s="75">
        <v>15</v>
      </c>
      <c r="O829" s="70">
        <f>INDEX('Food Prices'!$B$3:$E$52,MATCH('Food Data'!L829,'Food Prices'!$A$3:$A$52,0),MATCH('Food Data'!M829,'Food Prices'!$B$2:$E$2,0))</f>
        <v>8.15</v>
      </c>
      <c r="P829" s="70">
        <v>122.25</v>
      </c>
      <c r="V829" s="71">
        <v>828</v>
      </c>
      <c r="W829" s="72" t="s">
        <v>112</v>
      </c>
      <c r="X829" s="73" t="s">
        <v>70</v>
      </c>
      <c r="Y829" s="74" t="str">
        <f t="shared" si="12"/>
        <v>Historic</v>
      </c>
      <c r="Z829" s="75">
        <v>15</v>
      </c>
      <c r="AA829" s="70">
        <f>INDEX('Food Prices'!$B$3:$E$52,MATCH('Food Data'!X829,'Food Prices'!$A$3:$A$52,0),MATCH('Food Data'!Y829,'Food Prices'!$B$2:$E$2,0))</f>
        <v>8.67</v>
      </c>
      <c r="AB829" s="70">
        <v>130.05000000000001</v>
      </c>
    </row>
    <row r="830" spans="1:28" x14ac:dyDescent="0.25">
      <c r="A830" s="71">
        <v>829</v>
      </c>
      <c r="B830" s="72" t="s">
        <v>109</v>
      </c>
      <c r="C830" s="73" t="s">
        <v>46</v>
      </c>
      <c r="D830" s="74" t="s">
        <v>57</v>
      </c>
      <c r="E830" s="75">
        <v>5</v>
      </c>
      <c r="F830" s="70">
        <f>INDEX('Food Prices'!$B$3:$E$52,MATCH('Food Data'!C830,'Food Prices'!$A$3:$A$52,0),MATCH('Food Data'!D830,'Food Prices'!$B$2:$E$2,0))</f>
        <v>5.3</v>
      </c>
      <c r="G830" s="70">
        <v>26.5</v>
      </c>
      <c r="J830" s="71">
        <v>829</v>
      </c>
      <c r="K830" s="72" t="s">
        <v>109</v>
      </c>
      <c r="L830" s="73" t="s">
        <v>46</v>
      </c>
      <c r="M830" s="74" t="str">
        <v>Global</v>
      </c>
      <c r="N830" s="75">
        <v>5</v>
      </c>
      <c r="O830" s="70">
        <f>INDEX('Food Prices'!$B$3:$E$52,MATCH('Food Data'!L830,'Food Prices'!$A$3:$A$52,0),MATCH('Food Data'!M830,'Food Prices'!$B$2:$E$2,0))</f>
        <v>5.78</v>
      </c>
      <c r="P830" s="70">
        <v>28.900000000000002</v>
      </c>
      <c r="V830" s="71">
        <v>829</v>
      </c>
      <c r="W830" s="72" t="s">
        <v>109</v>
      </c>
      <c r="X830" s="73" t="s">
        <v>46</v>
      </c>
      <c r="Y830" s="74" t="str">
        <f t="shared" si="12"/>
        <v>Historic</v>
      </c>
      <c r="Z830" s="75">
        <v>5</v>
      </c>
      <c r="AA830" s="70">
        <f>INDEX('Food Prices'!$B$3:$E$52,MATCH('Food Data'!X830,'Food Prices'!$A$3:$A$52,0),MATCH('Food Data'!Y830,'Food Prices'!$B$2:$E$2,0))</f>
        <v>5.3</v>
      </c>
      <c r="AB830" s="70">
        <v>26.5</v>
      </c>
    </row>
    <row r="831" spans="1:28" x14ac:dyDescent="0.25">
      <c r="A831" s="71">
        <v>830</v>
      </c>
      <c r="B831" s="72" t="s">
        <v>123</v>
      </c>
      <c r="C831" s="73" t="s">
        <v>58</v>
      </c>
      <c r="D831" s="74" t="s">
        <v>53</v>
      </c>
      <c r="E831" s="75">
        <v>11</v>
      </c>
      <c r="F831" s="70">
        <f>INDEX('Food Prices'!$B$3:$E$52,MATCH('Food Data'!C831,'Food Prices'!$A$3:$A$52,0),MATCH('Food Data'!D831,'Food Prices'!$B$2:$E$2,0))</f>
        <v>5.13</v>
      </c>
      <c r="G831" s="70">
        <v>56.43</v>
      </c>
      <c r="J831" s="71">
        <v>830</v>
      </c>
      <c r="K831" s="72" t="s">
        <v>123</v>
      </c>
      <c r="L831" s="73" t="s">
        <v>58</v>
      </c>
      <c r="M831" s="74" t="str">
        <v>Global</v>
      </c>
      <c r="N831" s="75">
        <v>11</v>
      </c>
      <c r="O831" s="70">
        <f>INDEX('Food Prices'!$B$3:$E$52,MATCH('Food Data'!L831,'Food Prices'!$A$3:$A$52,0),MATCH('Food Data'!M831,'Food Prices'!$B$2:$E$2,0))</f>
        <v>5.08</v>
      </c>
      <c r="P831" s="70">
        <v>55.88</v>
      </c>
      <c r="V831" s="71">
        <v>830</v>
      </c>
      <c r="W831" s="72" t="s">
        <v>123</v>
      </c>
      <c r="X831" s="73" t="s">
        <v>58</v>
      </c>
      <c r="Y831" s="74" t="str">
        <f t="shared" si="12"/>
        <v>Historic</v>
      </c>
      <c r="Z831" s="75">
        <v>11</v>
      </c>
      <c r="AA831" s="70">
        <f>INDEX('Food Prices'!$B$3:$E$52,MATCH('Food Data'!X831,'Food Prices'!$A$3:$A$52,0),MATCH('Food Data'!Y831,'Food Prices'!$B$2:$E$2,0))</f>
        <v>4.84</v>
      </c>
      <c r="AB831" s="70">
        <v>53.239999999999995</v>
      </c>
    </row>
    <row r="832" spans="1:28" x14ac:dyDescent="0.25">
      <c r="A832" s="71">
        <v>831</v>
      </c>
      <c r="B832" s="72" t="s">
        <v>116</v>
      </c>
      <c r="C832" s="73" t="s">
        <v>93</v>
      </c>
      <c r="D832" s="74" t="s">
        <v>57</v>
      </c>
      <c r="E832" s="75">
        <v>3</v>
      </c>
      <c r="F832" s="70">
        <f>INDEX('Food Prices'!$B$3:$E$52,MATCH('Food Data'!C832,'Food Prices'!$A$3:$A$52,0),MATCH('Food Data'!D832,'Food Prices'!$B$2:$E$2,0))</f>
        <v>1.89</v>
      </c>
      <c r="G832" s="70">
        <v>5.67</v>
      </c>
      <c r="J832" s="71">
        <v>831</v>
      </c>
      <c r="K832" s="72" t="s">
        <v>116</v>
      </c>
      <c r="L832" s="73" t="s">
        <v>93</v>
      </c>
      <c r="M832" s="74" t="str">
        <v>Highland</v>
      </c>
      <c r="N832" s="75">
        <v>3</v>
      </c>
      <c r="O832" s="70">
        <f>INDEX('Food Prices'!$B$3:$E$52,MATCH('Food Data'!L832,'Food Prices'!$A$3:$A$52,0),MATCH('Food Data'!M832,'Food Prices'!$B$2:$E$2,0))</f>
        <v>2.11</v>
      </c>
      <c r="P832" s="70">
        <v>6.33</v>
      </c>
      <c r="V832" s="71">
        <v>831</v>
      </c>
      <c r="W832" s="72" t="s">
        <v>116</v>
      </c>
      <c r="X832" s="73" t="s">
        <v>93</v>
      </c>
      <c r="Y832" s="74" t="str">
        <f t="shared" si="12"/>
        <v>Historic</v>
      </c>
      <c r="Z832" s="75">
        <v>3</v>
      </c>
      <c r="AA832" s="70">
        <f>INDEX('Food Prices'!$B$3:$E$52,MATCH('Food Data'!X832,'Food Prices'!$A$3:$A$52,0),MATCH('Food Data'!Y832,'Food Prices'!$B$2:$E$2,0))</f>
        <v>1.89</v>
      </c>
      <c r="AB832" s="70">
        <v>5.67</v>
      </c>
    </row>
    <row r="833" spans="1:28" x14ac:dyDescent="0.25">
      <c r="A833" s="71">
        <v>832</v>
      </c>
      <c r="B833" s="72" t="s">
        <v>101</v>
      </c>
      <c r="C833" s="73" t="s">
        <v>62</v>
      </c>
      <c r="D833" s="74" t="s">
        <v>51</v>
      </c>
      <c r="E833" s="75">
        <v>17</v>
      </c>
      <c r="F833" s="70">
        <f>INDEX('Food Prices'!$B$3:$E$52,MATCH('Food Data'!C833,'Food Prices'!$A$3:$A$52,0),MATCH('Food Data'!D833,'Food Prices'!$B$2:$E$2,0))</f>
        <v>9.19</v>
      </c>
      <c r="G833" s="70">
        <v>156.22999999999999</v>
      </c>
      <c r="J833" s="71">
        <v>832</v>
      </c>
      <c r="K833" s="72" t="s">
        <v>101</v>
      </c>
      <c r="L833" s="73" t="s">
        <v>62</v>
      </c>
      <c r="M833" s="74" t="str">
        <v>Global</v>
      </c>
      <c r="N833" s="75">
        <v>17</v>
      </c>
      <c r="O833" s="70">
        <f>INDEX('Food Prices'!$B$3:$E$52,MATCH('Food Data'!L833,'Food Prices'!$A$3:$A$52,0),MATCH('Food Data'!M833,'Food Prices'!$B$2:$E$2,0))</f>
        <v>9.7899999999999991</v>
      </c>
      <c r="P833" s="70">
        <v>166.42999999999998</v>
      </c>
      <c r="V833" s="71">
        <v>832</v>
      </c>
      <c r="W833" s="72" t="s">
        <v>101</v>
      </c>
      <c r="X833" s="73" t="s">
        <v>62</v>
      </c>
      <c r="Y833" s="74" t="str">
        <f t="shared" si="12"/>
        <v>Historic</v>
      </c>
      <c r="Z833" s="75">
        <v>17</v>
      </c>
      <c r="AA833" s="70">
        <f>INDEX('Food Prices'!$B$3:$E$52,MATCH('Food Data'!X833,'Food Prices'!$A$3:$A$52,0),MATCH('Food Data'!Y833,'Food Prices'!$B$2:$E$2,0))</f>
        <v>10.31</v>
      </c>
      <c r="AB833" s="70">
        <v>175.27</v>
      </c>
    </row>
    <row r="834" spans="1:28" x14ac:dyDescent="0.25">
      <c r="A834" s="71">
        <v>833</v>
      </c>
      <c r="B834" s="72" t="s">
        <v>106</v>
      </c>
      <c r="C834" s="73" t="s">
        <v>41</v>
      </c>
      <c r="D834" s="74" t="s">
        <v>57</v>
      </c>
      <c r="E834" s="75">
        <v>2</v>
      </c>
      <c r="F834" s="70">
        <f>INDEX('Food Prices'!$B$3:$E$52,MATCH('Food Data'!C834,'Food Prices'!$A$3:$A$52,0),MATCH('Food Data'!D834,'Food Prices'!$B$2:$E$2,0))</f>
        <v>9.98</v>
      </c>
      <c r="G834" s="70">
        <v>19.96</v>
      </c>
      <c r="J834" s="71">
        <v>833</v>
      </c>
      <c r="K834" s="72" t="s">
        <v>106</v>
      </c>
      <c r="L834" s="73" t="s">
        <v>41</v>
      </c>
      <c r="M834" s="74" t="str">
        <v>Global</v>
      </c>
      <c r="N834" s="75">
        <v>2</v>
      </c>
      <c r="O834" s="70">
        <f>INDEX('Food Prices'!$B$3:$E$52,MATCH('Food Data'!L834,'Food Prices'!$A$3:$A$52,0),MATCH('Food Data'!M834,'Food Prices'!$B$2:$E$2,0))</f>
        <v>10.18</v>
      </c>
      <c r="P834" s="70">
        <v>20.36</v>
      </c>
      <c r="V834" s="71">
        <v>833</v>
      </c>
      <c r="W834" s="72" t="s">
        <v>106</v>
      </c>
      <c r="X834" s="73" t="s">
        <v>41</v>
      </c>
      <c r="Y834" s="74" t="str">
        <f t="shared" si="12"/>
        <v>Historic</v>
      </c>
      <c r="Z834" s="75">
        <v>2</v>
      </c>
      <c r="AA834" s="70">
        <f>INDEX('Food Prices'!$B$3:$E$52,MATCH('Food Data'!X834,'Food Prices'!$A$3:$A$52,0),MATCH('Food Data'!Y834,'Food Prices'!$B$2:$E$2,0))</f>
        <v>9.98</v>
      </c>
      <c r="AB834" s="70">
        <v>19.96</v>
      </c>
    </row>
    <row r="835" spans="1:28" x14ac:dyDescent="0.25">
      <c r="A835" s="71">
        <v>834</v>
      </c>
      <c r="B835" s="72" t="s">
        <v>110</v>
      </c>
      <c r="C835" s="73" t="s">
        <v>94</v>
      </c>
      <c r="D835" s="74" t="s">
        <v>57</v>
      </c>
      <c r="E835" s="75">
        <v>16</v>
      </c>
      <c r="F835" s="70">
        <f>INDEX('Food Prices'!$B$3:$E$52,MATCH('Food Data'!C835,'Food Prices'!$A$3:$A$52,0),MATCH('Food Data'!D835,'Food Prices'!$B$2:$E$2,0))</f>
        <v>12.01</v>
      </c>
      <c r="G835" s="70">
        <v>192.16</v>
      </c>
      <c r="J835" s="71">
        <v>834</v>
      </c>
      <c r="K835" s="72" t="s">
        <v>110</v>
      </c>
      <c r="L835" s="73" t="s">
        <v>94</v>
      </c>
      <c r="M835" s="74" t="str">
        <v>Historic</v>
      </c>
      <c r="N835" s="75">
        <v>16</v>
      </c>
      <c r="O835" s="70">
        <f>INDEX('Food Prices'!$B$3:$E$52,MATCH('Food Data'!L835,'Food Prices'!$A$3:$A$52,0),MATCH('Food Data'!M835,'Food Prices'!$B$2:$E$2,0))</f>
        <v>12.01</v>
      </c>
      <c r="P835" s="70">
        <v>192.16</v>
      </c>
      <c r="V835" s="71">
        <v>834</v>
      </c>
      <c r="W835" s="72" t="s">
        <v>110</v>
      </c>
      <c r="X835" s="73" t="s">
        <v>94</v>
      </c>
      <c r="Y835" s="74" t="str">
        <f t="shared" ref="Y835:Y898" si="13">$D$4</f>
        <v>Historic</v>
      </c>
      <c r="Z835" s="75">
        <v>16</v>
      </c>
      <c r="AA835" s="70">
        <f>INDEX('Food Prices'!$B$3:$E$52,MATCH('Food Data'!X835,'Food Prices'!$A$3:$A$52,0),MATCH('Food Data'!Y835,'Food Prices'!$B$2:$E$2,0))</f>
        <v>12.01</v>
      </c>
      <c r="AB835" s="70">
        <v>192.16</v>
      </c>
    </row>
    <row r="836" spans="1:28" x14ac:dyDescent="0.25">
      <c r="A836" s="71">
        <v>835</v>
      </c>
      <c r="B836" s="72" t="s">
        <v>109</v>
      </c>
      <c r="C836" s="73" t="s">
        <v>45</v>
      </c>
      <c r="D836" s="74" t="s">
        <v>53</v>
      </c>
      <c r="E836" s="75">
        <v>13</v>
      </c>
      <c r="F836" s="70">
        <f>INDEX('Food Prices'!$B$3:$E$52,MATCH('Food Data'!C836,'Food Prices'!$A$3:$A$52,0),MATCH('Food Data'!D836,'Food Prices'!$B$2:$E$2,0))</f>
        <v>14.59</v>
      </c>
      <c r="G836" s="70">
        <v>189.67</v>
      </c>
      <c r="J836" s="71">
        <v>835</v>
      </c>
      <c r="K836" s="72" t="s">
        <v>109</v>
      </c>
      <c r="L836" s="73" t="s">
        <v>45</v>
      </c>
      <c r="M836" s="74" t="str">
        <v>Global</v>
      </c>
      <c r="N836" s="75">
        <v>13</v>
      </c>
      <c r="O836" s="70">
        <f>INDEX('Food Prices'!$B$3:$E$52,MATCH('Food Data'!L836,'Food Prices'!$A$3:$A$52,0),MATCH('Food Data'!M836,'Food Prices'!$B$2:$E$2,0))</f>
        <v>13.76</v>
      </c>
      <c r="P836" s="70">
        <v>178.88</v>
      </c>
      <c r="V836" s="71">
        <v>835</v>
      </c>
      <c r="W836" s="72" t="s">
        <v>109</v>
      </c>
      <c r="X836" s="73" t="s">
        <v>45</v>
      </c>
      <c r="Y836" s="74" t="str">
        <f t="shared" si="13"/>
        <v>Historic</v>
      </c>
      <c r="Z836" s="75">
        <v>13</v>
      </c>
      <c r="AA836" s="70">
        <f>INDEX('Food Prices'!$B$3:$E$52,MATCH('Food Data'!X836,'Food Prices'!$A$3:$A$52,0),MATCH('Food Data'!Y836,'Food Prices'!$B$2:$E$2,0))</f>
        <v>14.64</v>
      </c>
      <c r="AB836" s="70">
        <v>190.32</v>
      </c>
    </row>
    <row r="837" spans="1:28" x14ac:dyDescent="0.25">
      <c r="A837" s="71">
        <v>836</v>
      </c>
      <c r="B837" s="72" t="s">
        <v>126</v>
      </c>
      <c r="C837" s="73" t="s">
        <v>71</v>
      </c>
      <c r="D837" s="74" t="s">
        <v>51</v>
      </c>
      <c r="E837" s="75">
        <v>3</v>
      </c>
      <c r="F837" s="70">
        <f>INDEX('Food Prices'!$B$3:$E$52,MATCH('Food Data'!C837,'Food Prices'!$A$3:$A$52,0),MATCH('Food Data'!D837,'Food Prices'!$B$2:$E$2,0))</f>
        <v>12.44</v>
      </c>
      <c r="G837" s="70">
        <v>37.32</v>
      </c>
      <c r="J837" s="71">
        <v>836</v>
      </c>
      <c r="K837" s="72" t="s">
        <v>126</v>
      </c>
      <c r="L837" s="73" t="s">
        <v>71</v>
      </c>
      <c r="M837" s="74" t="str">
        <v>North</v>
      </c>
      <c r="N837" s="75">
        <v>3</v>
      </c>
      <c r="O837" s="70">
        <f>INDEX('Food Prices'!$B$3:$E$52,MATCH('Food Data'!L837,'Food Prices'!$A$3:$A$52,0),MATCH('Food Data'!M837,'Food Prices'!$B$2:$E$2,0))</f>
        <v>12.44</v>
      </c>
      <c r="P837" s="70">
        <v>37.32</v>
      </c>
      <c r="V837" s="71">
        <v>836</v>
      </c>
      <c r="W837" s="72" t="s">
        <v>126</v>
      </c>
      <c r="X837" s="73" t="s">
        <v>71</v>
      </c>
      <c r="Y837" s="74" t="str">
        <f t="shared" si="13"/>
        <v>Historic</v>
      </c>
      <c r="Z837" s="75">
        <v>3</v>
      </c>
      <c r="AA837" s="70">
        <f>INDEX('Food Prices'!$B$3:$E$52,MATCH('Food Data'!X837,'Food Prices'!$A$3:$A$52,0),MATCH('Food Data'!Y837,'Food Prices'!$B$2:$E$2,0))</f>
        <v>12.9</v>
      </c>
      <c r="AB837" s="70">
        <v>38.700000000000003</v>
      </c>
    </row>
    <row r="838" spans="1:28" x14ac:dyDescent="0.25">
      <c r="A838" s="71">
        <v>837</v>
      </c>
      <c r="B838" s="72" t="s">
        <v>105</v>
      </c>
      <c r="C838" s="73" t="s">
        <v>64</v>
      </c>
      <c r="D838" s="74" t="s">
        <v>57</v>
      </c>
      <c r="E838" s="75">
        <v>4</v>
      </c>
      <c r="F838" s="70">
        <f>INDEX('Food Prices'!$B$3:$E$52,MATCH('Food Data'!C838,'Food Prices'!$A$3:$A$52,0),MATCH('Food Data'!D838,'Food Prices'!$B$2:$E$2,0))</f>
        <v>3.38</v>
      </c>
      <c r="G838" s="70">
        <v>13.52</v>
      </c>
      <c r="J838" s="71">
        <v>837</v>
      </c>
      <c r="K838" s="72" t="s">
        <v>105</v>
      </c>
      <c r="L838" s="73" t="s">
        <v>64</v>
      </c>
      <c r="M838" s="74" t="str">
        <v>Highland</v>
      </c>
      <c r="N838" s="75">
        <v>4</v>
      </c>
      <c r="O838" s="70">
        <f>INDEX('Food Prices'!$B$3:$E$52,MATCH('Food Data'!L838,'Food Prices'!$A$3:$A$52,0),MATCH('Food Data'!M838,'Food Prices'!$B$2:$E$2,0))</f>
        <v>3.08</v>
      </c>
      <c r="P838" s="70">
        <v>12.32</v>
      </c>
      <c r="V838" s="71">
        <v>837</v>
      </c>
      <c r="W838" s="72" t="s">
        <v>105</v>
      </c>
      <c r="X838" s="73" t="s">
        <v>64</v>
      </c>
      <c r="Y838" s="74" t="str">
        <f t="shared" si="13"/>
        <v>Historic</v>
      </c>
      <c r="Z838" s="75">
        <v>4</v>
      </c>
      <c r="AA838" s="70">
        <f>INDEX('Food Prices'!$B$3:$E$52,MATCH('Food Data'!X838,'Food Prices'!$A$3:$A$52,0),MATCH('Food Data'!Y838,'Food Prices'!$B$2:$E$2,0))</f>
        <v>3.38</v>
      </c>
      <c r="AB838" s="70">
        <v>13.52</v>
      </c>
    </row>
    <row r="839" spans="1:28" x14ac:dyDescent="0.25">
      <c r="A839" s="71">
        <v>838</v>
      </c>
      <c r="B839" s="72" t="s">
        <v>102</v>
      </c>
      <c r="C839" s="73" t="s">
        <v>45</v>
      </c>
      <c r="D839" s="74" t="s">
        <v>57</v>
      </c>
      <c r="E839" s="75">
        <v>16</v>
      </c>
      <c r="F839" s="70">
        <f>INDEX('Food Prices'!$B$3:$E$52,MATCH('Food Data'!C839,'Food Prices'!$A$3:$A$52,0),MATCH('Food Data'!D839,'Food Prices'!$B$2:$E$2,0))</f>
        <v>14.64</v>
      </c>
      <c r="G839" s="70">
        <v>234.24</v>
      </c>
      <c r="J839" s="71">
        <v>838</v>
      </c>
      <c r="K839" s="72" t="s">
        <v>102</v>
      </c>
      <c r="L839" s="73" t="s">
        <v>45</v>
      </c>
      <c r="M839" s="74" t="str">
        <v>North</v>
      </c>
      <c r="N839" s="75">
        <v>16</v>
      </c>
      <c r="O839" s="70">
        <f>INDEX('Food Prices'!$B$3:$E$52,MATCH('Food Data'!L839,'Food Prices'!$A$3:$A$52,0),MATCH('Food Data'!M839,'Food Prices'!$B$2:$E$2,0))</f>
        <v>15.9</v>
      </c>
      <c r="P839" s="70">
        <v>254.4</v>
      </c>
      <c r="V839" s="71">
        <v>838</v>
      </c>
      <c r="W839" s="72" t="s">
        <v>102</v>
      </c>
      <c r="X839" s="73" t="s">
        <v>45</v>
      </c>
      <c r="Y839" s="74" t="str">
        <f t="shared" si="13"/>
        <v>Historic</v>
      </c>
      <c r="Z839" s="75">
        <v>16</v>
      </c>
      <c r="AA839" s="70">
        <f>INDEX('Food Prices'!$B$3:$E$52,MATCH('Food Data'!X839,'Food Prices'!$A$3:$A$52,0),MATCH('Food Data'!Y839,'Food Prices'!$B$2:$E$2,0))</f>
        <v>14.64</v>
      </c>
      <c r="AB839" s="70">
        <v>234.24</v>
      </c>
    </row>
    <row r="840" spans="1:28" x14ac:dyDescent="0.25">
      <c r="A840" s="71">
        <v>839</v>
      </c>
      <c r="B840" s="72" t="s">
        <v>103</v>
      </c>
      <c r="C840" s="73" t="s">
        <v>72</v>
      </c>
      <c r="D840" s="74" t="s">
        <v>57</v>
      </c>
      <c r="E840" s="75">
        <v>8</v>
      </c>
      <c r="F840" s="70">
        <f>INDEX('Food Prices'!$B$3:$E$52,MATCH('Food Data'!C840,'Food Prices'!$A$3:$A$52,0),MATCH('Food Data'!D840,'Food Prices'!$B$2:$E$2,0))</f>
        <v>3.07</v>
      </c>
      <c r="G840" s="70">
        <v>24.56</v>
      </c>
      <c r="J840" s="71">
        <v>839</v>
      </c>
      <c r="K840" s="72" t="s">
        <v>103</v>
      </c>
      <c r="L840" s="73" t="s">
        <v>72</v>
      </c>
      <c r="M840" s="74" t="str">
        <v>Highland</v>
      </c>
      <c r="N840" s="75">
        <v>8</v>
      </c>
      <c r="O840" s="70">
        <f>INDEX('Food Prices'!$B$3:$E$52,MATCH('Food Data'!L840,'Food Prices'!$A$3:$A$52,0),MATCH('Food Data'!M840,'Food Prices'!$B$2:$E$2,0))</f>
        <v>2.62</v>
      </c>
      <c r="P840" s="70">
        <v>20.96</v>
      </c>
      <c r="V840" s="71">
        <v>839</v>
      </c>
      <c r="W840" s="72" t="s">
        <v>103</v>
      </c>
      <c r="X840" s="73" t="s">
        <v>72</v>
      </c>
      <c r="Y840" s="74" t="str">
        <f t="shared" si="13"/>
        <v>Historic</v>
      </c>
      <c r="Z840" s="75">
        <v>8</v>
      </c>
      <c r="AA840" s="70">
        <f>INDEX('Food Prices'!$B$3:$E$52,MATCH('Food Data'!X840,'Food Prices'!$A$3:$A$52,0),MATCH('Food Data'!Y840,'Food Prices'!$B$2:$E$2,0))</f>
        <v>3.07</v>
      </c>
      <c r="AB840" s="70">
        <v>24.56</v>
      </c>
    </row>
    <row r="841" spans="1:28" x14ac:dyDescent="0.25">
      <c r="A841" s="71">
        <v>840</v>
      </c>
      <c r="B841" s="72" t="s">
        <v>100</v>
      </c>
      <c r="C841" s="73" t="s">
        <v>52</v>
      </c>
      <c r="D841" s="74" t="s">
        <v>53</v>
      </c>
      <c r="E841" s="75">
        <v>9</v>
      </c>
      <c r="F841" s="70">
        <f>INDEX('Food Prices'!$B$3:$E$52,MATCH('Food Data'!C841,'Food Prices'!$A$3:$A$52,0),MATCH('Food Data'!D841,'Food Prices'!$B$2:$E$2,0))</f>
        <v>5.7</v>
      </c>
      <c r="G841" s="70">
        <v>51.300000000000004</v>
      </c>
      <c r="J841" s="71">
        <v>840</v>
      </c>
      <c r="K841" s="72" t="s">
        <v>100</v>
      </c>
      <c r="L841" s="73" t="s">
        <v>52</v>
      </c>
      <c r="M841" s="74" t="str">
        <v>Historic</v>
      </c>
      <c r="N841" s="75">
        <v>9</v>
      </c>
      <c r="O841" s="70">
        <f>INDEX('Food Prices'!$B$3:$E$52,MATCH('Food Data'!L841,'Food Prices'!$A$3:$A$52,0),MATCH('Food Data'!M841,'Food Prices'!$B$2:$E$2,0))</f>
        <v>5.82</v>
      </c>
      <c r="P841" s="70">
        <v>52.38</v>
      </c>
      <c r="V841" s="71">
        <v>840</v>
      </c>
      <c r="W841" s="72" t="s">
        <v>100</v>
      </c>
      <c r="X841" s="73" t="s">
        <v>52</v>
      </c>
      <c r="Y841" s="74" t="str">
        <f t="shared" si="13"/>
        <v>Historic</v>
      </c>
      <c r="Z841" s="75">
        <v>9</v>
      </c>
      <c r="AA841" s="70">
        <f>INDEX('Food Prices'!$B$3:$E$52,MATCH('Food Data'!X841,'Food Prices'!$A$3:$A$52,0),MATCH('Food Data'!Y841,'Food Prices'!$B$2:$E$2,0))</f>
        <v>5.82</v>
      </c>
      <c r="AB841" s="70">
        <v>52.38</v>
      </c>
    </row>
    <row r="842" spans="1:28" x14ac:dyDescent="0.25">
      <c r="A842" s="71">
        <v>841</v>
      </c>
      <c r="B842" s="72" t="s">
        <v>116</v>
      </c>
      <c r="C842" s="73" t="s">
        <v>129</v>
      </c>
      <c r="D842" s="74" t="s">
        <v>51</v>
      </c>
      <c r="E842" s="75">
        <v>20</v>
      </c>
      <c r="F842" s="70">
        <f>INDEX('Food Prices'!$B$3:$E$52,MATCH('Food Data'!C842,'Food Prices'!$A$3:$A$52,0),MATCH('Food Data'!D842,'Food Prices'!$B$2:$E$2,0))</f>
        <v>12.11</v>
      </c>
      <c r="G842" s="70">
        <v>242.2</v>
      </c>
      <c r="J842" s="71">
        <v>841</v>
      </c>
      <c r="K842" s="72" t="s">
        <v>116</v>
      </c>
      <c r="L842" s="73" t="s">
        <v>129</v>
      </c>
      <c r="M842" s="74" t="str">
        <v>Highland</v>
      </c>
      <c r="N842" s="75">
        <v>20</v>
      </c>
      <c r="O842" s="70">
        <f>INDEX('Food Prices'!$B$3:$E$52,MATCH('Food Data'!L842,'Food Prices'!$A$3:$A$52,0),MATCH('Food Data'!M842,'Food Prices'!$B$2:$E$2,0))</f>
        <v>11.01</v>
      </c>
      <c r="P842" s="70">
        <v>220.2</v>
      </c>
      <c r="V842" s="71">
        <v>841</v>
      </c>
      <c r="W842" s="72" t="s">
        <v>116</v>
      </c>
      <c r="X842" s="73" t="s">
        <v>129</v>
      </c>
      <c r="Y842" s="74" t="str">
        <f t="shared" si="13"/>
        <v>Historic</v>
      </c>
      <c r="Z842" s="75">
        <v>20</v>
      </c>
      <c r="AA842" s="70">
        <f>INDEX('Food Prices'!$B$3:$E$52,MATCH('Food Data'!X842,'Food Prices'!$A$3:$A$52,0),MATCH('Food Data'!Y842,'Food Prices'!$B$2:$E$2,0))</f>
        <v>9.6199999999999992</v>
      </c>
      <c r="AB842" s="70">
        <v>192.39999999999998</v>
      </c>
    </row>
    <row r="843" spans="1:28" x14ac:dyDescent="0.25">
      <c r="A843" s="71">
        <v>842</v>
      </c>
      <c r="B843" s="72" t="s">
        <v>118</v>
      </c>
      <c r="C843" s="73" t="s">
        <v>65</v>
      </c>
      <c r="D843" s="74" t="s">
        <v>60</v>
      </c>
      <c r="E843" s="75">
        <v>12</v>
      </c>
      <c r="F843" s="70">
        <f>INDEX('Food Prices'!$B$3:$E$52,MATCH('Food Data'!C843,'Food Prices'!$A$3:$A$52,0),MATCH('Food Data'!D843,'Food Prices'!$B$2:$E$2,0))</f>
        <v>15.77</v>
      </c>
      <c r="G843" s="70">
        <v>189.24</v>
      </c>
      <c r="J843" s="71">
        <v>842</v>
      </c>
      <c r="K843" s="72" t="s">
        <v>118</v>
      </c>
      <c r="L843" s="73" t="s">
        <v>65</v>
      </c>
      <c r="M843" s="74" t="str">
        <v>North</v>
      </c>
      <c r="N843" s="75">
        <v>12</v>
      </c>
      <c r="O843" s="70">
        <f>INDEX('Food Prices'!$B$3:$E$52,MATCH('Food Data'!L843,'Food Prices'!$A$3:$A$52,0),MATCH('Food Data'!M843,'Food Prices'!$B$2:$E$2,0))</f>
        <v>13.92</v>
      </c>
      <c r="P843" s="70">
        <v>167.04</v>
      </c>
      <c r="V843" s="71">
        <v>842</v>
      </c>
      <c r="W843" s="72" t="s">
        <v>118</v>
      </c>
      <c r="X843" s="73" t="s">
        <v>65</v>
      </c>
      <c r="Y843" s="74" t="str">
        <f t="shared" si="13"/>
        <v>Historic</v>
      </c>
      <c r="Z843" s="75">
        <v>12</v>
      </c>
      <c r="AA843" s="70">
        <f>INDEX('Food Prices'!$B$3:$E$52,MATCH('Food Data'!X843,'Food Prices'!$A$3:$A$52,0),MATCH('Food Data'!Y843,'Food Prices'!$B$2:$E$2,0))</f>
        <v>14.6</v>
      </c>
      <c r="AB843" s="70">
        <v>175.2</v>
      </c>
    </row>
    <row r="844" spans="1:28" x14ac:dyDescent="0.25">
      <c r="A844" s="71">
        <v>843</v>
      </c>
      <c r="B844" s="72" t="s">
        <v>108</v>
      </c>
      <c r="C844" s="73" t="s">
        <v>73</v>
      </c>
      <c r="D844" s="74" t="s">
        <v>53</v>
      </c>
      <c r="E844" s="75">
        <v>7</v>
      </c>
      <c r="F844" s="70">
        <f>INDEX('Food Prices'!$B$3:$E$52,MATCH('Food Data'!C844,'Food Prices'!$A$3:$A$52,0),MATCH('Food Data'!D844,'Food Prices'!$B$2:$E$2,0))</f>
        <v>13.89</v>
      </c>
      <c r="G844" s="70">
        <v>97.23</v>
      </c>
      <c r="J844" s="71">
        <v>843</v>
      </c>
      <c r="K844" s="72" t="s">
        <v>108</v>
      </c>
      <c r="L844" s="73" t="s">
        <v>73</v>
      </c>
      <c r="M844" s="74" t="str">
        <v>North</v>
      </c>
      <c r="N844" s="75">
        <v>7</v>
      </c>
      <c r="O844" s="70">
        <f>INDEX('Food Prices'!$B$3:$E$52,MATCH('Food Data'!L844,'Food Prices'!$A$3:$A$52,0),MATCH('Food Data'!M844,'Food Prices'!$B$2:$E$2,0))</f>
        <v>14.45</v>
      </c>
      <c r="P844" s="70">
        <v>101.14999999999999</v>
      </c>
      <c r="V844" s="71">
        <v>843</v>
      </c>
      <c r="W844" s="72" t="s">
        <v>108</v>
      </c>
      <c r="X844" s="73" t="s">
        <v>73</v>
      </c>
      <c r="Y844" s="74" t="str">
        <f t="shared" si="13"/>
        <v>Historic</v>
      </c>
      <c r="Z844" s="75">
        <v>7</v>
      </c>
      <c r="AA844" s="70">
        <f>INDEX('Food Prices'!$B$3:$E$52,MATCH('Food Data'!X844,'Food Prices'!$A$3:$A$52,0),MATCH('Food Data'!Y844,'Food Prices'!$B$2:$E$2,0))</f>
        <v>12.49</v>
      </c>
      <c r="AB844" s="70">
        <v>87.43</v>
      </c>
    </row>
    <row r="845" spans="1:28" x14ac:dyDescent="0.25">
      <c r="A845" s="71">
        <v>844</v>
      </c>
      <c r="B845" s="72" t="s">
        <v>111</v>
      </c>
      <c r="C845" s="73" t="s">
        <v>128</v>
      </c>
      <c r="D845" s="74" t="s">
        <v>60</v>
      </c>
      <c r="E845" s="75">
        <v>20</v>
      </c>
      <c r="F845" s="70">
        <f>INDEX('Food Prices'!$B$3:$E$52,MATCH('Food Data'!C845,'Food Prices'!$A$3:$A$52,0),MATCH('Food Data'!D845,'Food Prices'!$B$2:$E$2,0))</f>
        <v>13.59</v>
      </c>
      <c r="G845" s="70">
        <v>271.8</v>
      </c>
      <c r="J845" s="71">
        <v>844</v>
      </c>
      <c r="K845" s="72" t="s">
        <v>111</v>
      </c>
      <c r="L845" s="73" t="s">
        <v>128</v>
      </c>
      <c r="M845" s="74" t="str">
        <v>Historic</v>
      </c>
      <c r="N845" s="75">
        <v>20</v>
      </c>
      <c r="O845" s="70">
        <f>INDEX('Food Prices'!$B$3:$E$52,MATCH('Food Data'!L845,'Food Prices'!$A$3:$A$52,0),MATCH('Food Data'!M845,'Food Prices'!$B$2:$E$2,0))</f>
        <v>15.32</v>
      </c>
      <c r="P845" s="70">
        <v>306.39999999999998</v>
      </c>
      <c r="V845" s="71">
        <v>844</v>
      </c>
      <c r="W845" s="72" t="s">
        <v>111</v>
      </c>
      <c r="X845" s="73" t="s">
        <v>128</v>
      </c>
      <c r="Y845" s="74" t="str">
        <f t="shared" si="13"/>
        <v>Historic</v>
      </c>
      <c r="Z845" s="75">
        <v>20</v>
      </c>
      <c r="AA845" s="70">
        <f>INDEX('Food Prices'!$B$3:$E$52,MATCH('Food Data'!X845,'Food Prices'!$A$3:$A$52,0),MATCH('Food Data'!Y845,'Food Prices'!$B$2:$E$2,0))</f>
        <v>15.32</v>
      </c>
      <c r="AB845" s="70">
        <v>306.39999999999998</v>
      </c>
    </row>
    <row r="846" spans="1:28" x14ac:dyDescent="0.25">
      <c r="A846" s="71">
        <v>845</v>
      </c>
      <c r="B846" s="72" t="s">
        <v>101</v>
      </c>
      <c r="C846" s="73" t="s">
        <v>58</v>
      </c>
      <c r="D846" s="74" t="s">
        <v>57</v>
      </c>
      <c r="E846" s="75">
        <v>15</v>
      </c>
      <c r="F846" s="70">
        <f>INDEX('Food Prices'!$B$3:$E$52,MATCH('Food Data'!C846,'Food Prices'!$A$3:$A$52,0),MATCH('Food Data'!D846,'Food Prices'!$B$2:$E$2,0))</f>
        <v>4.84</v>
      </c>
      <c r="G846" s="70">
        <v>72.599999999999994</v>
      </c>
      <c r="J846" s="71">
        <v>845</v>
      </c>
      <c r="K846" s="72" t="s">
        <v>101</v>
      </c>
      <c r="L846" s="73" t="s">
        <v>58</v>
      </c>
      <c r="M846" s="74" t="str">
        <v>Global</v>
      </c>
      <c r="N846" s="75">
        <v>15</v>
      </c>
      <c r="O846" s="70">
        <f>INDEX('Food Prices'!$B$3:$E$52,MATCH('Food Data'!L846,'Food Prices'!$A$3:$A$52,0),MATCH('Food Data'!M846,'Food Prices'!$B$2:$E$2,0))</f>
        <v>5.08</v>
      </c>
      <c r="P846" s="70">
        <v>76.2</v>
      </c>
      <c r="V846" s="71">
        <v>845</v>
      </c>
      <c r="W846" s="72" t="s">
        <v>101</v>
      </c>
      <c r="X846" s="73" t="s">
        <v>58</v>
      </c>
      <c r="Y846" s="74" t="str">
        <f t="shared" si="13"/>
        <v>Historic</v>
      </c>
      <c r="Z846" s="75">
        <v>15</v>
      </c>
      <c r="AA846" s="70">
        <f>INDEX('Food Prices'!$B$3:$E$52,MATCH('Food Data'!X846,'Food Prices'!$A$3:$A$52,0),MATCH('Food Data'!Y846,'Food Prices'!$B$2:$E$2,0))</f>
        <v>4.84</v>
      </c>
      <c r="AB846" s="70">
        <v>72.599999999999994</v>
      </c>
    </row>
    <row r="847" spans="1:28" x14ac:dyDescent="0.25">
      <c r="A847" s="71">
        <v>846</v>
      </c>
      <c r="B847" s="72" t="s">
        <v>103</v>
      </c>
      <c r="C847" s="73" t="s">
        <v>56</v>
      </c>
      <c r="D847" s="74" t="s">
        <v>57</v>
      </c>
      <c r="E847" s="75">
        <v>20</v>
      </c>
      <c r="F847" s="70">
        <f>INDEX('Food Prices'!$B$3:$E$52,MATCH('Food Data'!C847,'Food Prices'!$A$3:$A$52,0),MATCH('Food Data'!D847,'Food Prices'!$B$2:$E$2,0))</f>
        <v>8.4600000000000009</v>
      </c>
      <c r="G847" s="70">
        <v>169.20000000000002</v>
      </c>
      <c r="J847" s="71">
        <v>846</v>
      </c>
      <c r="K847" s="72" t="s">
        <v>103</v>
      </c>
      <c r="L847" s="73" t="s">
        <v>56</v>
      </c>
      <c r="M847" s="74" t="str">
        <v>Highland</v>
      </c>
      <c r="N847" s="75">
        <v>20</v>
      </c>
      <c r="O847" s="70">
        <f>INDEX('Food Prices'!$B$3:$E$52,MATCH('Food Data'!L847,'Food Prices'!$A$3:$A$52,0),MATCH('Food Data'!M847,'Food Prices'!$B$2:$E$2,0))</f>
        <v>8.8800000000000008</v>
      </c>
      <c r="P847" s="70">
        <v>177.60000000000002</v>
      </c>
      <c r="V847" s="71">
        <v>846</v>
      </c>
      <c r="W847" s="72" t="s">
        <v>103</v>
      </c>
      <c r="X847" s="73" t="s">
        <v>56</v>
      </c>
      <c r="Y847" s="74" t="str">
        <f t="shared" si="13"/>
        <v>Historic</v>
      </c>
      <c r="Z847" s="75">
        <v>20</v>
      </c>
      <c r="AA847" s="70">
        <f>INDEX('Food Prices'!$B$3:$E$52,MATCH('Food Data'!X847,'Food Prices'!$A$3:$A$52,0),MATCH('Food Data'!Y847,'Food Prices'!$B$2:$E$2,0))</f>
        <v>8.4600000000000009</v>
      </c>
      <c r="AB847" s="70">
        <v>169.20000000000002</v>
      </c>
    </row>
    <row r="848" spans="1:28" x14ac:dyDescent="0.25">
      <c r="A848" s="71">
        <v>847</v>
      </c>
      <c r="B848" s="72" t="s">
        <v>104</v>
      </c>
      <c r="C848" s="73" t="s">
        <v>55</v>
      </c>
      <c r="D848" s="74" t="s">
        <v>53</v>
      </c>
      <c r="E848" s="75">
        <v>3</v>
      </c>
      <c r="F848" s="70">
        <f>INDEX('Food Prices'!$B$3:$E$52,MATCH('Food Data'!C848,'Food Prices'!$A$3:$A$52,0),MATCH('Food Data'!D848,'Food Prices'!$B$2:$E$2,0))</f>
        <v>12.71</v>
      </c>
      <c r="G848" s="70">
        <v>38.130000000000003</v>
      </c>
      <c r="J848" s="71">
        <v>847</v>
      </c>
      <c r="K848" s="72" t="s">
        <v>104</v>
      </c>
      <c r="L848" s="73" t="s">
        <v>55</v>
      </c>
      <c r="M848" s="74" t="str">
        <v>Global</v>
      </c>
      <c r="N848" s="75">
        <v>3</v>
      </c>
      <c r="O848" s="70">
        <f>INDEX('Food Prices'!$B$3:$E$52,MATCH('Food Data'!L848,'Food Prices'!$A$3:$A$52,0),MATCH('Food Data'!M848,'Food Prices'!$B$2:$E$2,0))</f>
        <v>11.99</v>
      </c>
      <c r="P848" s="70">
        <v>35.97</v>
      </c>
      <c r="V848" s="71">
        <v>847</v>
      </c>
      <c r="W848" s="72" t="s">
        <v>104</v>
      </c>
      <c r="X848" s="73" t="s">
        <v>55</v>
      </c>
      <c r="Y848" s="74" t="str">
        <f t="shared" si="13"/>
        <v>Historic</v>
      </c>
      <c r="Z848" s="75">
        <v>3</v>
      </c>
      <c r="AA848" s="70">
        <f>INDEX('Food Prices'!$B$3:$E$52,MATCH('Food Data'!X848,'Food Prices'!$A$3:$A$52,0),MATCH('Food Data'!Y848,'Food Prices'!$B$2:$E$2,0))</f>
        <v>11.75</v>
      </c>
      <c r="AB848" s="70">
        <v>35.25</v>
      </c>
    </row>
    <row r="849" spans="1:28" x14ac:dyDescent="0.25">
      <c r="A849" s="71">
        <v>848</v>
      </c>
      <c r="B849" s="72" t="s">
        <v>98</v>
      </c>
      <c r="C849" s="73" t="s">
        <v>63</v>
      </c>
      <c r="D849" s="74" t="s">
        <v>53</v>
      </c>
      <c r="E849" s="75">
        <v>18</v>
      </c>
      <c r="F849" s="70">
        <f>INDEX('Food Prices'!$B$3:$E$52,MATCH('Food Data'!C849,'Food Prices'!$A$3:$A$52,0),MATCH('Food Data'!D849,'Food Prices'!$B$2:$E$2,0))</f>
        <v>5.08</v>
      </c>
      <c r="G849" s="70">
        <v>91.44</v>
      </c>
      <c r="J849" s="71">
        <v>848</v>
      </c>
      <c r="K849" s="72" t="s">
        <v>98</v>
      </c>
      <c r="L849" s="73" t="s">
        <v>63</v>
      </c>
      <c r="M849" s="74" t="str">
        <v>Global</v>
      </c>
      <c r="N849" s="75">
        <v>18</v>
      </c>
      <c r="O849" s="70">
        <f>INDEX('Food Prices'!$B$3:$E$52,MATCH('Food Data'!L849,'Food Prices'!$A$3:$A$52,0),MATCH('Food Data'!M849,'Food Prices'!$B$2:$E$2,0))</f>
        <v>5.4</v>
      </c>
      <c r="P849" s="70">
        <v>97.2</v>
      </c>
      <c r="V849" s="71">
        <v>848</v>
      </c>
      <c r="W849" s="72" t="s">
        <v>98</v>
      </c>
      <c r="X849" s="73" t="s">
        <v>63</v>
      </c>
      <c r="Y849" s="74" t="str">
        <f t="shared" si="13"/>
        <v>Historic</v>
      </c>
      <c r="Z849" s="75">
        <v>18</v>
      </c>
      <c r="AA849" s="70">
        <f>INDEX('Food Prices'!$B$3:$E$52,MATCH('Food Data'!X849,'Food Prices'!$A$3:$A$52,0),MATCH('Food Data'!Y849,'Food Prices'!$B$2:$E$2,0))</f>
        <v>5.35</v>
      </c>
      <c r="AB849" s="70">
        <v>96.3</v>
      </c>
    </row>
    <row r="850" spans="1:28" x14ac:dyDescent="0.25">
      <c r="A850" s="71">
        <v>849</v>
      </c>
      <c r="B850" s="72" t="s">
        <v>105</v>
      </c>
      <c r="C850" s="73" t="s">
        <v>61</v>
      </c>
      <c r="D850" s="74" t="s">
        <v>57</v>
      </c>
      <c r="E850" s="75">
        <v>10</v>
      </c>
      <c r="F850" s="70">
        <f>INDEX('Food Prices'!$B$3:$E$52,MATCH('Food Data'!C850,'Food Prices'!$A$3:$A$52,0),MATCH('Food Data'!D850,'Food Prices'!$B$2:$E$2,0))</f>
        <v>10.02</v>
      </c>
      <c r="G850" s="70">
        <v>100.19999999999999</v>
      </c>
      <c r="J850" s="71">
        <v>849</v>
      </c>
      <c r="K850" s="72" t="s">
        <v>105</v>
      </c>
      <c r="L850" s="73" t="s">
        <v>61</v>
      </c>
      <c r="M850" s="74" t="str">
        <v>Highland</v>
      </c>
      <c r="N850" s="75">
        <v>10</v>
      </c>
      <c r="O850" s="70">
        <f>INDEX('Food Prices'!$B$3:$E$52,MATCH('Food Data'!L850,'Food Prices'!$A$3:$A$52,0),MATCH('Food Data'!M850,'Food Prices'!$B$2:$E$2,0))</f>
        <v>8.57</v>
      </c>
      <c r="P850" s="70">
        <v>85.7</v>
      </c>
      <c r="V850" s="71">
        <v>849</v>
      </c>
      <c r="W850" s="72" t="s">
        <v>105</v>
      </c>
      <c r="X850" s="73" t="s">
        <v>61</v>
      </c>
      <c r="Y850" s="74" t="str">
        <f t="shared" si="13"/>
        <v>Historic</v>
      </c>
      <c r="Z850" s="75">
        <v>10</v>
      </c>
      <c r="AA850" s="70">
        <f>INDEX('Food Prices'!$B$3:$E$52,MATCH('Food Data'!X850,'Food Prices'!$A$3:$A$52,0),MATCH('Food Data'!Y850,'Food Prices'!$B$2:$E$2,0))</f>
        <v>10.02</v>
      </c>
      <c r="AB850" s="70">
        <v>100.19999999999999</v>
      </c>
    </row>
    <row r="851" spans="1:28" x14ac:dyDescent="0.25">
      <c r="A851" s="71">
        <v>850</v>
      </c>
      <c r="B851" s="72" t="s">
        <v>117</v>
      </c>
      <c r="C851" s="73" t="s">
        <v>134</v>
      </c>
      <c r="D851" s="74" t="s">
        <v>53</v>
      </c>
      <c r="E851" s="75">
        <v>7</v>
      </c>
      <c r="F851" s="70">
        <f>INDEX('Food Prices'!$B$3:$E$52,MATCH('Food Data'!C851,'Food Prices'!$A$3:$A$52,0),MATCH('Food Data'!D851,'Food Prices'!$B$2:$E$2,0))</f>
        <v>6.86</v>
      </c>
      <c r="G851" s="70">
        <v>48.02</v>
      </c>
      <c r="J851" s="71">
        <v>850</v>
      </c>
      <c r="K851" s="72" t="s">
        <v>117</v>
      </c>
      <c r="L851" s="73" t="s">
        <v>134</v>
      </c>
      <c r="M851" s="74" t="str">
        <v>Global</v>
      </c>
      <c r="N851" s="75">
        <v>7</v>
      </c>
      <c r="O851" s="70">
        <f>INDEX('Food Prices'!$B$3:$E$52,MATCH('Food Data'!L851,'Food Prices'!$A$3:$A$52,0),MATCH('Food Data'!M851,'Food Prices'!$B$2:$E$2,0))</f>
        <v>6.73</v>
      </c>
      <c r="P851" s="70">
        <v>47.11</v>
      </c>
      <c r="V851" s="71">
        <v>850</v>
      </c>
      <c r="W851" s="72" t="s">
        <v>117</v>
      </c>
      <c r="X851" s="73" t="s">
        <v>134</v>
      </c>
      <c r="Y851" s="74" t="str">
        <f t="shared" si="13"/>
        <v>Historic</v>
      </c>
      <c r="Z851" s="75">
        <v>7</v>
      </c>
      <c r="AA851" s="70">
        <f>INDEX('Food Prices'!$B$3:$E$52,MATCH('Food Data'!X851,'Food Prices'!$A$3:$A$52,0),MATCH('Food Data'!Y851,'Food Prices'!$B$2:$E$2,0))</f>
        <v>7.32</v>
      </c>
      <c r="AB851" s="70">
        <v>51.24</v>
      </c>
    </row>
    <row r="852" spans="1:28" x14ac:dyDescent="0.25">
      <c r="A852" s="71">
        <v>851</v>
      </c>
      <c r="B852" s="72" t="s">
        <v>101</v>
      </c>
      <c r="C852" s="73" t="s">
        <v>134</v>
      </c>
      <c r="D852" s="74" t="s">
        <v>53</v>
      </c>
      <c r="E852" s="75">
        <v>3</v>
      </c>
      <c r="F852" s="70">
        <f>INDEX('Food Prices'!$B$3:$E$52,MATCH('Food Data'!C852,'Food Prices'!$A$3:$A$52,0),MATCH('Food Data'!D852,'Food Prices'!$B$2:$E$2,0))</f>
        <v>6.86</v>
      </c>
      <c r="G852" s="70">
        <v>20.580000000000002</v>
      </c>
      <c r="J852" s="71">
        <v>851</v>
      </c>
      <c r="K852" s="72" t="s">
        <v>101</v>
      </c>
      <c r="L852" s="73" t="s">
        <v>134</v>
      </c>
      <c r="M852" s="74" t="str">
        <v>Global</v>
      </c>
      <c r="N852" s="75">
        <v>3</v>
      </c>
      <c r="O852" s="70">
        <f>INDEX('Food Prices'!$B$3:$E$52,MATCH('Food Data'!L852,'Food Prices'!$A$3:$A$52,0),MATCH('Food Data'!M852,'Food Prices'!$B$2:$E$2,0))</f>
        <v>6.73</v>
      </c>
      <c r="P852" s="70">
        <v>20.190000000000001</v>
      </c>
      <c r="V852" s="71">
        <v>851</v>
      </c>
      <c r="W852" s="72" t="s">
        <v>101</v>
      </c>
      <c r="X852" s="73" t="s">
        <v>134</v>
      </c>
      <c r="Y852" s="74" t="str">
        <f t="shared" si="13"/>
        <v>Historic</v>
      </c>
      <c r="Z852" s="75">
        <v>3</v>
      </c>
      <c r="AA852" s="70">
        <f>INDEX('Food Prices'!$B$3:$E$52,MATCH('Food Data'!X852,'Food Prices'!$A$3:$A$52,0),MATCH('Food Data'!Y852,'Food Prices'!$B$2:$E$2,0))</f>
        <v>7.32</v>
      </c>
      <c r="AB852" s="70">
        <v>21.96</v>
      </c>
    </row>
    <row r="853" spans="1:28" x14ac:dyDescent="0.25">
      <c r="A853" s="71">
        <v>852</v>
      </c>
      <c r="B853" s="72" t="s">
        <v>105</v>
      </c>
      <c r="C853" s="73" t="s">
        <v>92</v>
      </c>
      <c r="D853" s="74" t="s">
        <v>57</v>
      </c>
      <c r="E853" s="75">
        <v>10</v>
      </c>
      <c r="F853" s="70">
        <f>INDEX('Food Prices'!$B$3:$E$52,MATCH('Food Data'!C853,'Food Prices'!$A$3:$A$52,0),MATCH('Food Data'!D853,'Food Prices'!$B$2:$E$2,0))</f>
        <v>4.99</v>
      </c>
      <c r="G853" s="70">
        <v>49.900000000000006</v>
      </c>
      <c r="J853" s="71">
        <v>852</v>
      </c>
      <c r="K853" s="72" t="s">
        <v>105</v>
      </c>
      <c r="L853" s="73" t="s">
        <v>92</v>
      </c>
      <c r="M853" s="74" t="str">
        <v>Highland</v>
      </c>
      <c r="N853" s="75">
        <v>10</v>
      </c>
      <c r="O853" s="70">
        <f>INDEX('Food Prices'!$B$3:$E$52,MATCH('Food Data'!L853,'Food Prices'!$A$3:$A$52,0),MATCH('Food Data'!M853,'Food Prices'!$B$2:$E$2,0))</f>
        <v>4.54</v>
      </c>
      <c r="P853" s="70">
        <v>45.4</v>
      </c>
      <c r="V853" s="71">
        <v>852</v>
      </c>
      <c r="W853" s="72" t="s">
        <v>105</v>
      </c>
      <c r="X853" s="73" t="s">
        <v>92</v>
      </c>
      <c r="Y853" s="74" t="str">
        <f t="shared" si="13"/>
        <v>Historic</v>
      </c>
      <c r="Z853" s="75">
        <v>10</v>
      </c>
      <c r="AA853" s="70">
        <f>INDEX('Food Prices'!$B$3:$E$52,MATCH('Food Data'!X853,'Food Prices'!$A$3:$A$52,0),MATCH('Food Data'!Y853,'Food Prices'!$B$2:$E$2,0))</f>
        <v>4.99</v>
      </c>
      <c r="AB853" s="70">
        <v>49.900000000000006</v>
      </c>
    </row>
    <row r="854" spans="1:28" x14ac:dyDescent="0.25">
      <c r="A854" s="71">
        <v>853</v>
      </c>
      <c r="B854" s="72" t="s">
        <v>108</v>
      </c>
      <c r="C854" s="73" t="s">
        <v>73</v>
      </c>
      <c r="D854" s="74" t="s">
        <v>60</v>
      </c>
      <c r="E854" s="75">
        <v>5</v>
      </c>
      <c r="F854" s="70">
        <f>INDEX('Food Prices'!$B$3:$E$52,MATCH('Food Data'!C854,'Food Prices'!$A$3:$A$52,0),MATCH('Food Data'!D854,'Food Prices'!$B$2:$E$2,0))</f>
        <v>12.74</v>
      </c>
      <c r="G854" s="70">
        <v>63.7</v>
      </c>
      <c r="J854" s="71">
        <v>853</v>
      </c>
      <c r="K854" s="72" t="s">
        <v>108</v>
      </c>
      <c r="L854" s="73" t="s">
        <v>73</v>
      </c>
      <c r="M854" s="74" t="str">
        <v>North</v>
      </c>
      <c r="N854" s="75">
        <v>5</v>
      </c>
      <c r="O854" s="70">
        <f>INDEX('Food Prices'!$B$3:$E$52,MATCH('Food Data'!L854,'Food Prices'!$A$3:$A$52,0),MATCH('Food Data'!M854,'Food Prices'!$B$2:$E$2,0))</f>
        <v>14.45</v>
      </c>
      <c r="P854" s="70">
        <v>72.25</v>
      </c>
      <c r="V854" s="71">
        <v>853</v>
      </c>
      <c r="W854" s="72" t="s">
        <v>108</v>
      </c>
      <c r="X854" s="73" t="s">
        <v>73</v>
      </c>
      <c r="Y854" s="74" t="str">
        <f t="shared" si="13"/>
        <v>Historic</v>
      </c>
      <c r="Z854" s="75">
        <v>5</v>
      </c>
      <c r="AA854" s="70">
        <f>INDEX('Food Prices'!$B$3:$E$52,MATCH('Food Data'!X854,'Food Prices'!$A$3:$A$52,0),MATCH('Food Data'!Y854,'Food Prices'!$B$2:$E$2,0))</f>
        <v>12.49</v>
      </c>
      <c r="AB854" s="70">
        <v>62.45</v>
      </c>
    </row>
    <row r="855" spans="1:28" x14ac:dyDescent="0.25">
      <c r="A855" s="71">
        <v>854</v>
      </c>
      <c r="B855" s="72" t="s">
        <v>109</v>
      </c>
      <c r="C855" s="73" t="s">
        <v>45</v>
      </c>
      <c r="D855" s="74" t="s">
        <v>51</v>
      </c>
      <c r="E855" s="75">
        <v>8</v>
      </c>
      <c r="F855" s="70">
        <f>INDEX('Food Prices'!$B$3:$E$52,MATCH('Food Data'!C855,'Food Prices'!$A$3:$A$52,0),MATCH('Food Data'!D855,'Food Prices'!$B$2:$E$2,0))</f>
        <v>15.9</v>
      </c>
      <c r="G855" s="70">
        <v>127.2</v>
      </c>
      <c r="J855" s="71">
        <v>854</v>
      </c>
      <c r="K855" s="72" t="s">
        <v>109</v>
      </c>
      <c r="L855" s="73" t="s">
        <v>45</v>
      </c>
      <c r="M855" s="74" t="str">
        <v>Global</v>
      </c>
      <c r="N855" s="75">
        <v>8</v>
      </c>
      <c r="O855" s="70">
        <f>INDEX('Food Prices'!$B$3:$E$52,MATCH('Food Data'!L855,'Food Prices'!$A$3:$A$52,0),MATCH('Food Data'!M855,'Food Prices'!$B$2:$E$2,0))</f>
        <v>13.76</v>
      </c>
      <c r="P855" s="70">
        <v>110.08</v>
      </c>
      <c r="V855" s="71">
        <v>854</v>
      </c>
      <c r="W855" s="72" t="s">
        <v>109</v>
      </c>
      <c r="X855" s="73" t="s">
        <v>45</v>
      </c>
      <c r="Y855" s="74" t="str">
        <f t="shared" si="13"/>
        <v>Historic</v>
      </c>
      <c r="Z855" s="75">
        <v>8</v>
      </c>
      <c r="AA855" s="70">
        <f>INDEX('Food Prices'!$B$3:$E$52,MATCH('Food Data'!X855,'Food Prices'!$A$3:$A$52,0),MATCH('Food Data'!Y855,'Food Prices'!$B$2:$E$2,0))</f>
        <v>14.64</v>
      </c>
      <c r="AB855" s="70">
        <v>117.12</v>
      </c>
    </row>
    <row r="856" spans="1:28" x14ac:dyDescent="0.25">
      <c r="A856" s="71">
        <v>855</v>
      </c>
      <c r="B856" s="72" t="s">
        <v>109</v>
      </c>
      <c r="C856" s="73" t="s">
        <v>61</v>
      </c>
      <c r="D856" s="74" t="s">
        <v>51</v>
      </c>
      <c r="E856" s="75">
        <v>1</v>
      </c>
      <c r="F856" s="70">
        <f>INDEX('Food Prices'!$B$3:$E$52,MATCH('Food Data'!C856,'Food Prices'!$A$3:$A$52,0),MATCH('Food Data'!D856,'Food Prices'!$B$2:$E$2,0))</f>
        <v>9.43</v>
      </c>
      <c r="G856" s="70">
        <v>9.43</v>
      </c>
      <c r="J856" s="71">
        <v>855</v>
      </c>
      <c r="K856" s="72" t="s">
        <v>109</v>
      </c>
      <c r="L856" s="73" t="s">
        <v>61</v>
      </c>
      <c r="M856" s="74" t="str">
        <v>Global</v>
      </c>
      <c r="N856" s="75">
        <v>1</v>
      </c>
      <c r="O856" s="70">
        <f>INDEX('Food Prices'!$B$3:$E$52,MATCH('Food Data'!L856,'Food Prices'!$A$3:$A$52,0),MATCH('Food Data'!M856,'Food Prices'!$B$2:$E$2,0))</f>
        <v>9.1199999999999992</v>
      </c>
      <c r="P856" s="70">
        <v>9.1199999999999992</v>
      </c>
      <c r="V856" s="71">
        <v>855</v>
      </c>
      <c r="W856" s="72" t="s">
        <v>109</v>
      </c>
      <c r="X856" s="73" t="s">
        <v>61</v>
      </c>
      <c r="Y856" s="74" t="str">
        <f t="shared" si="13"/>
        <v>Historic</v>
      </c>
      <c r="Z856" s="75">
        <v>1</v>
      </c>
      <c r="AA856" s="70">
        <f>INDEX('Food Prices'!$B$3:$E$52,MATCH('Food Data'!X856,'Food Prices'!$A$3:$A$52,0),MATCH('Food Data'!Y856,'Food Prices'!$B$2:$E$2,0))</f>
        <v>10.02</v>
      </c>
      <c r="AB856" s="70">
        <v>10.02</v>
      </c>
    </row>
    <row r="857" spans="1:28" x14ac:dyDescent="0.25">
      <c r="A857" s="71">
        <v>856</v>
      </c>
      <c r="B857" s="72" t="s">
        <v>124</v>
      </c>
      <c r="C857" s="73" t="s">
        <v>129</v>
      </c>
      <c r="D857" s="74" t="s">
        <v>57</v>
      </c>
      <c r="E857" s="75">
        <v>11</v>
      </c>
      <c r="F857" s="70">
        <f>INDEX('Food Prices'!$B$3:$E$52,MATCH('Food Data'!C857,'Food Prices'!$A$3:$A$52,0),MATCH('Food Data'!D857,'Food Prices'!$B$2:$E$2,0))</f>
        <v>9.6199999999999992</v>
      </c>
      <c r="G857" s="70">
        <v>105.82</v>
      </c>
      <c r="J857" s="71">
        <v>856</v>
      </c>
      <c r="K857" s="72" t="s">
        <v>124</v>
      </c>
      <c r="L857" s="73" t="s">
        <v>129</v>
      </c>
      <c r="M857" s="74" t="str">
        <v>Highland</v>
      </c>
      <c r="N857" s="75">
        <v>11</v>
      </c>
      <c r="O857" s="70">
        <f>INDEX('Food Prices'!$B$3:$E$52,MATCH('Food Data'!L857,'Food Prices'!$A$3:$A$52,0),MATCH('Food Data'!M857,'Food Prices'!$B$2:$E$2,0))</f>
        <v>11.01</v>
      </c>
      <c r="P857" s="70">
        <v>121.11</v>
      </c>
      <c r="V857" s="71">
        <v>856</v>
      </c>
      <c r="W857" s="72" t="s">
        <v>124</v>
      </c>
      <c r="X857" s="73" t="s">
        <v>129</v>
      </c>
      <c r="Y857" s="74" t="str">
        <f t="shared" si="13"/>
        <v>Historic</v>
      </c>
      <c r="Z857" s="75">
        <v>11</v>
      </c>
      <c r="AA857" s="70">
        <f>INDEX('Food Prices'!$B$3:$E$52,MATCH('Food Data'!X857,'Food Prices'!$A$3:$A$52,0),MATCH('Food Data'!Y857,'Food Prices'!$B$2:$E$2,0))</f>
        <v>9.6199999999999992</v>
      </c>
      <c r="AB857" s="70">
        <v>105.82</v>
      </c>
    </row>
    <row r="858" spans="1:28" x14ac:dyDescent="0.25">
      <c r="A858" s="71">
        <v>857</v>
      </c>
      <c r="B858" s="72" t="s">
        <v>115</v>
      </c>
      <c r="C858" s="73" t="s">
        <v>73</v>
      </c>
      <c r="D858" s="74" t="s">
        <v>60</v>
      </c>
      <c r="E858" s="75">
        <v>13</v>
      </c>
      <c r="F858" s="70">
        <f>INDEX('Food Prices'!$B$3:$E$52,MATCH('Food Data'!C858,'Food Prices'!$A$3:$A$52,0),MATCH('Food Data'!D858,'Food Prices'!$B$2:$E$2,0))</f>
        <v>12.74</v>
      </c>
      <c r="G858" s="70">
        <v>165.62</v>
      </c>
      <c r="J858" s="71">
        <v>857</v>
      </c>
      <c r="K858" s="72" t="s">
        <v>115</v>
      </c>
      <c r="L858" s="73" t="s">
        <v>73</v>
      </c>
      <c r="M858" s="74" t="str">
        <v>Historic</v>
      </c>
      <c r="N858" s="75">
        <v>13</v>
      </c>
      <c r="O858" s="70">
        <f>INDEX('Food Prices'!$B$3:$E$52,MATCH('Food Data'!L858,'Food Prices'!$A$3:$A$52,0),MATCH('Food Data'!M858,'Food Prices'!$B$2:$E$2,0))</f>
        <v>12.49</v>
      </c>
      <c r="P858" s="70">
        <v>162.37</v>
      </c>
      <c r="V858" s="71">
        <v>857</v>
      </c>
      <c r="W858" s="72" t="s">
        <v>115</v>
      </c>
      <c r="X858" s="73" t="s">
        <v>73</v>
      </c>
      <c r="Y858" s="74" t="str">
        <f t="shared" si="13"/>
        <v>Historic</v>
      </c>
      <c r="Z858" s="75">
        <v>13</v>
      </c>
      <c r="AA858" s="70">
        <f>INDEX('Food Prices'!$B$3:$E$52,MATCH('Food Data'!X858,'Food Prices'!$A$3:$A$52,0),MATCH('Food Data'!Y858,'Food Prices'!$B$2:$E$2,0))</f>
        <v>12.49</v>
      </c>
      <c r="AB858" s="70">
        <v>162.37</v>
      </c>
    </row>
    <row r="859" spans="1:28" x14ac:dyDescent="0.25">
      <c r="A859" s="71">
        <v>858</v>
      </c>
      <c r="B859" s="72" t="s">
        <v>98</v>
      </c>
      <c r="C859" s="73" t="s">
        <v>132</v>
      </c>
      <c r="D859" s="74" t="s">
        <v>53</v>
      </c>
      <c r="E859" s="75">
        <v>1</v>
      </c>
      <c r="F859" s="70">
        <f>INDEX('Food Prices'!$B$3:$E$52,MATCH('Food Data'!C859,'Food Prices'!$A$3:$A$52,0),MATCH('Food Data'!D859,'Food Prices'!$B$2:$E$2,0))</f>
        <v>7.12</v>
      </c>
      <c r="G859" s="70">
        <v>7.12</v>
      </c>
      <c r="J859" s="71">
        <v>858</v>
      </c>
      <c r="K859" s="72" t="s">
        <v>98</v>
      </c>
      <c r="L859" s="73" t="s">
        <v>132</v>
      </c>
      <c r="M859" s="74" t="str">
        <v>Global</v>
      </c>
      <c r="N859" s="75">
        <v>1</v>
      </c>
      <c r="O859" s="70">
        <f>INDEX('Food Prices'!$B$3:$E$52,MATCH('Food Data'!L859,'Food Prices'!$A$3:$A$52,0),MATCH('Food Data'!M859,'Food Prices'!$B$2:$E$2,0))</f>
        <v>6.72</v>
      </c>
      <c r="P859" s="70">
        <v>6.72</v>
      </c>
      <c r="V859" s="71">
        <v>858</v>
      </c>
      <c r="W859" s="72" t="s">
        <v>98</v>
      </c>
      <c r="X859" s="73" t="s">
        <v>132</v>
      </c>
      <c r="Y859" s="74" t="str">
        <f t="shared" si="13"/>
        <v>Historic</v>
      </c>
      <c r="Z859" s="75">
        <v>1</v>
      </c>
      <c r="AA859" s="70">
        <f>INDEX('Food Prices'!$B$3:$E$52,MATCH('Food Data'!X859,'Food Prices'!$A$3:$A$52,0),MATCH('Food Data'!Y859,'Food Prices'!$B$2:$E$2,0))</f>
        <v>6.4</v>
      </c>
      <c r="AB859" s="70">
        <v>6.4</v>
      </c>
    </row>
    <row r="860" spans="1:28" x14ac:dyDescent="0.25">
      <c r="A860" s="71">
        <v>859</v>
      </c>
      <c r="B860" s="72" t="s">
        <v>107</v>
      </c>
      <c r="C860" s="73" t="s">
        <v>79</v>
      </c>
      <c r="D860" s="74" t="s">
        <v>51</v>
      </c>
      <c r="E860" s="75">
        <v>5</v>
      </c>
      <c r="F860" s="70">
        <f>INDEX('Food Prices'!$B$3:$E$52,MATCH('Food Data'!C860,'Food Prices'!$A$3:$A$52,0),MATCH('Food Data'!D860,'Food Prices'!$B$2:$E$2,0))</f>
        <v>1.61</v>
      </c>
      <c r="G860" s="70">
        <v>8.0500000000000007</v>
      </c>
      <c r="J860" s="71">
        <v>859</v>
      </c>
      <c r="K860" s="72" t="s">
        <v>107</v>
      </c>
      <c r="L860" s="73" t="s">
        <v>79</v>
      </c>
      <c r="M860" s="74" t="str">
        <v>Historic</v>
      </c>
      <c r="N860" s="75">
        <v>5</v>
      </c>
      <c r="O860" s="70">
        <f>INDEX('Food Prices'!$B$3:$E$52,MATCH('Food Data'!L860,'Food Prices'!$A$3:$A$52,0),MATCH('Food Data'!M860,'Food Prices'!$B$2:$E$2,0))</f>
        <v>1.97</v>
      </c>
      <c r="P860" s="70">
        <v>9.85</v>
      </c>
      <c r="V860" s="71">
        <v>859</v>
      </c>
      <c r="W860" s="72" t="s">
        <v>107</v>
      </c>
      <c r="X860" s="73" t="s">
        <v>79</v>
      </c>
      <c r="Y860" s="74" t="str">
        <f t="shared" si="13"/>
        <v>Historic</v>
      </c>
      <c r="Z860" s="75">
        <v>5</v>
      </c>
      <c r="AA860" s="70">
        <f>INDEX('Food Prices'!$B$3:$E$52,MATCH('Food Data'!X860,'Food Prices'!$A$3:$A$52,0),MATCH('Food Data'!Y860,'Food Prices'!$B$2:$E$2,0))</f>
        <v>1.97</v>
      </c>
      <c r="AB860" s="70">
        <v>9.85</v>
      </c>
    </row>
    <row r="861" spans="1:28" x14ac:dyDescent="0.25">
      <c r="A861" s="71">
        <v>860</v>
      </c>
      <c r="B861" s="72" t="s">
        <v>116</v>
      </c>
      <c r="C861" s="73" t="s">
        <v>39</v>
      </c>
      <c r="D861" s="74" t="s">
        <v>57</v>
      </c>
      <c r="E861" s="75">
        <v>4</v>
      </c>
      <c r="F861" s="70">
        <f>INDEX('Food Prices'!$B$3:$E$52,MATCH('Food Data'!C861,'Food Prices'!$A$3:$A$52,0),MATCH('Food Data'!D861,'Food Prices'!$B$2:$E$2,0))</f>
        <v>10.07</v>
      </c>
      <c r="G861" s="70">
        <v>40.28</v>
      </c>
      <c r="J861" s="71">
        <v>860</v>
      </c>
      <c r="K861" s="72" t="s">
        <v>116</v>
      </c>
      <c r="L861" s="73" t="s">
        <v>39</v>
      </c>
      <c r="M861" s="74" t="str">
        <v>Highland</v>
      </c>
      <c r="N861" s="75">
        <v>4</v>
      </c>
      <c r="O861" s="70">
        <f>INDEX('Food Prices'!$B$3:$E$52,MATCH('Food Data'!L861,'Food Prices'!$A$3:$A$52,0),MATCH('Food Data'!M861,'Food Prices'!$B$2:$E$2,0))</f>
        <v>10.34</v>
      </c>
      <c r="P861" s="70">
        <v>41.36</v>
      </c>
      <c r="V861" s="71">
        <v>860</v>
      </c>
      <c r="W861" s="72" t="s">
        <v>116</v>
      </c>
      <c r="X861" s="73" t="s">
        <v>39</v>
      </c>
      <c r="Y861" s="74" t="str">
        <f t="shared" si="13"/>
        <v>Historic</v>
      </c>
      <c r="Z861" s="75">
        <v>4</v>
      </c>
      <c r="AA861" s="70">
        <f>INDEX('Food Prices'!$B$3:$E$52,MATCH('Food Data'!X861,'Food Prices'!$A$3:$A$52,0),MATCH('Food Data'!Y861,'Food Prices'!$B$2:$E$2,0))</f>
        <v>10.07</v>
      </c>
      <c r="AB861" s="70">
        <v>40.28</v>
      </c>
    </row>
    <row r="862" spans="1:28" x14ac:dyDescent="0.25">
      <c r="A862" s="71">
        <v>861</v>
      </c>
      <c r="B862" s="72" t="s">
        <v>118</v>
      </c>
      <c r="C862" s="73" t="s">
        <v>78</v>
      </c>
      <c r="D862" s="74" t="s">
        <v>53</v>
      </c>
      <c r="E862" s="75">
        <v>10</v>
      </c>
      <c r="F862" s="70">
        <f>INDEX('Food Prices'!$B$3:$E$52,MATCH('Food Data'!C862,'Food Prices'!$A$3:$A$52,0),MATCH('Food Data'!D862,'Food Prices'!$B$2:$E$2,0))</f>
        <v>11.5</v>
      </c>
      <c r="G862" s="70">
        <v>115</v>
      </c>
      <c r="J862" s="71">
        <v>861</v>
      </c>
      <c r="K862" s="72" t="s">
        <v>118</v>
      </c>
      <c r="L862" s="73" t="s">
        <v>78</v>
      </c>
      <c r="M862" s="74" t="str">
        <v>North</v>
      </c>
      <c r="N862" s="75">
        <v>10</v>
      </c>
      <c r="O862" s="70">
        <f>INDEX('Food Prices'!$B$3:$E$52,MATCH('Food Data'!L862,'Food Prices'!$A$3:$A$52,0),MATCH('Food Data'!M862,'Food Prices'!$B$2:$E$2,0))</f>
        <v>12.31</v>
      </c>
      <c r="P862" s="70">
        <v>123.10000000000001</v>
      </c>
      <c r="V862" s="71">
        <v>861</v>
      </c>
      <c r="W862" s="72" t="s">
        <v>118</v>
      </c>
      <c r="X862" s="73" t="s">
        <v>78</v>
      </c>
      <c r="Y862" s="74" t="str">
        <f t="shared" si="13"/>
        <v>Historic</v>
      </c>
      <c r="Z862" s="75">
        <v>10</v>
      </c>
      <c r="AA862" s="70">
        <f>INDEX('Food Prices'!$B$3:$E$52,MATCH('Food Data'!X862,'Food Prices'!$A$3:$A$52,0),MATCH('Food Data'!Y862,'Food Prices'!$B$2:$E$2,0))</f>
        <v>13.02</v>
      </c>
      <c r="AB862" s="70">
        <v>130.19999999999999</v>
      </c>
    </row>
    <row r="863" spans="1:28" x14ac:dyDescent="0.25">
      <c r="A863" s="71">
        <v>862</v>
      </c>
      <c r="B863" s="72" t="s">
        <v>118</v>
      </c>
      <c r="C863" s="73" t="s">
        <v>82</v>
      </c>
      <c r="D863" s="74" t="s">
        <v>57</v>
      </c>
      <c r="E863" s="75">
        <v>5</v>
      </c>
      <c r="F863" s="70">
        <f>INDEX('Food Prices'!$B$3:$E$52,MATCH('Food Data'!C863,'Food Prices'!$A$3:$A$52,0),MATCH('Food Data'!D863,'Food Prices'!$B$2:$E$2,0))</f>
        <v>14.3</v>
      </c>
      <c r="G863" s="70">
        <v>71.5</v>
      </c>
      <c r="J863" s="71">
        <v>862</v>
      </c>
      <c r="K863" s="72" t="s">
        <v>118</v>
      </c>
      <c r="L863" s="73" t="s">
        <v>82</v>
      </c>
      <c r="M863" s="74" t="str">
        <v>North</v>
      </c>
      <c r="N863" s="75">
        <v>5</v>
      </c>
      <c r="O863" s="70">
        <f>INDEX('Food Prices'!$B$3:$E$52,MATCH('Food Data'!L863,'Food Prices'!$A$3:$A$52,0),MATCH('Food Data'!M863,'Food Prices'!$B$2:$E$2,0))</f>
        <v>16.059999999999999</v>
      </c>
      <c r="P863" s="70">
        <v>80.3</v>
      </c>
      <c r="V863" s="71">
        <v>862</v>
      </c>
      <c r="W863" s="72" t="s">
        <v>118</v>
      </c>
      <c r="X863" s="73" t="s">
        <v>82</v>
      </c>
      <c r="Y863" s="74" t="str">
        <f t="shared" si="13"/>
        <v>Historic</v>
      </c>
      <c r="Z863" s="75">
        <v>5</v>
      </c>
      <c r="AA863" s="70">
        <f>INDEX('Food Prices'!$B$3:$E$52,MATCH('Food Data'!X863,'Food Prices'!$A$3:$A$52,0),MATCH('Food Data'!Y863,'Food Prices'!$B$2:$E$2,0))</f>
        <v>14.3</v>
      </c>
      <c r="AB863" s="70">
        <v>71.5</v>
      </c>
    </row>
    <row r="864" spans="1:28" x14ac:dyDescent="0.25">
      <c r="A864" s="71">
        <v>863</v>
      </c>
      <c r="B864" s="72" t="s">
        <v>101</v>
      </c>
      <c r="C864" s="73" t="s">
        <v>83</v>
      </c>
      <c r="D864" s="74" t="s">
        <v>60</v>
      </c>
      <c r="E864" s="75">
        <v>20</v>
      </c>
      <c r="F864" s="70">
        <f>INDEX('Food Prices'!$B$3:$E$52,MATCH('Food Data'!C864,'Food Prices'!$A$3:$A$52,0),MATCH('Food Data'!D864,'Food Prices'!$B$2:$E$2,0))</f>
        <v>13.42</v>
      </c>
      <c r="G864" s="70">
        <v>268.39999999999998</v>
      </c>
      <c r="J864" s="71">
        <v>863</v>
      </c>
      <c r="K864" s="72" t="s">
        <v>101</v>
      </c>
      <c r="L864" s="73" t="s">
        <v>83</v>
      </c>
      <c r="M864" s="74" t="str">
        <v>Global</v>
      </c>
      <c r="N864" s="75">
        <v>20</v>
      </c>
      <c r="O864" s="70">
        <f>INDEX('Food Prices'!$B$3:$E$52,MATCH('Food Data'!L864,'Food Prices'!$A$3:$A$52,0),MATCH('Food Data'!M864,'Food Prices'!$B$2:$E$2,0))</f>
        <v>13.42</v>
      </c>
      <c r="P864" s="70">
        <v>268.39999999999998</v>
      </c>
      <c r="V864" s="71">
        <v>863</v>
      </c>
      <c r="W864" s="72" t="s">
        <v>101</v>
      </c>
      <c r="X864" s="73" t="s">
        <v>83</v>
      </c>
      <c r="Y864" s="74" t="str">
        <f t="shared" si="13"/>
        <v>Historic</v>
      </c>
      <c r="Z864" s="75">
        <v>20</v>
      </c>
      <c r="AA864" s="70">
        <f>INDEX('Food Prices'!$B$3:$E$52,MATCH('Food Data'!X864,'Food Prices'!$A$3:$A$52,0),MATCH('Food Data'!Y864,'Food Prices'!$B$2:$E$2,0))</f>
        <v>12.2</v>
      </c>
      <c r="AB864" s="70">
        <v>244</v>
      </c>
    </row>
    <row r="865" spans="1:28" x14ac:dyDescent="0.25">
      <c r="A865" s="71">
        <v>864</v>
      </c>
      <c r="B865" s="72" t="s">
        <v>115</v>
      </c>
      <c r="C865" s="73" t="s">
        <v>93</v>
      </c>
      <c r="D865" s="74" t="s">
        <v>51</v>
      </c>
      <c r="E865" s="75">
        <v>13</v>
      </c>
      <c r="F865" s="70">
        <f>INDEX('Food Prices'!$B$3:$E$52,MATCH('Food Data'!C865,'Food Prices'!$A$3:$A$52,0),MATCH('Food Data'!D865,'Food Prices'!$B$2:$E$2,0))</f>
        <v>2.19</v>
      </c>
      <c r="G865" s="70">
        <v>28.47</v>
      </c>
      <c r="J865" s="71">
        <v>864</v>
      </c>
      <c r="K865" s="72" t="s">
        <v>115</v>
      </c>
      <c r="L865" s="73" t="s">
        <v>93</v>
      </c>
      <c r="M865" s="74" t="str">
        <v>Historic</v>
      </c>
      <c r="N865" s="75">
        <v>13</v>
      </c>
      <c r="O865" s="70">
        <f>INDEX('Food Prices'!$B$3:$E$52,MATCH('Food Data'!L865,'Food Prices'!$A$3:$A$52,0),MATCH('Food Data'!M865,'Food Prices'!$B$2:$E$2,0))</f>
        <v>1.89</v>
      </c>
      <c r="P865" s="70">
        <v>24.57</v>
      </c>
      <c r="V865" s="71">
        <v>864</v>
      </c>
      <c r="W865" s="72" t="s">
        <v>115</v>
      </c>
      <c r="X865" s="73" t="s">
        <v>93</v>
      </c>
      <c r="Y865" s="74" t="str">
        <f t="shared" si="13"/>
        <v>Historic</v>
      </c>
      <c r="Z865" s="75">
        <v>13</v>
      </c>
      <c r="AA865" s="70">
        <f>INDEX('Food Prices'!$B$3:$E$52,MATCH('Food Data'!X865,'Food Prices'!$A$3:$A$52,0),MATCH('Food Data'!Y865,'Food Prices'!$B$2:$E$2,0))</f>
        <v>1.89</v>
      </c>
      <c r="AB865" s="70">
        <v>24.57</v>
      </c>
    </row>
    <row r="866" spans="1:28" x14ac:dyDescent="0.25">
      <c r="A866" s="71">
        <v>865</v>
      </c>
      <c r="B866" s="72" t="s">
        <v>117</v>
      </c>
      <c r="C866" s="73" t="s">
        <v>47</v>
      </c>
      <c r="D866" s="74" t="s">
        <v>60</v>
      </c>
      <c r="E866" s="75">
        <v>19</v>
      </c>
      <c r="F866" s="70">
        <f>INDEX('Food Prices'!$B$3:$E$52,MATCH('Food Data'!C866,'Food Prices'!$A$3:$A$52,0),MATCH('Food Data'!D866,'Food Prices'!$B$2:$E$2,0))</f>
        <v>7.75</v>
      </c>
      <c r="G866" s="70">
        <v>147.25</v>
      </c>
      <c r="J866" s="71">
        <v>865</v>
      </c>
      <c r="K866" s="72" t="s">
        <v>117</v>
      </c>
      <c r="L866" s="73" t="s">
        <v>47</v>
      </c>
      <c r="M866" s="74" t="str">
        <v>Global</v>
      </c>
      <c r="N866" s="75">
        <v>19</v>
      </c>
      <c r="O866" s="70">
        <f>INDEX('Food Prices'!$B$3:$E$52,MATCH('Food Data'!L866,'Food Prices'!$A$3:$A$52,0),MATCH('Food Data'!M866,'Food Prices'!$B$2:$E$2,0))</f>
        <v>7.75</v>
      </c>
      <c r="P866" s="70">
        <v>147.25</v>
      </c>
      <c r="V866" s="71">
        <v>865</v>
      </c>
      <c r="W866" s="72" t="s">
        <v>117</v>
      </c>
      <c r="X866" s="73" t="s">
        <v>47</v>
      </c>
      <c r="Y866" s="74" t="str">
        <f t="shared" si="13"/>
        <v>Historic</v>
      </c>
      <c r="Z866" s="75">
        <v>19</v>
      </c>
      <c r="AA866" s="70">
        <f>INDEX('Food Prices'!$B$3:$E$52,MATCH('Food Data'!X866,'Food Prices'!$A$3:$A$52,0),MATCH('Food Data'!Y866,'Food Prices'!$B$2:$E$2,0))</f>
        <v>7.24</v>
      </c>
      <c r="AB866" s="70">
        <v>137.56</v>
      </c>
    </row>
    <row r="867" spans="1:28" x14ac:dyDescent="0.25">
      <c r="A867" s="71">
        <v>866</v>
      </c>
      <c r="B867" s="72" t="s">
        <v>124</v>
      </c>
      <c r="C867" s="73" t="s">
        <v>94</v>
      </c>
      <c r="D867" s="74" t="s">
        <v>53</v>
      </c>
      <c r="E867" s="75">
        <v>4</v>
      </c>
      <c r="F867" s="70">
        <f>INDEX('Food Prices'!$B$3:$E$52,MATCH('Food Data'!C867,'Food Prices'!$A$3:$A$52,0),MATCH('Food Data'!D867,'Food Prices'!$B$2:$E$2,0))</f>
        <v>14.14</v>
      </c>
      <c r="G867" s="70">
        <v>56.56</v>
      </c>
      <c r="J867" s="71">
        <v>866</v>
      </c>
      <c r="K867" s="72" t="s">
        <v>124</v>
      </c>
      <c r="L867" s="73" t="s">
        <v>94</v>
      </c>
      <c r="M867" s="74" t="str">
        <v>Highland</v>
      </c>
      <c r="N867" s="75">
        <v>4</v>
      </c>
      <c r="O867" s="70">
        <f>INDEX('Food Prices'!$B$3:$E$52,MATCH('Food Data'!L867,'Food Prices'!$A$3:$A$52,0),MATCH('Food Data'!M867,'Food Prices'!$B$2:$E$2,0))</f>
        <v>14.14</v>
      </c>
      <c r="P867" s="70">
        <v>56.56</v>
      </c>
      <c r="V867" s="71">
        <v>866</v>
      </c>
      <c r="W867" s="72" t="s">
        <v>124</v>
      </c>
      <c r="X867" s="73" t="s">
        <v>94</v>
      </c>
      <c r="Y867" s="74" t="str">
        <f t="shared" si="13"/>
        <v>Historic</v>
      </c>
      <c r="Z867" s="75">
        <v>4</v>
      </c>
      <c r="AA867" s="70">
        <f>INDEX('Food Prices'!$B$3:$E$52,MATCH('Food Data'!X867,'Food Prices'!$A$3:$A$52,0),MATCH('Food Data'!Y867,'Food Prices'!$B$2:$E$2,0))</f>
        <v>12.01</v>
      </c>
      <c r="AB867" s="70">
        <v>48.04</v>
      </c>
    </row>
    <row r="868" spans="1:28" x14ac:dyDescent="0.25">
      <c r="A868" s="71">
        <v>867</v>
      </c>
      <c r="B868" s="72" t="s">
        <v>108</v>
      </c>
      <c r="C868" s="73" t="s">
        <v>78</v>
      </c>
      <c r="D868" s="74" t="s">
        <v>53</v>
      </c>
      <c r="E868" s="75">
        <v>2</v>
      </c>
      <c r="F868" s="70">
        <f>INDEX('Food Prices'!$B$3:$E$52,MATCH('Food Data'!C868,'Food Prices'!$A$3:$A$52,0),MATCH('Food Data'!D868,'Food Prices'!$B$2:$E$2,0))</f>
        <v>11.5</v>
      </c>
      <c r="G868" s="70">
        <v>23</v>
      </c>
      <c r="J868" s="71">
        <v>867</v>
      </c>
      <c r="K868" s="72" t="s">
        <v>108</v>
      </c>
      <c r="L868" s="73" t="s">
        <v>78</v>
      </c>
      <c r="M868" s="74" t="str">
        <v>North</v>
      </c>
      <c r="N868" s="75">
        <v>2</v>
      </c>
      <c r="O868" s="70">
        <f>INDEX('Food Prices'!$B$3:$E$52,MATCH('Food Data'!L868,'Food Prices'!$A$3:$A$52,0),MATCH('Food Data'!M868,'Food Prices'!$B$2:$E$2,0))</f>
        <v>12.31</v>
      </c>
      <c r="P868" s="70">
        <v>24.62</v>
      </c>
      <c r="V868" s="71">
        <v>867</v>
      </c>
      <c r="W868" s="72" t="s">
        <v>108</v>
      </c>
      <c r="X868" s="73" t="s">
        <v>78</v>
      </c>
      <c r="Y868" s="74" t="str">
        <f t="shared" si="13"/>
        <v>Historic</v>
      </c>
      <c r="Z868" s="75">
        <v>2</v>
      </c>
      <c r="AA868" s="70">
        <f>INDEX('Food Prices'!$B$3:$E$52,MATCH('Food Data'!X868,'Food Prices'!$A$3:$A$52,0),MATCH('Food Data'!Y868,'Food Prices'!$B$2:$E$2,0))</f>
        <v>13.02</v>
      </c>
      <c r="AB868" s="70">
        <v>26.04</v>
      </c>
    </row>
    <row r="869" spans="1:28" x14ac:dyDescent="0.25">
      <c r="A869" s="71">
        <v>868</v>
      </c>
      <c r="B869" s="72" t="s">
        <v>103</v>
      </c>
      <c r="C869" s="73" t="s">
        <v>64</v>
      </c>
      <c r="D869" s="74" t="s">
        <v>60</v>
      </c>
      <c r="E869" s="75">
        <v>6</v>
      </c>
      <c r="F869" s="70">
        <f>INDEX('Food Prices'!$B$3:$E$52,MATCH('Food Data'!C869,'Food Prices'!$A$3:$A$52,0),MATCH('Food Data'!D869,'Food Prices'!$B$2:$E$2,0))</f>
        <v>3.14</v>
      </c>
      <c r="G869" s="70">
        <v>18.84</v>
      </c>
      <c r="J869" s="71">
        <v>868</v>
      </c>
      <c r="K869" s="72" t="s">
        <v>103</v>
      </c>
      <c r="L869" s="73" t="s">
        <v>64</v>
      </c>
      <c r="M869" s="74" t="str">
        <v>Highland</v>
      </c>
      <c r="N869" s="75">
        <v>6</v>
      </c>
      <c r="O869" s="70">
        <f>INDEX('Food Prices'!$B$3:$E$52,MATCH('Food Data'!L869,'Food Prices'!$A$3:$A$52,0),MATCH('Food Data'!M869,'Food Prices'!$B$2:$E$2,0))</f>
        <v>3.08</v>
      </c>
      <c r="P869" s="70">
        <v>18.48</v>
      </c>
      <c r="V869" s="71">
        <v>868</v>
      </c>
      <c r="W869" s="72" t="s">
        <v>103</v>
      </c>
      <c r="X869" s="73" t="s">
        <v>64</v>
      </c>
      <c r="Y869" s="74" t="str">
        <f t="shared" si="13"/>
        <v>Historic</v>
      </c>
      <c r="Z869" s="75">
        <v>6</v>
      </c>
      <c r="AA869" s="70">
        <f>INDEX('Food Prices'!$B$3:$E$52,MATCH('Food Data'!X869,'Food Prices'!$A$3:$A$52,0),MATCH('Food Data'!Y869,'Food Prices'!$B$2:$E$2,0))</f>
        <v>3.38</v>
      </c>
      <c r="AB869" s="70">
        <v>20.28</v>
      </c>
    </row>
    <row r="870" spans="1:28" x14ac:dyDescent="0.25">
      <c r="A870" s="71">
        <v>869</v>
      </c>
      <c r="B870" s="72" t="s">
        <v>117</v>
      </c>
      <c r="C870" s="73" t="s">
        <v>78</v>
      </c>
      <c r="D870" s="74" t="s">
        <v>57</v>
      </c>
      <c r="E870" s="75">
        <v>10</v>
      </c>
      <c r="F870" s="70">
        <f>INDEX('Food Prices'!$B$3:$E$52,MATCH('Food Data'!C870,'Food Prices'!$A$3:$A$52,0),MATCH('Food Data'!D870,'Food Prices'!$B$2:$E$2,0))</f>
        <v>13.02</v>
      </c>
      <c r="G870" s="70">
        <v>130.19999999999999</v>
      </c>
      <c r="J870" s="71">
        <v>869</v>
      </c>
      <c r="K870" s="72" t="s">
        <v>117</v>
      </c>
      <c r="L870" s="73" t="s">
        <v>78</v>
      </c>
      <c r="M870" s="74" t="str">
        <v>Global</v>
      </c>
      <c r="N870" s="75">
        <v>10</v>
      </c>
      <c r="O870" s="70">
        <f>INDEX('Food Prices'!$B$3:$E$52,MATCH('Food Data'!L870,'Food Prices'!$A$3:$A$52,0),MATCH('Food Data'!M870,'Food Prices'!$B$2:$E$2,0))</f>
        <v>12.37</v>
      </c>
      <c r="P870" s="70">
        <v>123.69999999999999</v>
      </c>
      <c r="V870" s="71">
        <v>869</v>
      </c>
      <c r="W870" s="72" t="s">
        <v>117</v>
      </c>
      <c r="X870" s="73" t="s">
        <v>78</v>
      </c>
      <c r="Y870" s="74" t="str">
        <f t="shared" si="13"/>
        <v>Historic</v>
      </c>
      <c r="Z870" s="75">
        <v>10</v>
      </c>
      <c r="AA870" s="70">
        <f>INDEX('Food Prices'!$B$3:$E$52,MATCH('Food Data'!X870,'Food Prices'!$A$3:$A$52,0),MATCH('Food Data'!Y870,'Food Prices'!$B$2:$E$2,0))</f>
        <v>13.02</v>
      </c>
      <c r="AB870" s="70">
        <v>130.19999999999999</v>
      </c>
    </row>
    <row r="871" spans="1:28" x14ac:dyDescent="0.25">
      <c r="A871" s="71">
        <v>870</v>
      </c>
      <c r="B871" s="72" t="s">
        <v>117</v>
      </c>
      <c r="C871" s="73" t="s">
        <v>83</v>
      </c>
      <c r="D871" s="74" t="s">
        <v>53</v>
      </c>
      <c r="E871" s="75">
        <v>9</v>
      </c>
      <c r="F871" s="70">
        <f>INDEX('Food Prices'!$B$3:$E$52,MATCH('Food Data'!C871,'Food Prices'!$A$3:$A$52,0),MATCH('Food Data'!D871,'Food Prices'!$B$2:$E$2,0))</f>
        <v>12.48</v>
      </c>
      <c r="G871" s="70">
        <v>112.32000000000001</v>
      </c>
      <c r="J871" s="71">
        <v>870</v>
      </c>
      <c r="K871" s="72" t="s">
        <v>117</v>
      </c>
      <c r="L871" s="73" t="s">
        <v>83</v>
      </c>
      <c r="M871" s="74" t="str">
        <v>Global</v>
      </c>
      <c r="N871" s="75">
        <v>9</v>
      </c>
      <c r="O871" s="70">
        <f>INDEX('Food Prices'!$B$3:$E$52,MATCH('Food Data'!L871,'Food Prices'!$A$3:$A$52,0),MATCH('Food Data'!M871,'Food Prices'!$B$2:$E$2,0))</f>
        <v>13.42</v>
      </c>
      <c r="P871" s="70">
        <v>120.78</v>
      </c>
      <c r="V871" s="71">
        <v>870</v>
      </c>
      <c r="W871" s="72" t="s">
        <v>117</v>
      </c>
      <c r="X871" s="73" t="s">
        <v>83</v>
      </c>
      <c r="Y871" s="74" t="str">
        <f t="shared" si="13"/>
        <v>Historic</v>
      </c>
      <c r="Z871" s="75">
        <v>9</v>
      </c>
      <c r="AA871" s="70">
        <f>INDEX('Food Prices'!$B$3:$E$52,MATCH('Food Data'!X871,'Food Prices'!$A$3:$A$52,0),MATCH('Food Data'!Y871,'Food Prices'!$B$2:$E$2,0))</f>
        <v>12.2</v>
      </c>
      <c r="AB871" s="70">
        <v>109.8</v>
      </c>
    </row>
    <row r="872" spans="1:28" x14ac:dyDescent="0.25">
      <c r="A872" s="71">
        <v>871</v>
      </c>
      <c r="B872" s="72" t="s">
        <v>103</v>
      </c>
      <c r="C872" s="73" t="s">
        <v>40</v>
      </c>
      <c r="D872" s="74" t="s">
        <v>60</v>
      </c>
      <c r="E872" s="75">
        <v>14</v>
      </c>
      <c r="F872" s="70">
        <f>INDEX('Food Prices'!$B$3:$E$52,MATCH('Food Data'!C872,'Food Prices'!$A$3:$A$52,0),MATCH('Food Data'!D872,'Food Prices'!$B$2:$E$2,0))</f>
        <v>8.5</v>
      </c>
      <c r="G872" s="70">
        <v>119</v>
      </c>
      <c r="J872" s="71">
        <v>871</v>
      </c>
      <c r="K872" s="72" t="s">
        <v>103</v>
      </c>
      <c r="L872" s="73" t="s">
        <v>40</v>
      </c>
      <c r="M872" s="74" t="str">
        <v>Highland</v>
      </c>
      <c r="N872" s="75">
        <v>14</v>
      </c>
      <c r="O872" s="70">
        <f>INDEX('Food Prices'!$B$3:$E$52,MATCH('Food Data'!L872,'Food Prices'!$A$3:$A$52,0),MATCH('Food Data'!M872,'Food Prices'!$B$2:$E$2,0))</f>
        <v>8.67</v>
      </c>
      <c r="P872" s="70">
        <v>121.38</v>
      </c>
      <c r="V872" s="71">
        <v>871</v>
      </c>
      <c r="W872" s="72" t="s">
        <v>103</v>
      </c>
      <c r="X872" s="73" t="s">
        <v>40</v>
      </c>
      <c r="Y872" s="74" t="str">
        <f t="shared" si="13"/>
        <v>Historic</v>
      </c>
      <c r="Z872" s="75">
        <v>14</v>
      </c>
      <c r="AA872" s="70">
        <f>INDEX('Food Prices'!$B$3:$E$52,MATCH('Food Data'!X872,'Food Prices'!$A$3:$A$52,0),MATCH('Food Data'!Y872,'Food Prices'!$B$2:$E$2,0))</f>
        <v>7.8</v>
      </c>
      <c r="AB872" s="70">
        <v>109.2</v>
      </c>
    </row>
    <row r="873" spans="1:28" x14ac:dyDescent="0.25">
      <c r="A873" s="71">
        <v>872</v>
      </c>
      <c r="B873" s="72" t="s">
        <v>111</v>
      </c>
      <c r="C873" s="73" t="s">
        <v>55</v>
      </c>
      <c r="D873" s="74" t="s">
        <v>57</v>
      </c>
      <c r="E873" s="75">
        <v>4</v>
      </c>
      <c r="F873" s="70">
        <f>INDEX('Food Prices'!$B$3:$E$52,MATCH('Food Data'!C873,'Food Prices'!$A$3:$A$52,0),MATCH('Food Data'!D873,'Food Prices'!$B$2:$E$2,0))</f>
        <v>11.75</v>
      </c>
      <c r="G873" s="70">
        <v>47</v>
      </c>
      <c r="J873" s="71">
        <v>872</v>
      </c>
      <c r="K873" s="72" t="s">
        <v>111</v>
      </c>
      <c r="L873" s="73" t="s">
        <v>55</v>
      </c>
      <c r="M873" s="74" t="str">
        <v>Historic</v>
      </c>
      <c r="N873" s="75">
        <v>4</v>
      </c>
      <c r="O873" s="70">
        <f>INDEX('Food Prices'!$B$3:$E$52,MATCH('Food Data'!L873,'Food Prices'!$A$3:$A$52,0),MATCH('Food Data'!M873,'Food Prices'!$B$2:$E$2,0))</f>
        <v>11.75</v>
      </c>
      <c r="P873" s="70">
        <v>47</v>
      </c>
      <c r="V873" s="71">
        <v>872</v>
      </c>
      <c r="W873" s="72" t="s">
        <v>111</v>
      </c>
      <c r="X873" s="73" t="s">
        <v>55</v>
      </c>
      <c r="Y873" s="74" t="str">
        <f t="shared" si="13"/>
        <v>Historic</v>
      </c>
      <c r="Z873" s="75">
        <v>4</v>
      </c>
      <c r="AA873" s="70">
        <f>INDEX('Food Prices'!$B$3:$E$52,MATCH('Food Data'!X873,'Food Prices'!$A$3:$A$52,0),MATCH('Food Data'!Y873,'Food Prices'!$B$2:$E$2,0))</f>
        <v>11.75</v>
      </c>
      <c r="AB873" s="70">
        <v>47</v>
      </c>
    </row>
    <row r="874" spans="1:28" x14ac:dyDescent="0.25">
      <c r="A874" s="71">
        <v>873</v>
      </c>
      <c r="B874" s="72" t="s">
        <v>106</v>
      </c>
      <c r="C874" s="73" t="s">
        <v>78</v>
      </c>
      <c r="D874" s="74" t="s">
        <v>57</v>
      </c>
      <c r="E874" s="75">
        <v>9</v>
      </c>
      <c r="F874" s="70">
        <f>INDEX('Food Prices'!$B$3:$E$52,MATCH('Food Data'!C874,'Food Prices'!$A$3:$A$52,0),MATCH('Food Data'!D874,'Food Prices'!$B$2:$E$2,0))</f>
        <v>13.02</v>
      </c>
      <c r="G874" s="70">
        <v>117.17999999999999</v>
      </c>
      <c r="J874" s="71">
        <v>873</v>
      </c>
      <c r="K874" s="72" t="s">
        <v>106</v>
      </c>
      <c r="L874" s="73" t="s">
        <v>78</v>
      </c>
      <c r="M874" s="74" t="str">
        <v>Global</v>
      </c>
      <c r="N874" s="75">
        <v>9</v>
      </c>
      <c r="O874" s="70">
        <f>INDEX('Food Prices'!$B$3:$E$52,MATCH('Food Data'!L874,'Food Prices'!$A$3:$A$52,0),MATCH('Food Data'!M874,'Food Prices'!$B$2:$E$2,0))</f>
        <v>12.37</v>
      </c>
      <c r="P874" s="70">
        <v>111.33</v>
      </c>
      <c r="V874" s="71">
        <v>873</v>
      </c>
      <c r="W874" s="72" t="s">
        <v>106</v>
      </c>
      <c r="X874" s="73" t="s">
        <v>78</v>
      </c>
      <c r="Y874" s="74" t="str">
        <f t="shared" si="13"/>
        <v>Historic</v>
      </c>
      <c r="Z874" s="75">
        <v>9</v>
      </c>
      <c r="AA874" s="70">
        <f>INDEX('Food Prices'!$B$3:$E$52,MATCH('Food Data'!X874,'Food Prices'!$A$3:$A$52,0),MATCH('Food Data'!Y874,'Food Prices'!$B$2:$E$2,0))</f>
        <v>13.02</v>
      </c>
      <c r="AB874" s="70">
        <v>117.17999999999999</v>
      </c>
    </row>
    <row r="875" spans="1:28" x14ac:dyDescent="0.25">
      <c r="A875" s="71">
        <v>874</v>
      </c>
      <c r="B875" s="72" t="s">
        <v>123</v>
      </c>
      <c r="C875" s="73" t="s">
        <v>41</v>
      </c>
      <c r="D875" s="74" t="s">
        <v>51</v>
      </c>
      <c r="E875" s="75">
        <v>2</v>
      </c>
      <c r="F875" s="70">
        <f>INDEX('Food Prices'!$B$3:$E$52,MATCH('Food Data'!C875,'Food Prices'!$A$3:$A$52,0),MATCH('Food Data'!D875,'Food Prices'!$B$2:$E$2,0))</f>
        <v>9.56</v>
      </c>
      <c r="G875" s="70">
        <v>19.12</v>
      </c>
      <c r="J875" s="71">
        <v>874</v>
      </c>
      <c r="K875" s="72" t="s">
        <v>123</v>
      </c>
      <c r="L875" s="73" t="s">
        <v>41</v>
      </c>
      <c r="M875" s="74" t="str">
        <v>Global</v>
      </c>
      <c r="N875" s="75">
        <v>2</v>
      </c>
      <c r="O875" s="70">
        <f>INDEX('Food Prices'!$B$3:$E$52,MATCH('Food Data'!L875,'Food Prices'!$A$3:$A$52,0),MATCH('Food Data'!M875,'Food Prices'!$B$2:$E$2,0))</f>
        <v>10.18</v>
      </c>
      <c r="P875" s="70">
        <v>20.36</v>
      </c>
      <c r="V875" s="71">
        <v>874</v>
      </c>
      <c r="W875" s="72" t="s">
        <v>123</v>
      </c>
      <c r="X875" s="73" t="s">
        <v>41</v>
      </c>
      <c r="Y875" s="74" t="str">
        <f t="shared" si="13"/>
        <v>Historic</v>
      </c>
      <c r="Z875" s="75">
        <v>2</v>
      </c>
      <c r="AA875" s="70">
        <f>INDEX('Food Prices'!$B$3:$E$52,MATCH('Food Data'!X875,'Food Prices'!$A$3:$A$52,0),MATCH('Food Data'!Y875,'Food Prices'!$B$2:$E$2,0))</f>
        <v>9.98</v>
      </c>
      <c r="AB875" s="70">
        <v>19.96</v>
      </c>
    </row>
    <row r="876" spans="1:28" x14ac:dyDescent="0.25">
      <c r="A876" s="71">
        <v>875</v>
      </c>
      <c r="B876" s="72" t="s">
        <v>124</v>
      </c>
      <c r="C876" s="73" t="s">
        <v>67</v>
      </c>
      <c r="D876" s="74" t="s">
        <v>60</v>
      </c>
      <c r="E876" s="75">
        <v>3</v>
      </c>
      <c r="F876" s="70">
        <f>INDEX('Food Prices'!$B$3:$E$52,MATCH('Food Data'!C876,'Food Prices'!$A$3:$A$52,0),MATCH('Food Data'!D876,'Food Prices'!$B$2:$E$2,0))</f>
        <v>14.83</v>
      </c>
      <c r="G876" s="70">
        <v>44.49</v>
      </c>
      <c r="J876" s="71">
        <v>875</v>
      </c>
      <c r="K876" s="72" t="s">
        <v>124</v>
      </c>
      <c r="L876" s="73" t="s">
        <v>67</v>
      </c>
      <c r="M876" s="74" t="str">
        <v>Highland</v>
      </c>
      <c r="N876" s="75">
        <v>3</v>
      </c>
      <c r="O876" s="70">
        <f>INDEX('Food Prices'!$B$3:$E$52,MATCH('Food Data'!L876,'Food Prices'!$A$3:$A$52,0),MATCH('Food Data'!M876,'Food Prices'!$B$2:$E$2,0))</f>
        <v>15.27</v>
      </c>
      <c r="P876" s="70">
        <v>45.81</v>
      </c>
      <c r="V876" s="71">
        <v>875</v>
      </c>
      <c r="W876" s="72" t="s">
        <v>124</v>
      </c>
      <c r="X876" s="73" t="s">
        <v>67</v>
      </c>
      <c r="Y876" s="74" t="str">
        <f t="shared" si="13"/>
        <v>Historic</v>
      </c>
      <c r="Z876" s="75">
        <v>3</v>
      </c>
      <c r="AA876" s="70">
        <f>INDEX('Food Prices'!$B$3:$E$52,MATCH('Food Data'!X876,'Food Prices'!$A$3:$A$52,0),MATCH('Food Data'!Y876,'Food Prices'!$B$2:$E$2,0))</f>
        <v>14.54</v>
      </c>
      <c r="AB876" s="70">
        <v>43.62</v>
      </c>
    </row>
    <row r="877" spans="1:28" x14ac:dyDescent="0.25">
      <c r="A877" s="71">
        <v>876</v>
      </c>
      <c r="B877" s="72" t="s">
        <v>108</v>
      </c>
      <c r="C877" s="73" t="s">
        <v>54</v>
      </c>
      <c r="D877" s="74" t="s">
        <v>51</v>
      </c>
      <c r="E877" s="75">
        <v>7</v>
      </c>
      <c r="F877" s="70">
        <f>INDEX('Food Prices'!$B$3:$E$52,MATCH('Food Data'!C877,'Food Prices'!$A$3:$A$52,0),MATCH('Food Data'!D877,'Food Prices'!$B$2:$E$2,0))</f>
        <v>10.210000000000001</v>
      </c>
      <c r="G877" s="70">
        <v>71.47</v>
      </c>
      <c r="J877" s="71">
        <v>876</v>
      </c>
      <c r="K877" s="72" t="s">
        <v>108</v>
      </c>
      <c r="L877" s="73" t="s">
        <v>54</v>
      </c>
      <c r="M877" s="74" t="str">
        <v>North</v>
      </c>
      <c r="N877" s="75">
        <v>7</v>
      </c>
      <c r="O877" s="70">
        <f>INDEX('Food Prices'!$B$3:$E$52,MATCH('Food Data'!L877,'Food Prices'!$A$3:$A$52,0),MATCH('Food Data'!M877,'Food Prices'!$B$2:$E$2,0))</f>
        <v>10.210000000000001</v>
      </c>
      <c r="P877" s="70">
        <v>71.47</v>
      </c>
      <c r="V877" s="71">
        <v>876</v>
      </c>
      <c r="W877" s="72" t="s">
        <v>108</v>
      </c>
      <c r="X877" s="73" t="s">
        <v>54</v>
      </c>
      <c r="Y877" s="74" t="str">
        <f t="shared" si="13"/>
        <v>Historic</v>
      </c>
      <c r="Z877" s="75">
        <v>7</v>
      </c>
      <c r="AA877" s="70">
        <f>INDEX('Food Prices'!$B$3:$E$52,MATCH('Food Data'!X877,'Food Prices'!$A$3:$A$52,0),MATCH('Food Data'!Y877,'Food Prices'!$B$2:$E$2,0))</f>
        <v>11.71</v>
      </c>
      <c r="AB877" s="70">
        <v>81.97</v>
      </c>
    </row>
    <row r="878" spans="1:28" x14ac:dyDescent="0.25">
      <c r="A878" s="71">
        <v>877</v>
      </c>
      <c r="B878" s="72" t="s">
        <v>113</v>
      </c>
      <c r="C878" s="73" t="s">
        <v>94</v>
      </c>
      <c r="D878" s="74" t="s">
        <v>60</v>
      </c>
      <c r="E878" s="75">
        <v>18</v>
      </c>
      <c r="F878" s="70">
        <f>INDEX('Food Prices'!$B$3:$E$52,MATCH('Food Data'!C878,'Food Prices'!$A$3:$A$52,0),MATCH('Food Data'!D878,'Food Prices'!$B$2:$E$2,0))</f>
        <v>13.09</v>
      </c>
      <c r="G878" s="70">
        <v>235.62</v>
      </c>
      <c r="J878" s="71">
        <v>877</v>
      </c>
      <c r="K878" s="72" t="s">
        <v>113</v>
      </c>
      <c r="L878" s="73" t="s">
        <v>94</v>
      </c>
      <c r="M878" s="74" t="str">
        <v>North</v>
      </c>
      <c r="N878" s="75">
        <v>18</v>
      </c>
      <c r="O878" s="70">
        <f>INDEX('Food Prices'!$B$3:$E$52,MATCH('Food Data'!L878,'Food Prices'!$A$3:$A$52,0),MATCH('Food Data'!M878,'Food Prices'!$B$2:$E$2,0))</f>
        <v>13.29</v>
      </c>
      <c r="P878" s="70">
        <v>239.21999999999997</v>
      </c>
      <c r="V878" s="71">
        <v>877</v>
      </c>
      <c r="W878" s="72" t="s">
        <v>113</v>
      </c>
      <c r="X878" s="73" t="s">
        <v>94</v>
      </c>
      <c r="Y878" s="74" t="str">
        <f t="shared" si="13"/>
        <v>Historic</v>
      </c>
      <c r="Z878" s="75">
        <v>18</v>
      </c>
      <c r="AA878" s="70">
        <f>INDEX('Food Prices'!$B$3:$E$52,MATCH('Food Data'!X878,'Food Prices'!$A$3:$A$52,0),MATCH('Food Data'!Y878,'Food Prices'!$B$2:$E$2,0))</f>
        <v>12.01</v>
      </c>
      <c r="AB878" s="70">
        <v>216.18</v>
      </c>
    </row>
    <row r="879" spans="1:28" x14ac:dyDescent="0.25">
      <c r="A879" s="71">
        <v>878</v>
      </c>
      <c r="B879" s="72" t="s">
        <v>125</v>
      </c>
      <c r="C879" s="73" t="s">
        <v>74</v>
      </c>
      <c r="D879" s="74" t="s">
        <v>57</v>
      </c>
      <c r="E879" s="75">
        <v>2</v>
      </c>
      <c r="F879" s="70">
        <f>INDEX('Food Prices'!$B$3:$E$52,MATCH('Food Data'!C879,'Food Prices'!$A$3:$A$52,0),MATCH('Food Data'!D879,'Food Prices'!$B$2:$E$2,0))</f>
        <v>7.1</v>
      </c>
      <c r="G879" s="70">
        <v>14.2</v>
      </c>
      <c r="J879" s="71">
        <v>878</v>
      </c>
      <c r="K879" s="72" t="s">
        <v>125</v>
      </c>
      <c r="L879" s="73" t="s">
        <v>74</v>
      </c>
      <c r="M879" s="74" t="str">
        <v>Global</v>
      </c>
      <c r="N879" s="75">
        <v>2</v>
      </c>
      <c r="O879" s="70">
        <f>INDEX('Food Prices'!$B$3:$E$52,MATCH('Food Data'!L879,'Food Prices'!$A$3:$A$52,0),MATCH('Food Data'!M879,'Food Prices'!$B$2:$E$2,0))</f>
        <v>7.38</v>
      </c>
      <c r="P879" s="70">
        <v>14.76</v>
      </c>
      <c r="V879" s="71">
        <v>878</v>
      </c>
      <c r="W879" s="72" t="s">
        <v>125</v>
      </c>
      <c r="X879" s="73" t="s">
        <v>74</v>
      </c>
      <c r="Y879" s="74" t="str">
        <f t="shared" si="13"/>
        <v>Historic</v>
      </c>
      <c r="Z879" s="75">
        <v>2</v>
      </c>
      <c r="AA879" s="70">
        <f>INDEX('Food Prices'!$B$3:$E$52,MATCH('Food Data'!X879,'Food Prices'!$A$3:$A$52,0),MATCH('Food Data'!Y879,'Food Prices'!$B$2:$E$2,0))</f>
        <v>7.1</v>
      </c>
      <c r="AB879" s="70">
        <v>14.2</v>
      </c>
    </row>
    <row r="880" spans="1:28" x14ac:dyDescent="0.25">
      <c r="A880" s="71">
        <v>879</v>
      </c>
      <c r="B880" s="72" t="s">
        <v>98</v>
      </c>
      <c r="C880" s="73" t="s">
        <v>71</v>
      </c>
      <c r="D880" s="74" t="s">
        <v>53</v>
      </c>
      <c r="E880" s="75">
        <v>19</v>
      </c>
      <c r="F880" s="70">
        <f>INDEX('Food Prices'!$B$3:$E$52,MATCH('Food Data'!C880,'Food Prices'!$A$3:$A$52,0),MATCH('Food Data'!D880,'Food Prices'!$B$2:$E$2,0))</f>
        <v>13.67</v>
      </c>
      <c r="G880" s="70">
        <v>259.73</v>
      </c>
      <c r="J880" s="71">
        <v>879</v>
      </c>
      <c r="K880" s="72" t="s">
        <v>98</v>
      </c>
      <c r="L880" s="73" t="s">
        <v>71</v>
      </c>
      <c r="M880" s="74" t="str">
        <v>Global</v>
      </c>
      <c r="N880" s="75">
        <v>19</v>
      </c>
      <c r="O880" s="70">
        <f>INDEX('Food Prices'!$B$3:$E$52,MATCH('Food Data'!L880,'Food Prices'!$A$3:$A$52,0),MATCH('Food Data'!M880,'Food Prices'!$B$2:$E$2,0))</f>
        <v>12.9</v>
      </c>
      <c r="P880" s="70">
        <v>245.1</v>
      </c>
      <c r="V880" s="71">
        <v>879</v>
      </c>
      <c r="W880" s="72" t="s">
        <v>98</v>
      </c>
      <c r="X880" s="73" t="s">
        <v>71</v>
      </c>
      <c r="Y880" s="74" t="str">
        <f t="shared" si="13"/>
        <v>Historic</v>
      </c>
      <c r="Z880" s="75">
        <v>19</v>
      </c>
      <c r="AA880" s="70">
        <f>INDEX('Food Prices'!$B$3:$E$52,MATCH('Food Data'!X880,'Food Prices'!$A$3:$A$52,0),MATCH('Food Data'!Y880,'Food Prices'!$B$2:$E$2,0))</f>
        <v>12.9</v>
      </c>
      <c r="AB880" s="70">
        <v>245.1</v>
      </c>
    </row>
    <row r="881" spans="1:28" x14ac:dyDescent="0.25">
      <c r="A881" s="71">
        <v>880</v>
      </c>
      <c r="B881" s="72" t="s">
        <v>115</v>
      </c>
      <c r="C881" s="73" t="s">
        <v>68</v>
      </c>
      <c r="D881" s="74" t="s">
        <v>60</v>
      </c>
      <c r="E881" s="75">
        <v>10</v>
      </c>
      <c r="F881" s="70">
        <f>INDEX('Food Prices'!$B$3:$E$52,MATCH('Food Data'!C881,'Food Prices'!$A$3:$A$52,0),MATCH('Food Data'!D881,'Food Prices'!$B$2:$E$2,0))</f>
        <v>10.7</v>
      </c>
      <c r="G881" s="70">
        <v>107</v>
      </c>
      <c r="J881" s="71">
        <v>880</v>
      </c>
      <c r="K881" s="72" t="s">
        <v>115</v>
      </c>
      <c r="L881" s="73" t="s">
        <v>68</v>
      </c>
      <c r="M881" s="74" t="str">
        <v>Historic</v>
      </c>
      <c r="N881" s="75">
        <v>10</v>
      </c>
      <c r="O881" s="70">
        <f>INDEX('Food Prices'!$B$3:$E$52,MATCH('Food Data'!L881,'Food Prices'!$A$3:$A$52,0),MATCH('Food Data'!M881,'Food Prices'!$B$2:$E$2,0))</f>
        <v>11.76</v>
      </c>
      <c r="P881" s="70">
        <v>117.6</v>
      </c>
      <c r="V881" s="71">
        <v>880</v>
      </c>
      <c r="W881" s="72" t="s">
        <v>115</v>
      </c>
      <c r="X881" s="73" t="s">
        <v>68</v>
      </c>
      <c r="Y881" s="74" t="str">
        <f t="shared" si="13"/>
        <v>Historic</v>
      </c>
      <c r="Z881" s="75">
        <v>10</v>
      </c>
      <c r="AA881" s="70">
        <f>INDEX('Food Prices'!$B$3:$E$52,MATCH('Food Data'!X881,'Food Prices'!$A$3:$A$52,0),MATCH('Food Data'!Y881,'Food Prices'!$B$2:$E$2,0))</f>
        <v>11.76</v>
      </c>
      <c r="AB881" s="70">
        <v>117.6</v>
      </c>
    </row>
    <row r="882" spans="1:28" x14ac:dyDescent="0.25">
      <c r="A882" s="71">
        <v>881</v>
      </c>
      <c r="B882" s="72" t="s">
        <v>126</v>
      </c>
      <c r="C882" s="73" t="s">
        <v>131</v>
      </c>
      <c r="D882" s="74" t="s">
        <v>57</v>
      </c>
      <c r="E882" s="75">
        <v>11</v>
      </c>
      <c r="F882" s="70">
        <f>INDEX('Food Prices'!$B$3:$E$52,MATCH('Food Data'!C882,'Food Prices'!$A$3:$A$52,0),MATCH('Food Data'!D882,'Food Prices'!$B$2:$E$2,0))</f>
        <v>3.28</v>
      </c>
      <c r="G882" s="70">
        <v>36.08</v>
      </c>
      <c r="J882" s="71">
        <v>881</v>
      </c>
      <c r="K882" s="72" t="s">
        <v>126</v>
      </c>
      <c r="L882" s="73" t="s">
        <v>131</v>
      </c>
      <c r="M882" s="74" t="str">
        <v>North</v>
      </c>
      <c r="N882" s="75">
        <v>11</v>
      </c>
      <c r="O882" s="70">
        <f>INDEX('Food Prices'!$B$3:$E$52,MATCH('Food Data'!L882,'Food Prices'!$A$3:$A$52,0),MATCH('Food Data'!M882,'Food Prices'!$B$2:$E$2,0))</f>
        <v>3.09</v>
      </c>
      <c r="P882" s="70">
        <v>33.989999999999995</v>
      </c>
      <c r="V882" s="71">
        <v>881</v>
      </c>
      <c r="W882" s="72" t="s">
        <v>126</v>
      </c>
      <c r="X882" s="73" t="s">
        <v>131</v>
      </c>
      <c r="Y882" s="74" t="str">
        <f t="shared" si="13"/>
        <v>Historic</v>
      </c>
      <c r="Z882" s="75">
        <v>11</v>
      </c>
      <c r="AA882" s="70">
        <f>INDEX('Food Prices'!$B$3:$E$52,MATCH('Food Data'!X882,'Food Prices'!$A$3:$A$52,0),MATCH('Food Data'!Y882,'Food Prices'!$B$2:$E$2,0))</f>
        <v>3.28</v>
      </c>
      <c r="AB882" s="70">
        <v>36.08</v>
      </c>
    </row>
    <row r="883" spans="1:28" x14ac:dyDescent="0.25">
      <c r="A883" s="71">
        <v>882</v>
      </c>
      <c r="B883" s="72" t="s">
        <v>98</v>
      </c>
      <c r="C883" s="73" t="s">
        <v>58</v>
      </c>
      <c r="D883" s="74" t="s">
        <v>51</v>
      </c>
      <c r="E883" s="75">
        <v>14</v>
      </c>
      <c r="F883" s="70">
        <f>INDEX('Food Prices'!$B$3:$E$52,MATCH('Food Data'!C883,'Food Prices'!$A$3:$A$52,0),MATCH('Food Data'!D883,'Food Prices'!$B$2:$E$2,0))</f>
        <v>5.49</v>
      </c>
      <c r="G883" s="70">
        <v>76.86</v>
      </c>
      <c r="J883" s="71">
        <v>882</v>
      </c>
      <c r="K883" s="72" t="s">
        <v>98</v>
      </c>
      <c r="L883" s="73" t="s">
        <v>58</v>
      </c>
      <c r="M883" s="74" t="str">
        <v>Global</v>
      </c>
      <c r="N883" s="75">
        <v>14</v>
      </c>
      <c r="O883" s="70">
        <f>INDEX('Food Prices'!$B$3:$E$52,MATCH('Food Data'!L883,'Food Prices'!$A$3:$A$52,0),MATCH('Food Data'!M883,'Food Prices'!$B$2:$E$2,0))</f>
        <v>5.08</v>
      </c>
      <c r="P883" s="70">
        <v>71.12</v>
      </c>
      <c r="V883" s="71">
        <v>882</v>
      </c>
      <c r="W883" s="72" t="s">
        <v>98</v>
      </c>
      <c r="X883" s="73" t="s">
        <v>58</v>
      </c>
      <c r="Y883" s="74" t="str">
        <f t="shared" si="13"/>
        <v>Historic</v>
      </c>
      <c r="Z883" s="75">
        <v>14</v>
      </c>
      <c r="AA883" s="70">
        <f>INDEX('Food Prices'!$B$3:$E$52,MATCH('Food Data'!X883,'Food Prices'!$A$3:$A$52,0),MATCH('Food Data'!Y883,'Food Prices'!$B$2:$E$2,0))</f>
        <v>4.84</v>
      </c>
      <c r="AB883" s="70">
        <v>67.759999999999991</v>
      </c>
    </row>
    <row r="884" spans="1:28" x14ac:dyDescent="0.25">
      <c r="A884" s="71">
        <v>883</v>
      </c>
      <c r="B884" s="72" t="s">
        <v>108</v>
      </c>
      <c r="C884" s="73" t="s">
        <v>41</v>
      </c>
      <c r="D884" s="74" t="s">
        <v>57</v>
      </c>
      <c r="E884" s="75">
        <v>11</v>
      </c>
      <c r="F884" s="70">
        <f>INDEX('Food Prices'!$B$3:$E$52,MATCH('Food Data'!C884,'Food Prices'!$A$3:$A$52,0),MATCH('Food Data'!D884,'Food Prices'!$B$2:$E$2,0))</f>
        <v>9.98</v>
      </c>
      <c r="G884" s="70">
        <v>109.78</v>
      </c>
      <c r="J884" s="71">
        <v>883</v>
      </c>
      <c r="K884" s="72" t="s">
        <v>108</v>
      </c>
      <c r="L884" s="73" t="s">
        <v>41</v>
      </c>
      <c r="M884" s="74" t="str">
        <v>North</v>
      </c>
      <c r="N884" s="75">
        <v>11</v>
      </c>
      <c r="O884" s="70">
        <f>INDEX('Food Prices'!$B$3:$E$52,MATCH('Food Data'!L884,'Food Prices'!$A$3:$A$52,0),MATCH('Food Data'!M884,'Food Prices'!$B$2:$E$2,0))</f>
        <v>9.56</v>
      </c>
      <c r="P884" s="70">
        <v>105.16000000000001</v>
      </c>
      <c r="V884" s="71">
        <v>883</v>
      </c>
      <c r="W884" s="72" t="s">
        <v>108</v>
      </c>
      <c r="X884" s="73" t="s">
        <v>41</v>
      </c>
      <c r="Y884" s="74" t="str">
        <f t="shared" si="13"/>
        <v>Historic</v>
      </c>
      <c r="Z884" s="75">
        <v>11</v>
      </c>
      <c r="AA884" s="70">
        <f>INDEX('Food Prices'!$B$3:$E$52,MATCH('Food Data'!X884,'Food Prices'!$A$3:$A$52,0),MATCH('Food Data'!Y884,'Food Prices'!$B$2:$E$2,0))</f>
        <v>9.98</v>
      </c>
      <c r="AB884" s="70">
        <v>109.78</v>
      </c>
    </row>
    <row r="885" spans="1:28" x14ac:dyDescent="0.25">
      <c r="A885" s="71">
        <v>884</v>
      </c>
      <c r="B885" s="72" t="s">
        <v>107</v>
      </c>
      <c r="C885" s="73" t="s">
        <v>81</v>
      </c>
      <c r="D885" s="74" t="s">
        <v>51</v>
      </c>
      <c r="E885" s="75">
        <v>11</v>
      </c>
      <c r="F885" s="70">
        <f>INDEX('Food Prices'!$B$3:$E$52,MATCH('Food Data'!C885,'Food Prices'!$A$3:$A$52,0),MATCH('Food Data'!D885,'Food Prices'!$B$2:$E$2,0))</f>
        <v>13.65</v>
      </c>
      <c r="G885" s="70">
        <v>150.15</v>
      </c>
      <c r="J885" s="71">
        <v>884</v>
      </c>
      <c r="K885" s="72" t="s">
        <v>107</v>
      </c>
      <c r="L885" s="73" t="s">
        <v>81</v>
      </c>
      <c r="M885" s="74" t="str">
        <v>Historic</v>
      </c>
      <c r="N885" s="75">
        <v>11</v>
      </c>
      <c r="O885" s="70">
        <f>INDEX('Food Prices'!$B$3:$E$52,MATCH('Food Data'!L885,'Food Prices'!$A$3:$A$52,0),MATCH('Food Data'!M885,'Food Prices'!$B$2:$E$2,0))</f>
        <v>13.85</v>
      </c>
      <c r="P885" s="70">
        <v>152.35</v>
      </c>
      <c r="V885" s="71">
        <v>884</v>
      </c>
      <c r="W885" s="72" t="s">
        <v>107</v>
      </c>
      <c r="X885" s="73" t="s">
        <v>81</v>
      </c>
      <c r="Y885" s="74" t="str">
        <f t="shared" si="13"/>
        <v>Historic</v>
      </c>
      <c r="Z885" s="75">
        <v>11</v>
      </c>
      <c r="AA885" s="70">
        <f>INDEX('Food Prices'!$B$3:$E$52,MATCH('Food Data'!X885,'Food Prices'!$A$3:$A$52,0),MATCH('Food Data'!Y885,'Food Prices'!$B$2:$E$2,0))</f>
        <v>13.85</v>
      </c>
      <c r="AB885" s="70">
        <v>152.35</v>
      </c>
    </row>
    <row r="886" spans="1:28" x14ac:dyDescent="0.25">
      <c r="A886" s="71">
        <v>885</v>
      </c>
      <c r="B886" s="72" t="s">
        <v>118</v>
      </c>
      <c r="C886" s="73" t="s">
        <v>79</v>
      </c>
      <c r="D886" s="74" t="s">
        <v>51</v>
      </c>
      <c r="E886" s="75">
        <v>6</v>
      </c>
      <c r="F886" s="70">
        <f>INDEX('Food Prices'!$B$3:$E$52,MATCH('Food Data'!C886,'Food Prices'!$A$3:$A$52,0),MATCH('Food Data'!D886,'Food Prices'!$B$2:$E$2,0))</f>
        <v>1.61</v>
      </c>
      <c r="G886" s="70">
        <v>9.66</v>
      </c>
      <c r="J886" s="71">
        <v>885</v>
      </c>
      <c r="K886" s="72" t="s">
        <v>118</v>
      </c>
      <c r="L886" s="73" t="s">
        <v>79</v>
      </c>
      <c r="M886" s="74" t="str">
        <v>North</v>
      </c>
      <c r="N886" s="75">
        <v>6</v>
      </c>
      <c r="O886" s="70">
        <f>INDEX('Food Prices'!$B$3:$E$52,MATCH('Food Data'!L886,'Food Prices'!$A$3:$A$52,0),MATCH('Food Data'!M886,'Food Prices'!$B$2:$E$2,0))</f>
        <v>1.61</v>
      </c>
      <c r="P886" s="70">
        <v>9.66</v>
      </c>
      <c r="V886" s="71">
        <v>885</v>
      </c>
      <c r="W886" s="72" t="s">
        <v>118</v>
      </c>
      <c r="X886" s="73" t="s">
        <v>79</v>
      </c>
      <c r="Y886" s="74" t="str">
        <f t="shared" si="13"/>
        <v>Historic</v>
      </c>
      <c r="Z886" s="75">
        <v>6</v>
      </c>
      <c r="AA886" s="70">
        <f>INDEX('Food Prices'!$B$3:$E$52,MATCH('Food Data'!X886,'Food Prices'!$A$3:$A$52,0),MATCH('Food Data'!Y886,'Food Prices'!$B$2:$E$2,0))</f>
        <v>1.97</v>
      </c>
      <c r="AB886" s="70">
        <v>11.82</v>
      </c>
    </row>
    <row r="887" spans="1:28" x14ac:dyDescent="0.25">
      <c r="A887" s="71">
        <v>886</v>
      </c>
      <c r="B887" s="72" t="s">
        <v>112</v>
      </c>
      <c r="C887" s="73" t="s">
        <v>71</v>
      </c>
      <c r="D887" s="74" t="s">
        <v>51</v>
      </c>
      <c r="E887" s="75">
        <v>8</v>
      </c>
      <c r="F887" s="70">
        <f>INDEX('Food Prices'!$B$3:$E$52,MATCH('Food Data'!C887,'Food Prices'!$A$3:$A$52,0),MATCH('Food Data'!D887,'Food Prices'!$B$2:$E$2,0))</f>
        <v>12.44</v>
      </c>
      <c r="G887" s="70">
        <v>99.52</v>
      </c>
      <c r="J887" s="71">
        <v>886</v>
      </c>
      <c r="K887" s="72" t="s">
        <v>112</v>
      </c>
      <c r="L887" s="73" t="s">
        <v>71</v>
      </c>
      <c r="M887" s="74" t="str">
        <v>Highland</v>
      </c>
      <c r="N887" s="75">
        <v>8</v>
      </c>
      <c r="O887" s="70">
        <f>INDEX('Food Prices'!$B$3:$E$52,MATCH('Food Data'!L887,'Food Prices'!$A$3:$A$52,0),MATCH('Food Data'!M887,'Food Prices'!$B$2:$E$2,0))</f>
        <v>13.67</v>
      </c>
      <c r="P887" s="70">
        <v>109.36</v>
      </c>
      <c r="V887" s="71">
        <v>886</v>
      </c>
      <c r="W887" s="72" t="s">
        <v>112</v>
      </c>
      <c r="X887" s="73" t="s">
        <v>71</v>
      </c>
      <c r="Y887" s="74" t="str">
        <f t="shared" si="13"/>
        <v>Historic</v>
      </c>
      <c r="Z887" s="75">
        <v>8</v>
      </c>
      <c r="AA887" s="70">
        <f>INDEX('Food Prices'!$B$3:$E$52,MATCH('Food Data'!X887,'Food Prices'!$A$3:$A$52,0),MATCH('Food Data'!Y887,'Food Prices'!$B$2:$E$2,0))</f>
        <v>12.9</v>
      </c>
      <c r="AB887" s="70">
        <v>103.2</v>
      </c>
    </row>
    <row r="888" spans="1:28" x14ac:dyDescent="0.25">
      <c r="A888" s="71">
        <v>887</v>
      </c>
      <c r="B888" s="72" t="s">
        <v>103</v>
      </c>
      <c r="C888" s="73" t="s">
        <v>67</v>
      </c>
      <c r="D888" s="74" t="s">
        <v>57</v>
      </c>
      <c r="E888" s="75">
        <v>1</v>
      </c>
      <c r="F888" s="70">
        <f>INDEX('Food Prices'!$B$3:$E$52,MATCH('Food Data'!C888,'Food Prices'!$A$3:$A$52,0),MATCH('Food Data'!D888,'Food Prices'!$B$2:$E$2,0))</f>
        <v>14.54</v>
      </c>
      <c r="G888" s="70">
        <v>14.54</v>
      </c>
      <c r="J888" s="71">
        <v>887</v>
      </c>
      <c r="K888" s="72" t="s">
        <v>103</v>
      </c>
      <c r="L888" s="73" t="s">
        <v>67</v>
      </c>
      <c r="M888" s="74" t="str">
        <v>Highland</v>
      </c>
      <c r="N888" s="75">
        <v>1</v>
      </c>
      <c r="O888" s="70">
        <f>INDEX('Food Prices'!$B$3:$E$52,MATCH('Food Data'!L888,'Food Prices'!$A$3:$A$52,0),MATCH('Food Data'!M888,'Food Prices'!$B$2:$E$2,0))</f>
        <v>15.27</v>
      </c>
      <c r="P888" s="70">
        <v>15.27</v>
      </c>
      <c r="V888" s="71">
        <v>887</v>
      </c>
      <c r="W888" s="72" t="s">
        <v>103</v>
      </c>
      <c r="X888" s="73" t="s">
        <v>67</v>
      </c>
      <c r="Y888" s="74" t="str">
        <f t="shared" si="13"/>
        <v>Historic</v>
      </c>
      <c r="Z888" s="75">
        <v>1</v>
      </c>
      <c r="AA888" s="70">
        <f>INDEX('Food Prices'!$B$3:$E$52,MATCH('Food Data'!X888,'Food Prices'!$A$3:$A$52,0),MATCH('Food Data'!Y888,'Food Prices'!$B$2:$E$2,0))</f>
        <v>14.54</v>
      </c>
      <c r="AB888" s="70">
        <v>14.54</v>
      </c>
    </row>
    <row r="889" spans="1:28" x14ac:dyDescent="0.25">
      <c r="A889" s="71">
        <v>888</v>
      </c>
      <c r="B889" s="72" t="s">
        <v>106</v>
      </c>
      <c r="C889" s="73" t="s">
        <v>129</v>
      </c>
      <c r="D889" s="74" t="s">
        <v>53</v>
      </c>
      <c r="E889" s="75">
        <v>20</v>
      </c>
      <c r="F889" s="70">
        <f>INDEX('Food Prices'!$B$3:$E$52,MATCH('Food Data'!C889,'Food Prices'!$A$3:$A$52,0),MATCH('Food Data'!D889,'Food Prices'!$B$2:$E$2,0))</f>
        <v>11.01</v>
      </c>
      <c r="G889" s="70">
        <v>220.2</v>
      </c>
      <c r="J889" s="71">
        <v>888</v>
      </c>
      <c r="K889" s="72" t="s">
        <v>106</v>
      </c>
      <c r="L889" s="73" t="s">
        <v>129</v>
      </c>
      <c r="M889" s="74" t="str">
        <v>Global</v>
      </c>
      <c r="N889" s="75">
        <v>20</v>
      </c>
      <c r="O889" s="70">
        <f>INDEX('Food Prices'!$B$3:$E$52,MATCH('Food Data'!L889,'Food Prices'!$A$3:$A$52,0),MATCH('Food Data'!M889,'Food Prices'!$B$2:$E$2,0))</f>
        <v>10.49</v>
      </c>
      <c r="P889" s="70">
        <v>209.8</v>
      </c>
      <c r="V889" s="71">
        <v>888</v>
      </c>
      <c r="W889" s="72" t="s">
        <v>106</v>
      </c>
      <c r="X889" s="73" t="s">
        <v>129</v>
      </c>
      <c r="Y889" s="74" t="str">
        <f t="shared" si="13"/>
        <v>Historic</v>
      </c>
      <c r="Z889" s="75">
        <v>20</v>
      </c>
      <c r="AA889" s="70">
        <f>INDEX('Food Prices'!$B$3:$E$52,MATCH('Food Data'!X889,'Food Prices'!$A$3:$A$52,0),MATCH('Food Data'!Y889,'Food Prices'!$B$2:$E$2,0))</f>
        <v>9.6199999999999992</v>
      </c>
      <c r="AB889" s="70">
        <v>192.39999999999998</v>
      </c>
    </row>
    <row r="890" spans="1:28" x14ac:dyDescent="0.25">
      <c r="A890" s="71">
        <v>889</v>
      </c>
      <c r="B890" s="72" t="s">
        <v>99</v>
      </c>
      <c r="C890" s="73" t="s">
        <v>135</v>
      </c>
      <c r="D890" s="74" t="s">
        <v>57</v>
      </c>
      <c r="E890" s="75">
        <v>11</v>
      </c>
      <c r="F890" s="70">
        <f>INDEX('Food Prices'!$B$3:$E$52,MATCH('Food Data'!C890,'Food Prices'!$A$3:$A$52,0),MATCH('Food Data'!D890,'Food Prices'!$B$2:$E$2,0))</f>
        <v>8.58</v>
      </c>
      <c r="G890" s="70">
        <v>94.38</v>
      </c>
      <c r="J890" s="71">
        <v>889</v>
      </c>
      <c r="K890" s="72" t="s">
        <v>99</v>
      </c>
      <c r="L890" s="73" t="s">
        <v>135</v>
      </c>
      <c r="M890" s="74" t="str">
        <v>Global</v>
      </c>
      <c r="N890" s="75">
        <v>11</v>
      </c>
      <c r="O890" s="70">
        <f>INDEX('Food Prices'!$B$3:$E$52,MATCH('Food Data'!L890,'Food Prices'!$A$3:$A$52,0),MATCH('Food Data'!M890,'Food Prices'!$B$2:$E$2,0))</f>
        <v>7.72</v>
      </c>
      <c r="P890" s="70">
        <v>84.92</v>
      </c>
      <c r="V890" s="71">
        <v>889</v>
      </c>
      <c r="W890" s="72" t="s">
        <v>99</v>
      </c>
      <c r="X890" s="73" t="s">
        <v>135</v>
      </c>
      <c r="Y890" s="74" t="str">
        <f t="shared" si="13"/>
        <v>Historic</v>
      </c>
      <c r="Z890" s="75">
        <v>11</v>
      </c>
      <c r="AA890" s="70">
        <f>INDEX('Food Prices'!$B$3:$E$52,MATCH('Food Data'!X890,'Food Prices'!$A$3:$A$52,0),MATCH('Food Data'!Y890,'Food Prices'!$B$2:$E$2,0))</f>
        <v>8.58</v>
      </c>
      <c r="AB890" s="70">
        <v>94.38</v>
      </c>
    </row>
    <row r="891" spans="1:28" x14ac:dyDescent="0.25">
      <c r="A891" s="71">
        <v>890</v>
      </c>
      <c r="B891" s="72" t="s">
        <v>125</v>
      </c>
      <c r="C891" s="73" t="s">
        <v>82</v>
      </c>
      <c r="D891" s="74" t="s">
        <v>53</v>
      </c>
      <c r="E891" s="75">
        <v>8</v>
      </c>
      <c r="F891" s="70">
        <f>INDEX('Food Prices'!$B$3:$E$52,MATCH('Food Data'!C891,'Food Prices'!$A$3:$A$52,0),MATCH('Food Data'!D891,'Food Prices'!$B$2:$E$2,0))</f>
        <v>16.22</v>
      </c>
      <c r="G891" s="70">
        <v>129.76</v>
      </c>
      <c r="J891" s="71">
        <v>890</v>
      </c>
      <c r="K891" s="72" t="s">
        <v>125</v>
      </c>
      <c r="L891" s="73" t="s">
        <v>82</v>
      </c>
      <c r="M891" s="74" t="str">
        <v>Global</v>
      </c>
      <c r="N891" s="75">
        <v>8</v>
      </c>
      <c r="O891" s="70">
        <f>INDEX('Food Prices'!$B$3:$E$52,MATCH('Food Data'!L891,'Food Prices'!$A$3:$A$52,0),MATCH('Food Data'!M891,'Food Prices'!$B$2:$E$2,0))</f>
        <v>15.16</v>
      </c>
      <c r="P891" s="70">
        <v>121.28</v>
      </c>
      <c r="V891" s="71">
        <v>890</v>
      </c>
      <c r="W891" s="72" t="s">
        <v>125</v>
      </c>
      <c r="X891" s="73" t="s">
        <v>82</v>
      </c>
      <c r="Y891" s="74" t="str">
        <f t="shared" si="13"/>
        <v>Historic</v>
      </c>
      <c r="Z891" s="75">
        <v>8</v>
      </c>
      <c r="AA891" s="70">
        <f>INDEX('Food Prices'!$B$3:$E$52,MATCH('Food Data'!X891,'Food Prices'!$A$3:$A$52,0),MATCH('Food Data'!Y891,'Food Prices'!$B$2:$E$2,0))</f>
        <v>14.3</v>
      </c>
      <c r="AB891" s="70">
        <v>114.4</v>
      </c>
    </row>
    <row r="892" spans="1:28" x14ac:dyDescent="0.25">
      <c r="A892" s="71">
        <v>891</v>
      </c>
      <c r="B892" s="72" t="s">
        <v>113</v>
      </c>
      <c r="C892" s="73" t="s">
        <v>84</v>
      </c>
      <c r="D892" s="74" t="s">
        <v>51</v>
      </c>
      <c r="E892" s="75">
        <v>14</v>
      </c>
      <c r="F892" s="70">
        <f>INDEX('Food Prices'!$B$3:$E$52,MATCH('Food Data'!C892,'Food Prices'!$A$3:$A$52,0),MATCH('Food Data'!D892,'Food Prices'!$B$2:$E$2,0))</f>
        <v>11.17</v>
      </c>
      <c r="G892" s="70">
        <v>156.38</v>
      </c>
      <c r="J892" s="71">
        <v>891</v>
      </c>
      <c r="K892" s="72" t="s">
        <v>113</v>
      </c>
      <c r="L892" s="73" t="s">
        <v>84</v>
      </c>
      <c r="M892" s="74" t="str">
        <v>North</v>
      </c>
      <c r="N892" s="75">
        <v>14</v>
      </c>
      <c r="O892" s="70">
        <f>INDEX('Food Prices'!$B$3:$E$52,MATCH('Food Data'!L892,'Food Prices'!$A$3:$A$52,0),MATCH('Food Data'!M892,'Food Prices'!$B$2:$E$2,0))</f>
        <v>11.17</v>
      </c>
      <c r="P892" s="70">
        <v>156.38</v>
      </c>
      <c r="V892" s="71">
        <v>891</v>
      </c>
      <c r="W892" s="72" t="s">
        <v>113</v>
      </c>
      <c r="X892" s="73" t="s">
        <v>84</v>
      </c>
      <c r="Y892" s="74" t="str">
        <f t="shared" si="13"/>
        <v>Historic</v>
      </c>
      <c r="Z892" s="75">
        <v>14</v>
      </c>
      <c r="AA892" s="70">
        <f>INDEX('Food Prices'!$B$3:$E$52,MATCH('Food Data'!X892,'Food Prices'!$A$3:$A$52,0),MATCH('Food Data'!Y892,'Food Prices'!$B$2:$E$2,0))</f>
        <v>10.84</v>
      </c>
      <c r="AB892" s="70">
        <v>151.76</v>
      </c>
    </row>
    <row r="893" spans="1:28" x14ac:dyDescent="0.25">
      <c r="A893" s="71">
        <v>892</v>
      </c>
      <c r="B893" s="72" t="s">
        <v>124</v>
      </c>
      <c r="C893" s="73" t="s">
        <v>42</v>
      </c>
      <c r="D893" s="74" t="s">
        <v>57</v>
      </c>
      <c r="E893" s="75">
        <v>12</v>
      </c>
      <c r="F893" s="70">
        <f>INDEX('Food Prices'!$B$3:$E$52,MATCH('Food Data'!C893,'Food Prices'!$A$3:$A$52,0),MATCH('Food Data'!D893,'Food Prices'!$B$2:$E$2,0))</f>
        <v>14.36</v>
      </c>
      <c r="G893" s="70">
        <v>172.32</v>
      </c>
      <c r="J893" s="71">
        <v>892</v>
      </c>
      <c r="K893" s="72" t="s">
        <v>124</v>
      </c>
      <c r="L893" s="73" t="s">
        <v>42</v>
      </c>
      <c r="M893" s="74" t="str">
        <v>Highland</v>
      </c>
      <c r="N893" s="75">
        <v>12</v>
      </c>
      <c r="O893" s="70">
        <f>INDEX('Food Prices'!$B$3:$E$52,MATCH('Food Data'!L893,'Food Prices'!$A$3:$A$52,0),MATCH('Food Data'!M893,'Food Prices'!$B$2:$E$2,0))</f>
        <v>15.68</v>
      </c>
      <c r="P893" s="70">
        <v>188.16</v>
      </c>
      <c r="V893" s="71">
        <v>892</v>
      </c>
      <c r="W893" s="72" t="s">
        <v>124</v>
      </c>
      <c r="X893" s="73" t="s">
        <v>42</v>
      </c>
      <c r="Y893" s="74" t="str">
        <f t="shared" si="13"/>
        <v>Historic</v>
      </c>
      <c r="Z893" s="75">
        <v>12</v>
      </c>
      <c r="AA893" s="70">
        <f>INDEX('Food Prices'!$B$3:$E$52,MATCH('Food Data'!X893,'Food Prices'!$A$3:$A$52,0),MATCH('Food Data'!Y893,'Food Prices'!$B$2:$E$2,0))</f>
        <v>14.36</v>
      </c>
      <c r="AB893" s="70">
        <v>172.32</v>
      </c>
    </row>
    <row r="894" spans="1:28" x14ac:dyDescent="0.25">
      <c r="A894" s="71">
        <v>893</v>
      </c>
      <c r="B894" s="72" t="s">
        <v>108</v>
      </c>
      <c r="C894" s="73" t="s">
        <v>82</v>
      </c>
      <c r="D894" s="74" t="s">
        <v>57</v>
      </c>
      <c r="E894" s="75">
        <v>16</v>
      </c>
      <c r="F894" s="70">
        <f>INDEX('Food Prices'!$B$3:$E$52,MATCH('Food Data'!C894,'Food Prices'!$A$3:$A$52,0),MATCH('Food Data'!D894,'Food Prices'!$B$2:$E$2,0))</f>
        <v>14.3</v>
      </c>
      <c r="G894" s="70">
        <v>228.8</v>
      </c>
      <c r="J894" s="71">
        <v>893</v>
      </c>
      <c r="K894" s="72" t="s">
        <v>108</v>
      </c>
      <c r="L894" s="73" t="s">
        <v>82</v>
      </c>
      <c r="M894" s="74" t="str">
        <v>North</v>
      </c>
      <c r="N894" s="75">
        <v>16</v>
      </c>
      <c r="O894" s="70">
        <f>INDEX('Food Prices'!$B$3:$E$52,MATCH('Food Data'!L894,'Food Prices'!$A$3:$A$52,0),MATCH('Food Data'!M894,'Food Prices'!$B$2:$E$2,0))</f>
        <v>16.059999999999999</v>
      </c>
      <c r="P894" s="70">
        <v>256.95999999999998</v>
      </c>
      <c r="V894" s="71">
        <v>893</v>
      </c>
      <c r="W894" s="72" t="s">
        <v>108</v>
      </c>
      <c r="X894" s="73" t="s">
        <v>82</v>
      </c>
      <c r="Y894" s="74" t="str">
        <f t="shared" si="13"/>
        <v>Historic</v>
      </c>
      <c r="Z894" s="75">
        <v>16</v>
      </c>
      <c r="AA894" s="70">
        <f>INDEX('Food Prices'!$B$3:$E$52,MATCH('Food Data'!X894,'Food Prices'!$A$3:$A$52,0),MATCH('Food Data'!Y894,'Food Prices'!$B$2:$E$2,0))</f>
        <v>14.3</v>
      </c>
      <c r="AB894" s="70">
        <v>228.8</v>
      </c>
    </row>
    <row r="895" spans="1:28" x14ac:dyDescent="0.25">
      <c r="A895" s="71">
        <v>894</v>
      </c>
      <c r="B895" s="72" t="s">
        <v>111</v>
      </c>
      <c r="C895" s="73" t="s">
        <v>43</v>
      </c>
      <c r="D895" s="74" t="s">
        <v>60</v>
      </c>
      <c r="E895" s="75">
        <v>8</v>
      </c>
      <c r="F895" s="70">
        <f>INDEX('Food Prices'!$B$3:$E$52,MATCH('Food Data'!C895,'Food Prices'!$A$3:$A$52,0),MATCH('Food Data'!D895,'Food Prices'!$B$2:$E$2,0))</f>
        <v>5.62</v>
      </c>
      <c r="G895" s="70">
        <v>44.96</v>
      </c>
      <c r="J895" s="71">
        <v>894</v>
      </c>
      <c r="K895" s="72" t="s">
        <v>111</v>
      </c>
      <c r="L895" s="73" t="s">
        <v>43</v>
      </c>
      <c r="M895" s="74" t="str">
        <v>Historic</v>
      </c>
      <c r="N895" s="75">
        <v>8</v>
      </c>
      <c r="O895" s="70">
        <f>INDEX('Food Prices'!$B$3:$E$52,MATCH('Food Data'!L895,'Food Prices'!$A$3:$A$52,0),MATCH('Food Data'!M895,'Food Prices'!$B$2:$E$2,0))</f>
        <v>5.25</v>
      </c>
      <c r="P895" s="70">
        <v>42</v>
      </c>
      <c r="V895" s="71">
        <v>894</v>
      </c>
      <c r="W895" s="72" t="s">
        <v>111</v>
      </c>
      <c r="X895" s="73" t="s">
        <v>43</v>
      </c>
      <c r="Y895" s="74" t="str">
        <f t="shared" si="13"/>
        <v>Historic</v>
      </c>
      <c r="Z895" s="75">
        <v>8</v>
      </c>
      <c r="AA895" s="70">
        <f>INDEX('Food Prices'!$B$3:$E$52,MATCH('Food Data'!X895,'Food Prices'!$A$3:$A$52,0),MATCH('Food Data'!Y895,'Food Prices'!$B$2:$E$2,0))</f>
        <v>5.25</v>
      </c>
      <c r="AB895" s="70">
        <v>42</v>
      </c>
    </row>
    <row r="896" spans="1:28" x14ac:dyDescent="0.25">
      <c r="A896" s="71">
        <v>895</v>
      </c>
      <c r="B896" s="72" t="s">
        <v>111</v>
      </c>
      <c r="C896" s="73" t="s">
        <v>58</v>
      </c>
      <c r="D896" s="74" t="s">
        <v>53</v>
      </c>
      <c r="E896" s="75">
        <v>6</v>
      </c>
      <c r="F896" s="70">
        <f>INDEX('Food Prices'!$B$3:$E$52,MATCH('Food Data'!C896,'Food Prices'!$A$3:$A$52,0),MATCH('Food Data'!D896,'Food Prices'!$B$2:$E$2,0))</f>
        <v>5.13</v>
      </c>
      <c r="G896" s="70">
        <v>30.78</v>
      </c>
      <c r="J896" s="71">
        <v>895</v>
      </c>
      <c r="K896" s="72" t="s">
        <v>111</v>
      </c>
      <c r="L896" s="73" t="s">
        <v>58</v>
      </c>
      <c r="M896" s="74" t="str">
        <v>Historic</v>
      </c>
      <c r="N896" s="75">
        <v>6</v>
      </c>
      <c r="O896" s="70">
        <f>INDEX('Food Prices'!$B$3:$E$52,MATCH('Food Data'!L896,'Food Prices'!$A$3:$A$52,0),MATCH('Food Data'!M896,'Food Prices'!$B$2:$E$2,0))</f>
        <v>4.84</v>
      </c>
      <c r="P896" s="70">
        <v>29.04</v>
      </c>
      <c r="V896" s="71">
        <v>895</v>
      </c>
      <c r="W896" s="72" t="s">
        <v>111</v>
      </c>
      <c r="X896" s="73" t="s">
        <v>58</v>
      </c>
      <c r="Y896" s="74" t="str">
        <f t="shared" si="13"/>
        <v>Historic</v>
      </c>
      <c r="Z896" s="75">
        <v>6</v>
      </c>
      <c r="AA896" s="70">
        <f>INDEX('Food Prices'!$B$3:$E$52,MATCH('Food Data'!X896,'Food Prices'!$A$3:$A$52,0),MATCH('Food Data'!Y896,'Food Prices'!$B$2:$E$2,0))</f>
        <v>4.84</v>
      </c>
      <c r="AB896" s="70">
        <v>29.04</v>
      </c>
    </row>
    <row r="897" spans="1:28" x14ac:dyDescent="0.25">
      <c r="A897" s="71">
        <v>896</v>
      </c>
      <c r="B897" s="72" t="s">
        <v>117</v>
      </c>
      <c r="C897" s="73" t="s">
        <v>128</v>
      </c>
      <c r="D897" s="74" t="s">
        <v>57</v>
      </c>
      <c r="E897" s="75">
        <v>7</v>
      </c>
      <c r="F897" s="70">
        <f>INDEX('Food Prices'!$B$3:$E$52,MATCH('Food Data'!C897,'Food Prices'!$A$3:$A$52,0),MATCH('Food Data'!D897,'Food Prices'!$B$2:$E$2,0))</f>
        <v>15.32</v>
      </c>
      <c r="G897" s="70">
        <v>107.24000000000001</v>
      </c>
      <c r="J897" s="71">
        <v>896</v>
      </c>
      <c r="K897" s="72" t="s">
        <v>117</v>
      </c>
      <c r="L897" s="73" t="s">
        <v>128</v>
      </c>
      <c r="M897" s="74" t="str">
        <v>Global</v>
      </c>
      <c r="N897" s="75">
        <v>7</v>
      </c>
      <c r="O897" s="70">
        <f>INDEX('Food Prices'!$B$3:$E$52,MATCH('Food Data'!L897,'Food Prices'!$A$3:$A$52,0),MATCH('Food Data'!M897,'Food Prices'!$B$2:$E$2,0))</f>
        <v>13.59</v>
      </c>
      <c r="P897" s="70">
        <v>95.13</v>
      </c>
      <c r="V897" s="71">
        <v>896</v>
      </c>
      <c r="W897" s="72" t="s">
        <v>117</v>
      </c>
      <c r="X897" s="73" t="s">
        <v>128</v>
      </c>
      <c r="Y897" s="74" t="str">
        <f t="shared" si="13"/>
        <v>Historic</v>
      </c>
      <c r="Z897" s="75">
        <v>7</v>
      </c>
      <c r="AA897" s="70">
        <f>INDEX('Food Prices'!$B$3:$E$52,MATCH('Food Data'!X897,'Food Prices'!$A$3:$A$52,0),MATCH('Food Data'!Y897,'Food Prices'!$B$2:$E$2,0))</f>
        <v>15.32</v>
      </c>
      <c r="AB897" s="70">
        <v>107.24000000000001</v>
      </c>
    </row>
    <row r="898" spans="1:28" x14ac:dyDescent="0.25">
      <c r="A898" s="71">
        <v>897</v>
      </c>
      <c r="B898" s="72" t="s">
        <v>115</v>
      </c>
      <c r="C898" s="73" t="s">
        <v>41</v>
      </c>
      <c r="D898" s="74" t="s">
        <v>60</v>
      </c>
      <c r="E898" s="75">
        <v>6</v>
      </c>
      <c r="F898" s="70">
        <f>INDEX('Food Prices'!$B$3:$E$52,MATCH('Food Data'!C898,'Food Prices'!$A$3:$A$52,0),MATCH('Food Data'!D898,'Food Prices'!$B$2:$E$2,0))</f>
        <v>10.18</v>
      </c>
      <c r="G898" s="70">
        <v>61.08</v>
      </c>
      <c r="J898" s="71">
        <v>897</v>
      </c>
      <c r="K898" s="72" t="s">
        <v>115</v>
      </c>
      <c r="L898" s="73" t="s">
        <v>41</v>
      </c>
      <c r="M898" s="74" t="str">
        <v>Historic</v>
      </c>
      <c r="N898" s="75">
        <v>6</v>
      </c>
      <c r="O898" s="70">
        <f>INDEX('Food Prices'!$B$3:$E$52,MATCH('Food Data'!L898,'Food Prices'!$A$3:$A$52,0),MATCH('Food Data'!M898,'Food Prices'!$B$2:$E$2,0))</f>
        <v>9.98</v>
      </c>
      <c r="P898" s="70">
        <v>59.88</v>
      </c>
      <c r="V898" s="71">
        <v>897</v>
      </c>
      <c r="W898" s="72" t="s">
        <v>115</v>
      </c>
      <c r="X898" s="73" t="s">
        <v>41</v>
      </c>
      <c r="Y898" s="74" t="str">
        <f t="shared" si="13"/>
        <v>Historic</v>
      </c>
      <c r="Z898" s="75">
        <v>6</v>
      </c>
      <c r="AA898" s="70">
        <f>INDEX('Food Prices'!$B$3:$E$52,MATCH('Food Data'!X898,'Food Prices'!$A$3:$A$52,0),MATCH('Food Data'!Y898,'Food Prices'!$B$2:$E$2,0))</f>
        <v>9.98</v>
      </c>
      <c r="AB898" s="70">
        <v>59.88</v>
      </c>
    </row>
    <row r="899" spans="1:28" x14ac:dyDescent="0.25">
      <c r="A899" s="71">
        <v>898</v>
      </c>
      <c r="B899" s="72" t="s">
        <v>103</v>
      </c>
      <c r="C899" s="73" t="s">
        <v>54</v>
      </c>
      <c r="D899" s="74" t="s">
        <v>57</v>
      </c>
      <c r="E899" s="75">
        <v>17</v>
      </c>
      <c r="F899" s="70">
        <f>INDEX('Food Prices'!$B$3:$E$52,MATCH('Food Data'!C899,'Food Prices'!$A$3:$A$52,0),MATCH('Food Data'!D899,'Food Prices'!$B$2:$E$2,0))</f>
        <v>11.71</v>
      </c>
      <c r="G899" s="70">
        <v>199.07000000000002</v>
      </c>
      <c r="J899" s="71">
        <v>898</v>
      </c>
      <c r="K899" s="72" t="s">
        <v>103</v>
      </c>
      <c r="L899" s="73" t="s">
        <v>54</v>
      </c>
      <c r="M899" s="74" t="str">
        <v>Highland</v>
      </c>
      <c r="N899" s="75">
        <v>17</v>
      </c>
      <c r="O899" s="70">
        <f>INDEX('Food Prices'!$B$3:$E$52,MATCH('Food Data'!L899,'Food Prices'!$A$3:$A$52,0),MATCH('Food Data'!M899,'Food Prices'!$B$2:$E$2,0))</f>
        <v>10.71</v>
      </c>
      <c r="P899" s="70">
        <v>182.07000000000002</v>
      </c>
      <c r="V899" s="71">
        <v>898</v>
      </c>
      <c r="W899" s="72" t="s">
        <v>103</v>
      </c>
      <c r="X899" s="73" t="s">
        <v>54</v>
      </c>
      <c r="Y899" s="74" t="str">
        <f t="shared" ref="Y899:Y962" si="14">$D$4</f>
        <v>Historic</v>
      </c>
      <c r="Z899" s="75">
        <v>17</v>
      </c>
      <c r="AA899" s="70">
        <f>INDEX('Food Prices'!$B$3:$E$52,MATCH('Food Data'!X899,'Food Prices'!$A$3:$A$52,0),MATCH('Food Data'!Y899,'Food Prices'!$B$2:$E$2,0))</f>
        <v>11.71</v>
      </c>
      <c r="AB899" s="70">
        <v>199.07000000000002</v>
      </c>
    </row>
    <row r="900" spans="1:28" x14ac:dyDescent="0.25">
      <c r="A900" s="71">
        <v>899</v>
      </c>
      <c r="B900" s="72" t="s">
        <v>99</v>
      </c>
      <c r="C900" s="73" t="s">
        <v>73</v>
      </c>
      <c r="D900" s="74" t="s">
        <v>53</v>
      </c>
      <c r="E900" s="75">
        <v>12</v>
      </c>
      <c r="F900" s="70">
        <f>INDEX('Food Prices'!$B$3:$E$52,MATCH('Food Data'!C900,'Food Prices'!$A$3:$A$52,0),MATCH('Food Data'!D900,'Food Prices'!$B$2:$E$2,0))</f>
        <v>13.89</v>
      </c>
      <c r="G900" s="70">
        <v>166.68</v>
      </c>
      <c r="J900" s="71">
        <v>899</v>
      </c>
      <c r="K900" s="72" t="s">
        <v>99</v>
      </c>
      <c r="L900" s="73" t="s">
        <v>73</v>
      </c>
      <c r="M900" s="74" t="str">
        <v>Global</v>
      </c>
      <c r="N900" s="75">
        <v>12</v>
      </c>
      <c r="O900" s="70">
        <f>INDEX('Food Prices'!$B$3:$E$52,MATCH('Food Data'!L900,'Food Prices'!$A$3:$A$52,0),MATCH('Food Data'!M900,'Food Prices'!$B$2:$E$2,0))</f>
        <v>12.74</v>
      </c>
      <c r="P900" s="70">
        <v>152.88</v>
      </c>
      <c r="V900" s="71">
        <v>899</v>
      </c>
      <c r="W900" s="72" t="s">
        <v>99</v>
      </c>
      <c r="X900" s="73" t="s">
        <v>73</v>
      </c>
      <c r="Y900" s="74" t="str">
        <f t="shared" si="14"/>
        <v>Historic</v>
      </c>
      <c r="Z900" s="75">
        <v>12</v>
      </c>
      <c r="AA900" s="70">
        <f>INDEX('Food Prices'!$B$3:$E$52,MATCH('Food Data'!X900,'Food Prices'!$A$3:$A$52,0),MATCH('Food Data'!Y900,'Food Prices'!$B$2:$E$2,0))</f>
        <v>12.49</v>
      </c>
      <c r="AB900" s="70">
        <v>149.88</v>
      </c>
    </row>
    <row r="901" spans="1:28" x14ac:dyDescent="0.25">
      <c r="A901" s="71">
        <v>900</v>
      </c>
      <c r="B901" s="72" t="s">
        <v>124</v>
      </c>
      <c r="C901" s="73" t="s">
        <v>43</v>
      </c>
      <c r="D901" s="74" t="s">
        <v>57</v>
      </c>
      <c r="E901" s="75">
        <v>3</v>
      </c>
      <c r="F901" s="70">
        <f>INDEX('Food Prices'!$B$3:$E$52,MATCH('Food Data'!C901,'Food Prices'!$A$3:$A$52,0),MATCH('Food Data'!D901,'Food Prices'!$B$2:$E$2,0))</f>
        <v>5.25</v>
      </c>
      <c r="G901" s="70">
        <v>15.75</v>
      </c>
      <c r="J901" s="71">
        <v>900</v>
      </c>
      <c r="K901" s="72" t="s">
        <v>124</v>
      </c>
      <c r="L901" s="73" t="s">
        <v>43</v>
      </c>
      <c r="M901" s="74" t="str">
        <v>Highland</v>
      </c>
      <c r="N901" s="75">
        <v>3</v>
      </c>
      <c r="O901" s="70">
        <f>INDEX('Food Prices'!$B$3:$E$52,MATCH('Food Data'!L901,'Food Prices'!$A$3:$A$52,0),MATCH('Food Data'!M901,'Food Prices'!$B$2:$E$2,0))</f>
        <v>6.07</v>
      </c>
      <c r="P901" s="70">
        <v>18.21</v>
      </c>
      <c r="V901" s="71">
        <v>900</v>
      </c>
      <c r="W901" s="72" t="s">
        <v>124</v>
      </c>
      <c r="X901" s="73" t="s">
        <v>43</v>
      </c>
      <c r="Y901" s="74" t="str">
        <f t="shared" si="14"/>
        <v>Historic</v>
      </c>
      <c r="Z901" s="75">
        <v>3</v>
      </c>
      <c r="AA901" s="70">
        <f>INDEX('Food Prices'!$B$3:$E$52,MATCH('Food Data'!X901,'Food Prices'!$A$3:$A$52,0),MATCH('Food Data'!Y901,'Food Prices'!$B$2:$E$2,0))</f>
        <v>5.25</v>
      </c>
      <c r="AB901" s="70">
        <v>15.75</v>
      </c>
    </row>
    <row r="902" spans="1:28" x14ac:dyDescent="0.25">
      <c r="A902" s="71">
        <v>901</v>
      </c>
      <c r="B902" s="72" t="s">
        <v>110</v>
      </c>
      <c r="C902" s="73" t="s">
        <v>81</v>
      </c>
      <c r="D902" s="74" t="s">
        <v>51</v>
      </c>
      <c r="E902" s="75">
        <v>9</v>
      </c>
      <c r="F902" s="70">
        <f>INDEX('Food Prices'!$B$3:$E$52,MATCH('Food Data'!C902,'Food Prices'!$A$3:$A$52,0),MATCH('Food Data'!D902,'Food Prices'!$B$2:$E$2,0))</f>
        <v>13.65</v>
      </c>
      <c r="G902" s="70">
        <v>122.85000000000001</v>
      </c>
      <c r="J902" s="71">
        <v>901</v>
      </c>
      <c r="K902" s="72" t="s">
        <v>110</v>
      </c>
      <c r="L902" s="73" t="s">
        <v>81</v>
      </c>
      <c r="M902" s="74" t="str">
        <v>Historic</v>
      </c>
      <c r="N902" s="75">
        <v>9</v>
      </c>
      <c r="O902" s="70">
        <f>INDEX('Food Prices'!$B$3:$E$52,MATCH('Food Data'!L902,'Food Prices'!$A$3:$A$52,0),MATCH('Food Data'!M902,'Food Prices'!$B$2:$E$2,0))</f>
        <v>13.85</v>
      </c>
      <c r="P902" s="70">
        <v>124.64999999999999</v>
      </c>
      <c r="V902" s="71">
        <v>901</v>
      </c>
      <c r="W902" s="72" t="s">
        <v>110</v>
      </c>
      <c r="X902" s="73" t="s">
        <v>81</v>
      </c>
      <c r="Y902" s="74" t="str">
        <f t="shared" si="14"/>
        <v>Historic</v>
      </c>
      <c r="Z902" s="75">
        <v>9</v>
      </c>
      <c r="AA902" s="70">
        <f>INDEX('Food Prices'!$B$3:$E$52,MATCH('Food Data'!X902,'Food Prices'!$A$3:$A$52,0),MATCH('Food Data'!Y902,'Food Prices'!$B$2:$E$2,0))</f>
        <v>13.85</v>
      </c>
      <c r="AB902" s="70">
        <v>124.64999999999999</v>
      </c>
    </row>
    <row r="903" spans="1:28" x14ac:dyDescent="0.25">
      <c r="A903" s="71">
        <v>902</v>
      </c>
      <c r="B903" s="72" t="s">
        <v>103</v>
      </c>
      <c r="C903" s="73" t="s">
        <v>128</v>
      </c>
      <c r="D903" s="74" t="s">
        <v>53</v>
      </c>
      <c r="E903" s="75">
        <v>5</v>
      </c>
      <c r="F903" s="70">
        <f>INDEX('Food Prices'!$B$3:$E$52,MATCH('Food Data'!C903,'Food Prices'!$A$3:$A$52,0),MATCH('Food Data'!D903,'Food Prices'!$B$2:$E$2,0))</f>
        <v>14.51</v>
      </c>
      <c r="G903" s="70">
        <v>72.55</v>
      </c>
      <c r="J903" s="71">
        <v>902</v>
      </c>
      <c r="K903" s="72" t="s">
        <v>103</v>
      </c>
      <c r="L903" s="73" t="s">
        <v>128</v>
      </c>
      <c r="M903" s="74" t="str">
        <v>Highland</v>
      </c>
      <c r="N903" s="75">
        <v>5</v>
      </c>
      <c r="O903" s="70">
        <f>INDEX('Food Prices'!$B$3:$E$52,MATCH('Food Data'!L903,'Food Prices'!$A$3:$A$52,0),MATCH('Food Data'!M903,'Food Prices'!$B$2:$E$2,0))</f>
        <v>14.51</v>
      </c>
      <c r="P903" s="70">
        <v>72.55</v>
      </c>
      <c r="V903" s="71">
        <v>902</v>
      </c>
      <c r="W903" s="72" t="s">
        <v>103</v>
      </c>
      <c r="X903" s="73" t="s">
        <v>128</v>
      </c>
      <c r="Y903" s="74" t="str">
        <f t="shared" si="14"/>
        <v>Historic</v>
      </c>
      <c r="Z903" s="75">
        <v>5</v>
      </c>
      <c r="AA903" s="70">
        <f>INDEX('Food Prices'!$B$3:$E$52,MATCH('Food Data'!X903,'Food Prices'!$A$3:$A$52,0),MATCH('Food Data'!Y903,'Food Prices'!$B$2:$E$2,0))</f>
        <v>15.32</v>
      </c>
      <c r="AB903" s="70">
        <v>76.599999999999994</v>
      </c>
    </row>
    <row r="904" spans="1:28" x14ac:dyDescent="0.25">
      <c r="A904" s="71">
        <v>903</v>
      </c>
      <c r="B904" s="72" t="s">
        <v>105</v>
      </c>
      <c r="C904" s="73" t="s">
        <v>68</v>
      </c>
      <c r="D904" s="74" t="s">
        <v>53</v>
      </c>
      <c r="E904" s="75">
        <v>7</v>
      </c>
      <c r="F904" s="70">
        <f>INDEX('Food Prices'!$B$3:$E$52,MATCH('Food Data'!C904,'Food Prices'!$A$3:$A$52,0),MATCH('Food Data'!D904,'Food Prices'!$B$2:$E$2,0))</f>
        <v>9.84</v>
      </c>
      <c r="G904" s="70">
        <v>68.88</v>
      </c>
      <c r="J904" s="71">
        <v>903</v>
      </c>
      <c r="K904" s="72" t="s">
        <v>105</v>
      </c>
      <c r="L904" s="73" t="s">
        <v>68</v>
      </c>
      <c r="M904" s="74" t="str">
        <v>Highland</v>
      </c>
      <c r="N904" s="75">
        <v>7</v>
      </c>
      <c r="O904" s="70">
        <f>INDEX('Food Prices'!$B$3:$E$52,MATCH('Food Data'!L904,'Food Prices'!$A$3:$A$52,0),MATCH('Food Data'!M904,'Food Prices'!$B$2:$E$2,0))</f>
        <v>9.84</v>
      </c>
      <c r="P904" s="70">
        <v>68.88</v>
      </c>
      <c r="V904" s="71">
        <v>903</v>
      </c>
      <c r="W904" s="72" t="s">
        <v>105</v>
      </c>
      <c r="X904" s="73" t="s">
        <v>68</v>
      </c>
      <c r="Y904" s="74" t="str">
        <f t="shared" si="14"/>
        <v>Historic</v>
      </c>
      <c r="Z904" s="75">
        <v>7</v>
      </c>
      <c r="AA904" s="70">
        <f>INDEX('Food Prices'!$B$3:$E$52,MATCH('Food Data'!X904,'Food Prices'!$A$3:$A$52,0),MATCH('Food Data'!Y904,'Food Prices'!$B$2:$E$2,0))</f>
        <v>11.76</v>
      </c>
      <c r="AB904" s="70">
        <v>82.32</v>
      </c>
    </row>
    <row r="905" spans="1:28" x14ac:dyDescent="0.25">
      <c r="A905" s="71">
        <v>904</v>
      </c>
      <c r="B905" s="72" t="s">
        <v>101</v>
      </c>
      <c r="C905" s="73" t="s">
        <v>45</v>
      </c>
      <c r="D905" s="74" t="s">
        <v>51</v>
      </c>
      <c r="E905" s="75">
        <v>14</v>
      </c>
      <c r="F905" s="70">
        <f>INDEX('Food Prices'!$B$3:$E$52,MATCH('Food Data'!C905,'Food Prices'!$A$3:$A$52,0),MATCH('Food Data'!D905,'Food Prices'!$B$2:$E$2,0))</f>
        <v>15.9</v>
      </c>
      <c r="G905" s="70">
        <v>222.6</v>
      </c>
      <c r="J905" s="71">
        <v>904</v>
      </c>
      <c r="K905" s="72" t="s">
        <v>101</v>
      </c>
      <c r="L905" s="73" t="s">
        <v>45</v>
      </c>
      <c r="M905" s="74" t="str">
        <v>Global</v>
      </c>
      <c r="N905" s="75">
        <v>14</v>
      </c>
      <c r="O905" s="70">
        <f>INDEX('Food Prices'!$B$3:$E$52,MATCH('Food Data'!L905,'Food Prices'!$A$3:$A$52,0),MATCH('Food Data'!M905,'Food Prices'!$B$2:$E$2,0))</f>
        <v>13.76</v>
      </c>
      <c r="P905" s="70">
        <v>192.64</v>
      </c>
      <c r="V905" s="71">
        <v>904</v>
      </c>
      <c r="W905" s="72" t="s">
        <v>101</v>
      </c>
      <c r="X905" s="73" t="s">
        <v>45</v>
      </c>
      <c r="Y905" s="74" t="str">
        <f t="shared" si="14"/>
        <v>Historic</v>
      </c>
      <c r="Z905" s="75">
        <v>14</v>
      </c>
      <c r="AA905" s="70">
        <f>INDEX('Food Prices'!$B$3:$E$52,MATCH('Food Data'!X905,'Food Prices'!$A$3:$A$52,0),MATCH('Food Data'!Y905,'Food Prices'!$B$2:$E$2,0))</f>
        <v>14.64</v>
      </c>
      <c r="AB905" s="70">
        <v>204.96</v>
      </c>
    </row>
    <row r="906" spans="1:28" x14ac:dyDescent="0.25">
      <c r="A906" s="71">
        <v>905</v>
      </c>
      <c r="B906" s="72" t="s">
        <v>101</v>
      </c>
      <c r="C906" s="73" t="s">
        <v>69</v>
      </c>
      <c r="D906" s="74" t="s">
        <v>53</v>
      </c>
      <c r="E906" s="75">
        <v>18</v>
      </c>
      <c r="F906" s="70">
        <f>INDEX('Food Prices'!$B$3:$E$52,MATCH('Food Data'!C906,'Food Prices'!$A$3:$A$52,0),MATCH('Food Data'!D906,'Food Prices'!$B$2:$E$2,0))</f>
        <v>5.21</v>
      </c>
      <c r="G906" s="70">
        <v>93.78</v>
      </c>
      <c r="J906" s="71">
        <v>905</v>
      </c>
      <c r="K906" s="72" t="s">
        <v>101</v>
      </c>
      <c r="L906" s="73" t="s">
        <v>69</v>
      </c>
      <c r="M906" s="74" t="str">
        <v>Global</v>
      </c>
      <c r="N906" s="75">
        <v>18</v>
      </c>
      <c r="O906" s="70">
        <f>INDEX('Food Prices'!$B$3:$E$52,MATCH('Food Data'!L906,'Food Prices'!$A$3:$A$52,0),MATCH('Food Data'!M906,'Food Prices'!$B$2:$E$2,0))</f>
        <v>4.87</v>
      </c>
      <c r="P906" s="70">
        <v>87.66</v>
      </c>
      <c r="V906" s="71">
        <v>905</v>
      </c>
      <c r="W906" s="72" t="s">
        <v>101</v>
      </c>
      <c r="X906" s="73" t="s">
        <v>69</v>
      </c>
      <c r="Y906" s="74" t="str">
        <f t="shared" si="14"/>
        <v>Historic</v>
      </c>
      <c r="Z906" s="75">
        <v>18</v>
      </c>
      <c r="AA906" s="70">
        <f>INDEX('Food Prices'!$B$3:$E$52,MATCH('Food Data'!X906,'Food Prices'!$A$3:$A$52,0),MATCH('Food Data'!Y906,'Food Prices'!$B$2:$E$2,0))</f>
        <v>5.41</v>
      </c>
      <c r="AB906" s="70">
        <v>97.38</v>
      </c>
    </row>
    <row r="907" spans="1:28" x14ac:dyDescent="0.25">
      <c r="A907" s="71">
        <v>906</v>
      </c>
      <c r="B907" s="72" t="s">
        <v>113</v>
      </c>
      <c r="C907" s="73" t="s">
        <v>45</v>
      </c>
      <c r="D907" s="74" t="s">
        <v>60</v>
      </c>
      <c r="E907" s="75">
        <v>6</v>
      </c>
      <c r="F907" s="70">
        <f>INDEX('Food Prices'!$B$3:$E$52,MATCH('Food Data'!C907,'Food Prices'!$A$3:$A$52,0),MATCH('Food Data'!D907,'Food Prices'!$B$2:$E$2,0))</f>
        <v>13.76</v>
      </c>
      <c r="G907" s="70">
        <v>82.56</v>
      </c>
      <c r="J907" s="71">
        <v>906</v>
      </c>
      <c r="K907" s="72" t="s">
        <v>113</v>
      </c>
      <c r="L907" s="73" t="s">
        <v>45</v>
      </c>
      <c r="M907" s="74" t="str">
        <v>North</v>
      </c>
      <c r="N907" s="75">
        <v>6</v>
      </c>
      <c r="O907" s="70">
        <f>INDEX('Food Prices'!$B$3:$E$52,MATCH('Food Data'!L907,'Food Prices'!$A$3:$A$52,0),MATCH('Food Data'!M907,'Food Prices'!$B$2:$E$2,0))</f>
        <v>15.9</v>
      </c>
      <c r="P907" s="70">
        <v>95.4</v>
      </c>
      <c r="V907" s="71">
        <v>906</v>
      </c>
      <c r="W907" s="72" t="s">
        <v>113</v>
      </c>
      <c r="X907" s="73" t="s">
        <v>45</v>
      </c>
      <c r="Y907" s="74" t="str">
        <f t="shared" si="14"/>
        <v>Historic</v>
      </c>
      <c r="Z907" s="75">
        <v>6</v>
      </c>
      <c r="AA907" s="70">
        <f>INDEX('Food Prices'!$B$3:$E$52,MATCH('Food Data'!X907,'Food Prices'!$A$3:$A$52,0),MATCH('Food Data'!Y907,'Food Prices'!$B$2:$E$2,0))</f>
        <v>14.64</v>
      </c>
      <c r="AB907" s="70">
        <v>87.84</v>
      </c>
    </row>
    <row r="908" spans="1:28" x14ac:dyDescent="0.25">
      <c r="A908" s="71">
        <v>907</v>
      </c>
      <c r="B908" s="72" t="s">
        <v>117</v>
      </c>
      <c r="C908" s="73" t="s">
        <v>74</v>
      </c>
      <c r="D908" s="74" t="s">
        <v>53</v>
      </c>
      <c r="E908" s="75">
        <v>12</v>
      </c>
      <c r="F908" s="70">
        <f>INDEX('Food Prices'!$B$3:$E$52,MATCH('Food Data'!C908,'Food Prices'!$A$3:$A$52,0),MATCH('Food Data'!D908,'Food Prices'!$B$2:$E$2,0))</f>
        <v>7.53</v>
      </c>
      <c r="G908" s="70">
        <v>90.36</v>
      </c>
      <c r="J908" s="71">
        <v>907</v>
      </c>
      <c r="K908" s="72" t="s">
        <v>117</v>
      </c>
      <c r="L908" s="73" t="s">
        <v>74</v>
      </c>
      <c r="M908" s="74" t="str">
        <v>Global</v>
      </c>
      <c r="N908" s="75">
        <v>12</v>
      </c>
      <c r="O908" s="70">
        <f>INDEX('Food Prices'!$B$3:$E$52,MATCH('Food Data'!L908,'Food Prices'!$A$3:$A$52,0),MATCH('Food Data'!M908,'Food Prices'!$B$2:$E$2,0))</f>
        <v>7.38</v>
      </c>
      <c r="P908" s="70">
        <v>88.56</v>
      </c>
      <c r="V908" s="71">
        <v>907</v>
      </c>
      <c r="W908" s="72" t="s">
        <v>117</v>
      </c>
      <c r="X908" s="73" t="s">
        <v>74</v>
      </c>
      <c r="Y908" s="74" t="str">
        <f t="shared" si="14"/>
        <v>Historic</v>
      </c>
      <c r="Z908" s="75">
        <v>12</v>
      </c>
      <c r="AA908" s="70">
        <f>INDEX('Food Prices'!$B$3:$E$52,MATCH('Food Data'!X908,'Food Prices'!$A$3:$A$52,0),MATCH('Food Data'!Y908,'Food Prices'!$B$2:$E$2,0))</f>
        <v>7.1</v>
      </c>
      <c r="AB908" s="70">
        <v>85.199999999999989</v>
      </c>
    </row>
    <row r="909" spans="1:28" x14ac:dyDescent="0.25">
      <c r="A909" s="71">
        <v>908</v>
      </c>
      <c r="B909" s="72" t="s">
        <v>103</v>
      </c>
      <c r="C909" s="73" t="s">
        <v>37</v>
      </c>
      <c r="D909" s="74" t="s">
        <v>53</v>
      </c>
      <c r="E909" s="75">
        <v>8</v>
      </c>
      <c r="F909" s="70">
        <f>INDEX('Food Prices'!$B$3:$E$52,MATCH('Food Data'!C909,'Food Prices'!$A$3:$A$52,0),MATCH('Food Data'!D909,'Food Prices'!$B$2:$E$2,0))</f>
        <v>13.64</v>
      </c>
      <c r="G909" s="70">
        <v>109.12</v>
      </c>
      <c r="J909" s="71">
        <v>908</v>
      </c>
      <c r="K909" s="72" t="s">
        <v>103</v>
      </c>
      <c r="L909" s="73" t="s">
        <v>37</v>
      </c>
      <c r="M909" s="74" t="str">
        <v>Highland</v>
      </c>
      <c r="N909" s="75">
        <v>8</v>
      </c>
      <c r="O909" s="70">
        <f>INDEX('Food Prices'!$B$3:$E$52,MATCH('Food Data'!L909,'Food Prices'!$A$3:$A$52,0),MATCH('Food Data'!M909,'Food Prices'!$B$2:$E$2,0))</f>
        <v>13.64</v>
      </c>
      <c r="P909" s="70">
        <v>109.12</v>
      </c>
      <c r="V909" s="71">
        <v>908</v>
      </c>
      <c r="W909" s="72" t="s">
        <v>103</v>
      </c>
      <c r="X909" s="73" t="s">
        <v>37</v>
      </c>
      <c r="Y909" s="74" t="str">
        <f t="shared" si="14"/>
        <v>Historic</v>
      </c>
      <c r="Z909" s="75">
        <v>8</v>
      </c>
      <c r="AA909" s="70">
        <f>INDEX('Food Prices'!$B$3:$E$52,MATCH('Food Data'!X909,'Food Prices'!$A$3:$A$52,0),MATCH('Food Data'!Y909,'Food Prices'!$B$2:$E$2,0))</f>
        <v>12.26</v>
      </c>
      <c r="AB909" s="70">
        <v>98.08</v>
      </c>
    </row>
    <row r="910" spans="1:28" x14ac:dyDescent="0.25">
      <c r="A910" s="71">
        <v>909</v>
      </c>
      <c r="B910" s="72" t="s">
        <v>102</v>
      </c>
      <c r="C910" s="73" t="s">
        <v>133</v>
      </c>
      <c r="D910" s="74" t="s">
        <v>51</v>
      </c>
      <c r="E910" s="75">
        <v>9</v>
      </c>
      <c r="F910" s="70">
        <f>INDEX('Food Prices'!$B$3:$E$52,MATCH('Food Data'!C910,'Food Prices'!$A$3:$A$52,0),MATCH('Food Data'!D910,'Food Prices'!$B$2:$E$2,0))</f>
        <v>5.56</v>
      </c>
      <c r="G910" s="70">
        <v>50.04</v>
      </c>
      <c r="J910" s="71">
        <v>909</v>
      </c>
      <c r="K910" s="72" t="s">
        <v>102</v>
      </c>
      <c r="L910" s="73" t="s">
        <v>133</v>
      </c>
      <c r="M910" s="74" t="str">
        <v>North</v>
      </c>
      <c r="N910" s="75">
        <v>9</v>
      </c>
      <c r="O910" s="70">
        <f>INDEX('Food Prices'!$B$3:$E$52,MATCH('Food Data'!L910,'Food Prices'!$A$3:$A$52,0),MATCH('Food Data'!M910,'Food Prices'!$B$2:$E$2,0))</f>
        <v>5.56</v>
      </c>
      <c r="P910" s="70">
        <v>50.04</v>
      </c>
      <c r="V910" s="71">
        <v>909</v>
      </c>
      <c r="W910" s="72" t="s">
        <v>102</v>
      </c>
      <c r="X910" s="73" t="s">
        <v>133</v>
      </c>
      <c r="Y910" s="74" t="str">
        <f t="shared" si="14"/>
        <v>Historic</v>
      </c>
      <c r="Z910" s="75">
        <v>9</v>
      </c>
      <c r="AA910" s="70">
        <f>INDEX('Food Prices'!$B$3:$E$52,MATCH('Food Data'!X910,'Food Prices'!$A$3:$A$52,0),MATCH('Food Data'!Y910,'Food Prices'!$B$2:$E$2,0))</f>
        <v>5.32</v>
      </c>
      <c r="AB910" s="70">
        <v>47.88</v>
      </c>
    </row>
    <row r="911" spans="1:28" x14ac:dyDescent="0.25">
      <c r="A911" s="71">
        <v>910</v>
      </c>
      <c r="B911" s="72" t="s">
        <v>125</v>
      </c>
      <c r="C911" s="73" t="s">
        <v>93</v>
      </c>
      <c r="D911" s="74" t="s">
        <v>51</v>
      </c>
      <c r="E911" s="75">
        <v>15</v>
      </c>
      <c r="F911" s="70">
        <f>INDEX('Food Prices'!$B$3:$E$52,MATCH('Food Data'!C911,'Food Prices'!$A$3:$A$52,0),MATCH('Food Data'!D911,'Food Prices'!$B$2:$E$2,0))</f>
        <v>2.19</v>
      </c>
      <c r="G911" s="70">
        <v>32.85</v>
      </c>
      <c r="J911" s="71">
        <v>910</v>
      </c>
      <c r="K911" s="72" t="s">
        <v>125</v>
      </c>
      <c r="L911" s="73" t="s">
        <v>93</v>
      </c>
      <c r="M911" s="74" t="str">
        <v>Global</v>
      </c>
      <c r="N911" s="75">
        <v>15</v>
      </c>
      <c r="O911" s="70">
        <f>INDEX('Food Prices'!$B$3:$E$52,MATCH('Food Data'!L911,'Food Prices'!$A$3:$A$52,0),MATCH('Food Data'!M911,'Food Prices'!$B$2:$E$2,0))</f>
        <v>1.97</v>
      </c>
      <c r="P911" s="70">
        <v>29.55</v>
      </c>
      <c r="V911" s="71">
        <v>910</v>
      </c>
      <c r="W911" s="72" t="s">
        <v>125</v>
      </c>
      <c r="X911" s="73" t="s">
        <v>93</v>
      </c>
      <c r="Y911" s="74" t="str">
        <f t="shared" si="14"/>
        <v>Historic</v>
      </c>
      <c r="Z911" s="75">
        <v>15</v>
      </c>
      <c r="AA911" s="70">
        <f>INDEX('Food Prices'!$B$3:$E$52,MATCH('Food Data'!X911,'Food Prices'!$A$3:$A$52,0),MATCH('Food Data'!Y911,'Food Prices'!$B$2:$E$2,0))</f>
        <v>1.89</v>
      </c>
      <c r="AB911" s="70">
        <v>28.349999999999998</v>
      </c>
    </row>
    <row r="912" spans="1:28" x14ac:dyDescent="0.25">
      <c r="A912" s="71">
        <v>911</v>
      </c>
      <c r="B912" s="72" t="s">
        <v>106</v>
      </c>
      <c r="C912" s="73" t="s">
        <v>130</v>
      </c>
      <c r="D912" s="74" t="s">
        <v>60</v>
      </c>
      <c r="E912" s="75">
        <v>2</v>
      </c>
      <c r="F912" s="70">
        <f>INDEX('Food Prices'!$B$3:$E$52,MATCH('Food Data'!C912,'Food Prices'!$A$3:$A$52,0),MATCH('Food Data'!D912,'Food Prices'!$B$2:$E$2,0))</f>
        <v>3.02</v>
      </c>
      <c r="G912" s="70">
        <v>6.04</v>
      </c>
      <c r="J912" s="71">
        <v>911</v>
      </c>
      <c r="K912" s="72" t="s">
        <v>106</v>
      </c>
      <c r="L912" s="73" t="s">
        <v>130</v>
      </c>
      <c r="M912" s="74" t="str">
        <v>Global</v>
      </c>
      <c r="N912" s="75">
        <v>2</v>
      </c>
      <c r="O912" s="70">
        <f>INDEX('Food Prices'!$B$3:$E$52,MATCH('Food Data'!L912,'Food Prices'!$A$3:$A$52,0),MATCH('Food Data'!M912,'Food Prices'!$B$2:$E$2,0))</f>
        <v>3.02</v>
      </c>
      <c r="P912" s="70">
        <v>6.04</v>
      </c>
      <c r="V912" s="71">
        <v>911</v>
      </c>
      <c r="W912" s="72" t="s">
        <v>106</v>
      </c>
      <c r="X912" s="73" t="s">
        <v>130</v>
      </c>
      <c r="Y912" s="74" t="str">
        <f t="shared" si="14"/>
        <v>Historic</v>
      </c>
      <c r="Z912" s="75">
        <v>2</v>
      </c>
      <c r="AA912" s="70">
        <f>INDEX('Food Prices'!$B$3:$E$52,MATCH('Food Data'!X912,'Food Prices'!$A$3:$A$52,0),MATCH('Food Data'!Y912,'Food Prices'!$B$2:$E$2,0))</f>
        <v>3.05</v>
      </c>
      <c r="AB912" s="70">
        <v>6.1</v>
      </c>
    </row>
    <row r="913" spans="1:28" x14ac:dyDescent="0.25">
      <c r="A913" s="71">
        <v>912</v>
      </c>
      <c r="B913" s="72" t="s">
        <v>101</v>
      </c>
      <c r="C913" s="73" t="s">
        <v>134</v>
      </c>
      <c r="D913" s="74" t="s">
        <v>60</v>
      </c>
      <c r="E913" s="75">
        <v>7</v>
      </c>
      <c r="F913" s="70">
        <f>INDEX('Food Prices'!$B$3:$E$52,MATCH('Food Data'!C913,'Food Prices'!$A$3:$A$52,0),MATCH('Food Data'!D913,'Food Prices'!$B$2:$E$2,0))</f>
        <v>6.73</v>
      </c>
      <c r="G913" s="70">
        <v>47.11</v>
      </c>
      <c r="J913" s="71">
        <v>912</v>
      </c>
      <c r="K913" s="72" t="s">
        <v>101</v>
      </c>
      <c r="L913" s="73" t="s">
        <v>134</v>
      </c>
      <c r="M913" s="74" t="str">
        <v>Global</v>
      </c>
      <c r="N913" s="75">
        <v>7</v>
      </c>
      <c r="O913" s="70">
        <f>INDEX('Food Prices'!$B$3:$E$52,MATCH('Food Data'!L913,'Food Prices'!$A$3:$A$52,0),MATCH('Food Data'!M913,'Food Prices'!$B$2:$E$2,0))</f>
        <v>6.73</v>
      </c>
      <c r="P913" s="70">
        <v>47.11</v>
      </c>
      <c r="V913" s="71">
        <v>912</v>
      </c>
      <c r="W913" s="72" t="s">
        <v>101</v>
      </c>
      <c r="X913" s="73" t="s">
        <v>134</v>
      </c>
      <c r="Y913" s="74" t="str">
        <f t="shared" si="14"/>
        <v>Historic</v>
      </c>
      <c r="Z913" s="75">
        <v>7</v>
      </c>
      <c r="AA913" s="70">
        <f>INDEX('Food Prices'!$B$3:$E$52,MATCH('Food Data'!X913,'Food Prices'!$A$3:$A$52,0),MATCH('Food Data'!Y913,'Food Prices'!$B$2:$E$2,0))</f>
        <v>7.32</v>
      </c>
      <c r="AB913" s="70">
        <v>51.24</v>
      </c>
    </row>
    <row r="914" spans="1:28" x14ac:dyDescent="0.25">
      <c r="A914" s="71">
        <v>913</v>
      </c>
      <c r="B914" s="72" t="s">
        <v>100</v>
      </c>
      <c r="C914" s="73" t="s">
        <v>133</v>
      </c>
      <c r="D914" s="74" t="s">
        <v>60</v>
      </c>
      <c r="E914" s="75">
        <v>3</v>
      </c>
      <c r="F914" s="70">
        <f>INDEX('Food Prices'!$B$3:$E$52,MATCH('Food Data'!C914,'Food Prices'!$A$3:$A$52,0),MATCH('Food Data'!D914,'Food Prices'!$B$2:$E$2,0))</f>
        <v>5.21</v>
      </c>
      <c r="G914" s="70">
        <v>15.629999999999999</v>
      </c>
      <c r="J914" s="71">
        <v>913</v>
      </c>
      <c r="K914" s="72" t="s">
        <v>100</v>
      </c>
      <c r="L914" s="73" t="s">
        <v>133</v>
      </c>
      <c r="M914" s="74" t="str">
        <v>Historic</v>
      </c>
      <c r="N914" s="75">
        <v>3</v>
      </c>
      <c r="O914" s="70">
        <f>INDEX('Food Prices'!$B$3:$E$52,MATCH('Food Data'!L914,'Food Prices'!$A$3:$A$52,0),MATCH('Food Data'!M914,'Food Prices'!$B$2:$E$2,0))</f>
        <v>5.32</v>
      </c>
      <c r="P914" s="70">
        <v>15.96</v>
      </c>
      <c r="V914" s="71">
        <v>913</v>
      </c>
      <c r="W914" s="72" t="s">
        <v>100</v>
      </c>
      <c r="X914" s="73" t="s">
        <v>133</v>
      </c>
      <c r="Y914" s="74" t="str">
        <f t="shared" si="14"/>
        <v>Historic</v>
      </c>
      <c r="Z914" s="75">
        <v>3</v>
      </c>
      <c r="AA914" s="70">
        <f>INDEX('Food Prices'!$B$3:$E$52,MATCH('Food Data'!X914,'Food Prices'!$A$3:$A$52,0),MATCH('Food Data'!Y914,'Food Prices'!$B$2:$E$2,0))</f>
        <v>5.32</v>
      </c>
      <c r="AB914" s="70">
        <v>15.96</v>
      </c>
    </row>
    <row r="915" spans="1:28" x14ac:dyDescent="0.25">
      <c r="A915" s="71">
        <v>914</v>
      </c>
      <c r="B915" s="72" t="s">
        <v>116</v>
      </c>
      <c r="C915" s="73" t="s">
        <v>66</v>
      </c>
      <c r="D915" s="74" t="s">
        <v>51</v>
      </c>
      <c r="E915" s="75">
        <v>13</v>
      </c>
      <c r="F915" s="70">
        <f>INDEX('Food Prices'!$B$3:$E$52,MATCH('Food Data'!C915,'Food Prices'!$A$3:$A$52,0),MATCH('Food Data'!D915,'Food Prices'!$B$2:$E$2,0))</f>
        <v>12.21</v>
      </c>
      <c r="G915" s="70">
        <v>158.73000000000002</v>
      </c>
      <c r="J915" s="71">
        <v>914</v>
      </c>
      <c r="K915" s="72" t="s">
        <v>116</v>
      </c>
      <c r="L915" s="73" t="s">
        <v>66</v>
      </c>
      <c r="M915" s="74" t="str">
        <v>Highland</v>
      </c>
      <c r="N915" s="75">
        <v>13</v>
      </c>
      <c r="O915" s="70">
        <f>INDEX('Food Prices'!$B$3:$E$52,MATCH('Food Data'!L915,'Food Prices'!$A$3:$A$52,0),MATCH('Food Data'!M915,'Food Prices'!$B$2:$E$2,0))</f>
        <v>11.1</v>
      </c>
      <c r="P915" s="70">
        <v>144.29999999999998</v>
      </c>
      <c r="V915" s="71">
        <v>914</v>
      </c>
      <c r="W915" s="72" t="s">
        <v>116</v>
      </c>
      <c r="X915" s="73" t="s">
        <v>66</v>
      </c>
      <c r="Y915" s="74" t="str">
        <f t="shared" si="14"/>
        <v>Historic</v>
      </c>
      <c r="Z915" s="75">
        <v>13</v>
      </c>
      <c r="AA915" s="70">
        <f>INDEX('Food Prices'!$B$3:$E$52,MATCH('Food Data'!X915,'Food Prices'!$A$3:$A$52,0),MATCH('Food Data'!Y915,'Food Prices'!$B$2:$E$2,0))</f>
        <v>9.8800000000000008</v>
      </c>
      <c r="AB915" s="70">
        <v>128.44</v>
      </c>
    </row>
    <row r="916" spans="1:28" x14ac:dyDescent="0.25">
      <c r="A916" s="71">
        <v>915</v>
      </c>
      <c r="B916" s="72" t="s">
        <v>105</v>
      </c>
      <c r="C916" s="73" t="s">
        <v>54</v>
      </c>
      <c r="D916" s="74" t="s">
        <v>57</v>
      </c>
      <c r="E916" s="75">
        <v>10</v>
      </c>
      <c r="F916" s="70">
        <f>INDEX('Food Prices'!$B$3:$E$52,MATCH('Food Data'!C916,'Food Prices'!$A$3:$A$52,0),MATCH('Food Data'!D916,'Food Prices'!$B$2:$E$2,0))</f>
        <v>11.71</v>
      </c>
      <c r="G916" s="70">
        <v>117.10000000000001</v>
      </c>
      <c r="J916" s="71">
        <v>915</v>
      </c>
      <c r="K916" s="72" t="s">
        <v>105</v>
      </c>
      <c r="L916" s="73" t="s">
        <v>54</v>
      </c>
      <c r="M916" s="74" t="str">
        <v>Highland</v>
      </c>
      <c r="N916" s="75">
        <v>10</v>
      </c>
      <c r="O916" s="70">
        <f>INDEX('Food Prices'!$B$3:$E$52,MATCH('Food Data'!L916,'Food Prices'!$A$3:$A$52,0),MATCH('Food Data'!M916,'Food Prices'!$B$2:$E$2,0))</f>
        <v>10.71</v>
      </c>
      <c r="P916" s="70">
        <v>107.10000000000001</v>
      </c>
      <c r="V916" s="71">
        <v>915</v>
      </c>
      <c r="W916" s="72" t="s">
        <v>105</v>
      </c>
      <c r="X916" s="73" t="s">
        <v>54</v>
      </c>
      <c r="Y916" s="74" t="str">
        <f t="shared" si="14"/>
        <v>Historic</v>
      </c>
      <c r="Z916" s="75">
        <v>10</v>
      </c>
      <c r="AA916" s="70">
        <f>INDEX('Food Prices'!$B$3:$E$52,MATCH('Food Data'!X916,'Food Prices'!$A$3:$A$52,0),MATCH('Food Data'!Y916,'Food Prices'!$B$2:$E$2,0))</f>
        <v>11.71</v>
      </c>
      <c r="AB916" s="70">
        <v>117.10000000000001</v>
      </c>
    </row>
    <row r="917" spans="1:28" x14ac:dyDescent="0.25">
      <c r="A917" s="71">
        <v>916</v>
      </c>
      <c r="B917" s="72" t="s">
        <v>99</v>
      </c>
      <c r="C917" s="73" t="s">
        <v>54</v>
      </c>
      <c r="D917" s="74" t="s">
        <v>51</v>
      </c>
      <c r="E917" s="75">
        <v>9</v>
      </c>
      <c r="F917" s="70">
        <f>INDEX('Food Prices'!$B$3:$E$52,MATCH('Food Data'!C917,'Food Prices'!$A$3:$A$52,0),MATCH('Food Data'!D917,'Food Prices'!$B$2:$E$2,0))</f>
        <v>10.210000000000001</v>
      </c>
      <c r="G917" s="70">
        <v>91.890000000000015</v>
      </c>
      <c r="J917" s="71">
        <v>916</v>
      </c>
      <c r="K917" s="72" t="s">
        <v>99</v>
      </c>
      <c r="L917" s="73" t="s">
        <v>54</v>
      </c>
      <c r="M917" s="74" t="str">
        <v>Global</v>
      </c>
      <c r="N917" s="75">
        <v>9</v>
      </c>
      <c r="O917" s="70">
        <f>INDEX('Food Prices'!$B$3:$E$52,MATCH('Food Data'!L917,'Food Prices'!$A$3:$A$52,0),MATCH('Food Data'!M917,'Food Prices'!$B$2:$E$2,0))</f>
        <v>10.16</v>
      </c>
      <c r="P917" s="70">
        <v>91.44</v>
      </c>
      <c r="V917" s="71">
        <v>916</v>
      </c>
      <c r="W917" s="72" t="s">
        <v>99</v>
      </c>
      <c r="X917" s="73" t="s">
        <v>54</v>
      </c>
      <c r="Y917" s="74" t="str">
        <f t="shared" si="14"/>
        <v>Historic</v>
      </c>
      <c r="Z917" s="75">
        <v>9</v>
      </c>
      <c r="AA917" s="70">
        <f>INDEX('Food Prices'!$B$3:$E$52,MATCH('Food Data'!X917,'Food Prices'!$A$3:$A$52,0),MATCH('Food Data'!Y917,'Food Prices'!$B$2:$E$2,0))</f>
        <v>11.71</v>
      </c>
      <c r="AB917" s="70">
        <v>105.39000000000001</v>
      </c>
    </row>
    <row r="918" spans="1:28" x14ac:dyDescent="0.25">
      <c r="A918" s="71">
        <v>917</v>
      </c>
      <c r="B918" s="72" t="s">
        <v>125</v>
      </c>
      <c r="C918" s="73" t="s">
        <v>61</v>
      </c>
      <c r="D918" s="74" t="s">
        <v>51</v>
      </c>
      <c r="E918" s="75">
        <v>12</v>
      </c>
      <c r="F918" s="70">
        <f>INDEX('Food Prices'!$B$3:$E$52,MATCH('Food Data'!C918,'Food Prices'!$A$3:$A$52,0),MATCH('Food Data'!D918,'Food Prices'!$B$2:$E$2,0))</f>
        <v>9.43</v>
      </c>
      <c r="G918" s="70">
        <v>113.16</v>
      </c>
      <c r="J918" s="71">
        <v>917</v>
      </c>
      <c r="K918" s="72" t="s">
        <v>125</v>
      </c>
      <c r="L918" s="73" t="s">
        <v>61</v>
      </c>
      <c r="M918" s="74" t="str">
        <v>Global</v>
      </c>
      <c r="N918" s="75">
        <v>12</v>
      </c>
      <c r="O918" s="70">
        <f>INDEX('Food Prices'!$B$3:$E$52,MATCH('Food Data'!L918,'Food Prices'!$A$3:$A$52,0),MATCH('Food Data'!M918,'Food Prices'!$B$2:$E$2,0))</f>
        <v>9.1199999999999992</v>
      </c>
      <c r="P918" s="70">
        <v>109.44</v>
      </c>
      <c r="V918" s="71">
        <v>917</v>
      </c>
      <c r="W918" s="72" t="s">
        <v>125</v>
      </c>
      <c r="X918" s="73" t="s">
        <v>61</v>
      </c>
      <c r="Y918" s="74" t="str">
        <f t="shared" si="14"/>
        <v>Historic</v>
      </c>
      <c r="Z918" s="75">
        <v>12</v>
      </c>
      <c r="AA918" s="70">
        <f>INDEX('Food Prices'!$B$3:$E$52,MATCH('Food Data'!X918,'Food Prices'!$A$3:$A$52,0),MATCH('Food Data'!Y918,'Food Prices'!$B$2:$E$2,0))</f>
        <v>10.02</v>
      </c>
      <c r="AB918" s="70">
        <v>120.24</v>
      </c>
    </row>
    <row r="919" spans="1:28" x14ac:dyDescent="0.25">
      <c r="A919" s="71">
        <v>918</v>
      </c>
      <c r="B919" s="72" t="s">
        <v>123</v>
      </c>
      <c r="C919" s="73" t="s">
        <v>63</v>
      </c>
      <c r="D919" s="74" t="s">
        <v>53</v>
      </c>
      <c r="E919" s="75">
        <v>3</v>
      </c>
      <c r="F919" s="70">
        <f>INDEX('Food Prices'!$B$3:$E$52,MATCH('Food Data'!C919,'Food Prices'!$A$3:$A$52,0),MATCH('Food Data'!D919,'Food Prices'!$B$2:$E$2,0))</f>
        <v>5.08</v>
      </c>
      <c r="G919" s="70">
        <v>15.24</v>
      </c>
      <c r="J919" s="71">
        <v>918</v>
      </c>
      <c r="K919" s="72" t="s">
        <v>123</v>
      </c>
      <c r="L919" s="73" t="s">
        <v>63</v>
      </c>
      <c r="M919" s="74" t="str">
        <v>Global</v>
      </c>
      <c r="N919" s="75">
        <v>3</v>
      </c>
      <c r="O919" s="70">
        <f>INDEX('Food Prices'!$B$3:$E$52,MATCH('Food Data'!L919,'Food Prices'!$A$3:$A$52,0),MATCH('Food Data'!M919,'Food Prices'!$B$2:$E$2,0))</f>
        <v>5.4</v>
      </c>
      <c r="P919" s="70">
        <v>16.200000000000003</v>
      </c>
      <c r="V919" s="71">
        <v>918</v>
      </c>
      <c r="W919" s="72" t="s">
        <v>123</v>
      </c>
      <c r="X919" s="73" t="s">
        <v>63</v>
      </c>
      <c r="Y919" s="74" t="str">
        <f t="shared" si="14"/>
        <v>Historic</v>
      </c>
      <c r="Z919" s="75">
        <v>3</v>
      </c>
      <c r="AA919" s="70">
        <f>INDEX('Food Prices'!$B$3:$E$52,MATCH('Food Data'!X919,'Food Prices'!$A$3:$A$52,0),MATCH('Food Data'!Y919,'Food Prices'!$B$2:$E$2,0))</f>
        <v>5.35</v>
      </c>
      <c r="AB919" s="70">
        <v>16.049999999999997</v>
      </c>
    </row>
    <row r="920" spans="1:28" x14ac:dyDescent="0.25">
      <c r="A920" s="71">
        <v>919</v>
      </c>
      <c r="B920" s="72" t="s">
        <v>100</v>
      </c>
      <c r="C920" s="73" t="s">
        <v>58</v>
      </c>
      <c r="D920" s="74" t="s">
        <v>51</v>
      </c>
      <c r="E920" s="75">
        <v>2</v>
      </c>
      <c r="F920" s="70">
        <f>INDEX('Food Prices'!$B$3:$E$52,MATCH('Food Data'!C920,'Food Prices'!$A$3:$A$52,0),MATCH('Food Data'!D920,'Food Prices'!$B$2:$E$2,0))</f>
        <v>5.49</v>
      </c>
      <c r="G920" s="70">
        <v>10.98</v>
      </c>
      <c r="J920" s="71">
        <v>919</v>
      </c>
      <c r="K920" s="72" t="s">
        <v>100</v>
      </c>
      <c r="L920" s="73" t="s">
        <v>58</v>
      </c>
      <c r="M920" s="74" t="str">
        <v>Historic</v>
      </c>
      <c r="N920" s="75">
        <v>2</v>
      </c>
      <c r="O920" s="70">
        <f>INDEX('Food Prices'!$B$3:$E$52,MATCH('Food Data'!L920,'Food Prices'!$A$3:$A$52,0),MATCH('Food Data'!M920,'Food Prices'!$B$2:$E$2,0))</f>
        <v>4.84</v>
      </c>
      <c r="P920" s="70">
        <v>9.68</v>
      </c>
      <c r="V920" s="71">
        <v>919</v>
      </c>
      <c r="W920" s="72" t="s">
        <v>100</v>
      </c>
      <c r="X920" s="73" t="s">
        <v>58</v>
      </c>
      <c r="Y920" s="74" t="str">
        <f t="shared" si="14"/>
        <v>Historic</v>
      </c>
      <c r="Z920" s="75">
        <v>2</v>
      </c>
      <c r="AA920" s="70">
        <f>INDEX('Food Prices'!$B$3:$E$52,MATCH('Food Data'!X920,'Food Prices'!$A$3:$A$52,0),MATCH('Food Data'!Y920,'Food Prices'!$B$2:$E$2,0))</f>
        <v>4.84</v>
      </c>
      <c r="AB920" s="70">
        <v>9.68</v>
      </c>
    </row>
    <row r="921" spans="1:28" x14ac:dyDescent="0.25">
      <c r="A921" s="71">
        <v>920</v>
      </c>
      <c r="B921" s="72" t="s">
        <v>112</v>
      </c>
      <c r="C921" s="73" t="s">
        <v>39</v>
      </c>
      <c r="D921" s="74" t="s">
        <v>53</v>
      </c>
      <c r="E921" s="75">
        <v>4</v>
      </c>
      <c r="F921" s="70">
        <f>INDEX('Food Prices'!$B$3:$E$52,MATCH('Food Data'!C921,'Food Prices'!$A$3:$A$52,0),MATCH('Food Data'!D921,'Food Prices'!$B$2:$E$2,0))</f>
        <v>10.34</v>
      </c>
      <c r="G921" s="70">
        <v>41.36</v>
      </c>
      <c r="J921" s="71">
        <v>920</v>
      </c>
      <c r="K921" s="72" t="s">
        <v>112</v>
      </c>
      <c r="L921" s="73" t="s">
        <v>39</v>
      </c>
      <c r="M921" s="74" t="str">
        <v>Highland</v>
      </c>
      <c r="N921" s="75">
        <v>4</v>
      </c>
      <c r="O921" s="70">
        <f>INDEX('Food Prices'!$B$3:$E$52,MATCH('Food Data'!L921,'Food Prices'!$A$3:$A$52,0),MATCH('Food Data'!M921,'Food Prices'!$B$2:$E$2,0))</f>
        <v>10.34</v>
      </c>
      <c r="P921" s="70">
        <v>41.36</v>
      </c>
      <c r="V921" s="71">
        <v>920</v>
      </c>
      <c r="W921" s="72" t="s">
        <v>112</v>
      </c>
      <c r="X921" s="73" t="s">
        <v>39</v>
      </c>
      <c r="Y921" s="74" t="str">
        <f t="shared" si="14"/>
        <v>Historic</v>
      </c>
      <c r="Z921" s="75">
        <v>4</v>
      </c>
      <c r="AA921" s="70">
        <f>INDEX('Food Prices'!$B$3:$E$52,MATCH('Food Data'!X921,'Food Prices'!$A$3:$A$52,0),MATCH('Food Data'!Y921,'Food Prices'!$B$2:$E$2,0))</f>
        <v>10.07</v>
      </c>
      <c r="AB921" s="70">
        <v>40.28</v>
      </c>
    </row>
    <row r="922" spans="1:28" x14ac:dyDescent="0.25">
      <c r="A922" s="71">
        <v>921</v>
      </c>
      <c r="B922" s="72" t="s">
        <v>114</v>
      </c>
      <c r="C922" s="73" t="s">
        <v>42</v>
      </c>
      <c r="D922" s="74" t="s">
        <v>60</v>
      </c>
      <c r="E922" s="75">
        <v>9</v>
      </c>
      <c r="F922" s="70">
        <f>INDEX('Food Prices'!$B$3:$E$52,MATCH('Food Data'!C922,'Food Prices'!$A$3:$A$52,0),MATCH('Food Data'!D922,'Food Prices'!$B$2:$E$2,0))</f>
        <v>15.22</v>
      </c>
      <c r="G922" s="70">
        <v>136.98000000000002</v>
      </c>
      <c r="J922" s="71">
        <v>921</v>
      </c>
      <c r="K922" s="72" t="s">
        <v>114</v>
      </c>
      <c r="L922" s="73" t="s">
        <v>42</v>
      </c>
      <c r="M922" s="74" t="str">
        <v>Global</v>
      </c>
      <c r="N922" s="75">
        <v>9</v>
      </c>
      <c r="O922" s="70">
        <f>INDEX('Food Prices'!$B$3:$E$52,MATCH('Food Data'!L922,'Food Prices'!$A$3:$A$52,0),MATCH('Food Data'!M922,'Food Prices'!$B$2:$E$2,0))</f>
        <v>15.22</v>
      </c>
      <c r="P922" s="70">
        <v>136.98000000000002</v>
      </c>
      <c r="V922" s="71">
        <v>921</v>
      </c>
      <c r="W922" s="72" t="s">
        <v>114</v>
      </c>
      <c r="X922" s="73" t="s">
        <v>42</v>
      </c>
      <c r="Y922" s="74" t="str">
        <f t="shared" si="14"/>
        <v>Historic</v>
      </c>
      <c r="Z922" s="75">
        <v>9</v>
      </c>
      <c r="AA922" s="70">
        <f>INDEX('Food Prices'!$B$3:$E$52,MATCH('Food Data'!X922,'Food Prices'!$A$3:$A$52,0),MATCH('Food Data'!Y922,'Food Prices'!$B$2:$E$2,0))</f>
        <v>14.36</v>
      </c>
      <c r="AB922" s="70">
        <v>129.24</v>
      </c>
    </row>
    <row r="923" spans="1:28" x14ac:dyDescent="0.25">
      <c r="A923" s="71">
        <v>922</v>
      </c>
      <c r="B923" s="72" t="s">
        <v>105</v>
      </c>
      <c r="C923" s="73" t="s">
        <v>93</v>
      </c>
      <c r="D923" s="74" t="s">
        <v>51</v>
      </c>
      <c r="E923" s="75">
        <v>15</v>
      </c>
      <c r="F923" s="70">
        <f>INDEX('Food Prices'!$B$3:$E$52,MATCH('Food Data'!C923,'Food Prices'!$A$3:$A$52,0),MATCH('Food Data'!D923,'Food Prices'!$B$2:$E$2,0))</f>
        <v>2.19</v>
      </c>
      <c r="G923" s="70">
        <v>32.85</v>
      </c>
      <c r="J923" s="71">
        <v>922</v>
      </c>
      <c r="K923" s="72" t="s">
        <v>105</v>
      </c>
      <c r="L923" s="73" t="s">
        <v>93</v>
      </c>
      <c r="M923" s="74" t="str">
        <v>Highland</v>
      </c>
      <c r="N923" s="75">
        <v>15</v>
      </c>
      <c r="O923" s="70">
        <f>INDEX('Food Prices'!$B$3:$E$52,MATCH('Food Data'!L923,'Food Prices'!$A$3:$A$52,0),MATCH('Food Data'!M923,'Food Prices'!$B$2:$E$2,0))</f>
        <v>2.11</v>
      </c>
      <c r="P923" s="70">
        <v>31.65</v>
      </c>
      <c r="V923" s="71">
        <v>922</v>
      </c>
      <c r="W923" s="72" t="s">
        <v>105</v>
      </c>
      <c r="X923" s="73" t="s">
        <v>93</v>
      </c>
      <c r="Y923" s="74" t="str">
        <f t="shared" si="14"/>
        <v>Historic</v>
      </c>
      <c r="Z923" s="75">
        <v>15</v>
      </c>
      <c r="AA923" s="70">
        <f>INDEX('Food Prices'!$B$3:$E$52,MATCH('Food Data'!X923,'Food Prices'!$A$3:$A$52,0),MATCH('Food Data'!Y923,'Food Prices'!$B$2:$E$2,0))</f>
        <v>1.89</v>
      </c>
      <c r="AB923" s="70">
        <v>28.349999999999998</v>
      </c>
    </row>
    <row r="924" spans="1:28" x14ac:dyDescent="0.25">
      <c r="A924" s="71">
        <v>923</v>
      </c>
      <c r="B924" s="72" t="s">
        <v>126</v>
      </c>
      <c r="C924" s="73" t="s">
        <v>66</v>
      </c>
      <c r="D924" s="74" t="s">
        <v>60</v>
      </c>
      <c r="E924" s="75">
        <v>7</v>
      </c>
      <c r="F924" s="70">
        <f>INDEX('Food Prices'!$B$3:$E$52,MATCH('Food Data'!C924,'Food Prices'!$A$3:$A$52,0),MATCH('Food Data'!D924,'Food Prices'!$B$2:$E$2,0))</f>
        <v>10.47</v>
      </c>
      <c r="G924" s="70">
        <v>73.290000000000006</v>
      </c>
      <c r="J924" s="71">
        <v>923</v>
      </c>
      <c r="K924" s="72" t="s">
        <v>126</v>
      </c>
      <c r="L924" s="73" t="s">
        <v>66</v>
      </c>
      <c r="M924" s="74" t="str">
        <v>North</v>
      </c>
      <c r="N924" s="75">
        <v>7</v>
      </c>
      <c r="O924" s="70">
        <f>INDEX('Food Prices'!$B$3:$E$52,MATCH('Food Data'!L924,'Food Prices'!$A$3:$A$52,0),MATCH('Food Data'!M924,'Food Prices'!$B$2:$E$2,0))</f>
        <v>12.21</v>
      </c>
      <c r="P924" s="70">
        <v>85.47</v>
      </c>
      <c r="V924" s="71">
        <v>923</v>
      </c>
      <c r="W924" s="72" t="s">
        <v>126</v>
      </c>
      <c r="X924" s="73" t="s">
        <v>66</v>
      </c>
      <c r="Y924" s="74" t="str">
        <f t="shared" si="14"/>
        <v>Historic</v>
      </c>
      <c r="Z924" s="75">
        <v>7</v>
      </c>
      <c r="AA924" s="70">
        <f>INDEX('Food Prices'!$B$3:$E$52,MATCH('Food Data'!X924,'Food Prices'!$A$3:$A$52,0),MATCH('Food Data'!Y924,'Food Prices'!$B$2:$E$2,0))</f>
        <v>9.8800000000000008</v>
      </c>
      <c r="AB924" s="70">
        <v>69.160000000000011</v>
      </c>
    </row>
    <row r="925" spans="1:28" x14ac:dyDescent="0.25">
      <c r="A925" s="71">
        <v>924</v>
      </c>
      <c r="B925" s="72" t="s">
        <v>102</v>
      </c>
      <c r="C925" s="73" t="s">
        <v>82</v>
      </c>
      <c r="D925" s="74" t="s">
        <v>57</v>
      </c>
      <c r="E925" s="75">
        <v>10</v>
      </c>
      <c r="F925" s="70">
        <f>INDEX('Food Prices'!$B$3:$E$52,MATCH('Food Data'!C925,'Food Prices'!$A$3:$A$52,0),MATCH('Food Data'!D925,'Food Prices'!$B$2:$E$2,0))</f>
        <v>14.3</v>
      </c>
      <c r="G925" s="70">
        <v>143</v>
      </c>
      <c r="J925" s="71">
        <v>924</v>
      </c>
      <c r="K925" s="72" t="s">
        <v>102</v>
      </c>
      <c r="L925" s="73" t="s">
        <v>82</v>
      </c>
      <c r="M925" s="74" t="str">
        <v>North</v>
      </c>
      <c r="N925" s="75">
        <v>10</v>
      </c>
      <c r="O925" s="70">
        <f>INDEX('Food Prices'!$B$3:$E$52,MATCH('Food Data'!L925,'Food Prices'!$A$3:$A$52,0),MATCH('Food Data'!M925,'Food Prices'!$B$2:$E$2,0))</f>
        <v>16.059999999999999</v>
      </c>
      <c r="P925" s="70">
        <v>160.6</v>
      </c>
      <c r="V925" s="71">
        <v>924</v>
      </c>
      <c r="W925" s="72" t="s">
        <v>102</v>
      </c>
      <c r="X925" s="73" t="s">
        <v>82</v>
      </c>
      <c r="Y925" s="74" t="str">
        <f t="shared" si="14"/>
        <v>Historic</v>
      </c>
      <c r="Z925" s="75">
        <v>10</v>
      </c>
      <c r="AA925" s="70">
        <f>INDEX('Food Prices'!$B$3:$E$52,MATCH('Food Data'!X925,'Food Prices'!$A$3:$A$52,0),MATCH('Food Data'!Y925,'Food Prices'!$B$2:$E$2,0))</f>
        <v>14.3</v>
      </c>
      <c r="AB925" s="70">
        <v>143</v>
      </c>
    </row>
    <row r="926" spans="1:28" x14ac:dyDescent="0.25">
      <c r="A926" s="71">
        <v>925</v>
      </c>
      <c r="B926" s="72" t="s">
        <v>125</v>
      </c>
      <c r="C926" s="73" t="s">
        <v>55</v>
      </c>
      <c r="D926" s="74" t="s">
        <v>51</v>
      </c>
      <c r="E926" s="75">
        <v>12</v>
      </c>
      <c r="F926" s="70">
        <f>INDEX('Food Prices'!$B$3:$E$52,MATCH('Food Data'!C926,'Food Prices'!$A$3:$A$52,0),MATCH('Food Data'!D926,'Food Prices'!$B$2:$E$2,0))</f>
        <v>13.35</v>
      </c>
      <c r="G926" s="70">
        <v>160.19999999999999</v>
      </c>
      <c r="J926" s="71">
        <v>925</v>
      </c>
      <c r="K926" s="72" t="s">
        <v>125</v>
      </c>
      <c r="L926" s="73" t="s">
        <v>55</v>
      </c>
      <c r="M926" s="74" t="str">
        <v>Global</v>
      </c>
      <c r="N926" s="75">
        <v>12</v>
      </c>
      <c r="O926" s="70">
        <f>INDEX('Food Prices'!$B$3:$E$52,MATCH('Food Data'!L926,'Food Prices'!$A$3:$A$52,0),MATCH('Food Data'!M926,'Food Prices'!$B$2:$E$2,0))</f>
        <v>11.99</v>
      </c>
      <c r="P926" s="70">
        <v>143.88</v>
      </c>
      <c r="V926" s="71">
        <v>925</v>
      </c>
      <c r="W926" s="72" t="s">
        <v>125</v>
      </c>
      <c r="X926" s="73" t="s">
        <v>55</v>
      </c>
      <c r="Y926" s="74" t="str">
        <f t="shared" si="14"/>
        <v>Historic</v>
      </c>
      <c r="Z926" s="75">
        <v>12</v>
      </c>
      <c r="AA926" s="70">
        <f>INDEX('Food Prices'!$B$3:$E$52,MATCH('Food Data'!X926,'Food Prices'!$A$3:$A$52,0),MATCH('Food Data'!Y926,'Food Prices'!$B$2:$E$2,0))</f>
        <v>11.75</v>
      </c>
      <c r="AB926" s="70">
        <v>141</v>
      </c>
    </row>
    <row r="927" spans="1:28" x14ac:dyDescent="0.25">
      <c r="A927" s="71">
        <v>926</v>
      </c>
      <c r="B927" s="72" t="s">
        <v>99</v>
      </c>
      <c r="C927" s="73" t="s">
        <v>94</v>
      </c>
      <c r="D927" s="74" t="s">
        <v>60</v>
      </c>
      <c r="E927" s="75">
        <v>18</v>
      </c>
      <c r="F927" s="70">
        <f>INDEX('Food Prices'!$B$3:$E$52,MATCH('Food Data'!C927,'Food Prices'!$A$3:$A$52,0),MATCH('Food Data'!D927,'Food Prices'!$B$2:$E$2,0))</f>
        <v>13.09</v>
      </c>
      <c r="G927" s="70">
        <v>235.62</v>
      </c>
      <c r="J927" s="71">
        <v>926</v>
      </c>
      <c r="K927" s="72" t="s">
        <v>99</v>
      </c>
      <c r="L927" s="73" t="s">
        <v>94</v>
      </c>
      <c r="M927" s="74" t="str">
        <v>Global</v>
      </c>
      <c r="N927" s="75">
        <v>18</v>
      </c>
      <c r="O927" s="70">
        <f>INDEX('Food Prices'!$B$3:$E$52,MATCH('Food Data'!L927,'Food Prices'!$A$3:$A$52,0),MATCH('Food Data'!M927,'Food Prices'!$B$2:$E$2,0))</f>
        <v>13.09</v>
      </c>
      <c r="P927" s="70">
        <v>235.62</v>
      </c>
      <c r="V927" s="71">
        <v>926</v>
      </c>
      <c r="W927" s="72" t="s">
        <v>99</v>
      </c>
      <c r="X927" s="73" t="s">
        <v>94</v>
      </c>
      <c r="Y927" s="74" t="str">
        <f t="shared" si="14"/>
        <v>Historic</v>
      </c>
      <c r="Z927" s="75">
        <v>18</v>
      </c>
      <c r="AA927" s="70">
        <f>INDEX('Food Prices'!$B$3:$E$52,MATCH('Food Data'!X927,'Food Prices'!$A$3:$A$52,0),MATCH('Food Data'!Y927,'Food Prices'!$B$2:$E$2,0))</f>
        <v>12.01</v>
      </c>
      <c r="AB927" s="70">
        <v>216.18</v>
      </c>
    </row>
    <row r="928" spans="1:28" x14ac:dyDescent="0.25">
      <c r="A928" s="71">
        <v>927</v>
      </c>
      <c r="B928" s="72" t="s">
        <v>100</v>
      </c>
      <c r="C928" s="73" t="s">
        <v>54</v>
      </c>
      <c r="D928" s="74" t="s">
        <v>51</v>
      </c>
      <c r="E928" s="75">
        <v>14</v>
      </c>
      <c r="F928" s="70">
        <f>INDEX('Food Prices'!$B$3:$E$52,MATCH('Food Data'!C928,'Food Prices'!$A$3:$A$52,0),MATCH('Food Data'!D928,'Food Prices'!$B$2:$E$2,0))</f>
        <v>10.210000000000001</v>
      </c>
      <c r="G928" s="70">
        <v>142.94</v>
      </c>
      <c r="J928" s="71">
        <v>927</v>
      </c>
      <c r="K928" s="72" t="s">
        <v>100</v>
      </c>
      <c r="L928" s="73" t="s">
        <v>54</v>
      </c>
      <c r="M928" s="74" t="str">
        <v>Historic</v>
      </c>
      <c r="N928" s="75">
        <v>14</v>
      </c>
      <c r="O928" s="70">
        <f>INDEX('Food Prices'!$B$3:$E$52,MATCH('Food Data'!L928,'Food Prices'!$A$3:$A$52,0),MATCH('Food Data'!M928,'Food Prices'!$B$2:$E$2,0))</f>
        <v>11.71</v>
      </c>
      <c r="P928" s="70">
        <v>163.94</v>
      </c>
      <c r="V928" s="71">
        <v>927</v>
      </c>
      <c r="W928" s="72" t="s">
        <v>100</v>
      </c>
      <c r="X928" s="73" t="s">
        <v>54</v>
      </c>
      <c r="Y928" s="74" t="str">
        <f t="shared" si="14"/>
        <v>Historic</v>
      </c>
      <c r="Z928" s="75">
        <v>14</v>
      </c>
      <c r="AA928" s="70">
        <f>INDEX('Food Prices'!$B$3:$E$52,MATCH('Food Data'!X928,'Food Prices'!$A$3:$A$52,0),MATCH('Food Data'!Y928,'Food Prices'!$B$2:$E$2,0))</f>
        <v>11.71</v>
      </c>
      <c r="AB928" s="70">
        <v>163.94</v>
      </c>
    </row>
    <row r="929" spans="1:28" x14ac:dyDescent="0.25">
      <c r="A929" s="71">
        <v>928</v>
      </c>
      <c r="B929" s="72" t="s">
        <v>99</v>
      </c>
      <c r="C929" s="73" t="s">
        <v>130</v>
      </c>
      <c r="D929" s="74" t="s">
        <v>51</v>
      </c>
      <c r="E929" s="75">
        <v>12</v>
      </c>
      <c r="F929" s="70">
        <f>INDEX('Food Prices'!$B$3:$E$52,MATCH('Food Data'!C929,'Food Prices'!$A$3:$A$52,0),MATCH('Food Data'!D929,'Food Prices'!$B$2:$E$2,0))</f>
        <v>3.39</v>
      </c>
      <c r="G929" s="70">
        <v>40.68</v>
      </c>
      <c r="J929" s="71">
        <v>928</v>
      </c>
      <c r="K929" s="72" t="s">
        <v>99</v>
      </c>
      <c r="L929" s="73" t="s">
        <v>130</v>
      </c>
      <c r="M929" s="74" t="str">
        <v>Global</v>
      </c>
      <c r="N929" s="75">
        <v>12</v>
      </c>
      <c r="O929" s="70">
        <f>INDEX('Food Prices'!$B$3:$E$52,MATCH('Food Data'!L929,'Food Prices'!$A$3:$A$52,0),MATCH('Food Data'!M929,'Food Prices'!$B$2:$E$2,0))</f>
        <v>3.02</v>
      </c>
      <c r="P929" s="70">
        <v>36.24</v>
      </c>
      <c r="V929" s="71">
        <v>928</v>
      </c>
      <c r="W929" s="72" t="s">
        <v>99</v>
      </c>
      <c r="X929" s="73" t="s">
        <v>130</v>
      </c>
      <c r="Y929" s="74" t="str">
        <f t="shared" si="14"/>
        <v>Historic</v>
      </c>
      <c r="Z929" s="75">
        <v>12</v>
      </c>
      <c r="AA929" s="70">
        <f>INDEX('Food Prices'!$B$3:$E$52,MATCH('Food Data'!X929,'Food Prices'!$A$3:$A$52,0),MATCH('Food Data'!Y929,'Food Prices'!$B$2:$E$2,0))</f>
        <v>3.05</v>
      </c>
      <c r="AB929" s="70">
        <v>36.599999999999994</v>
      </c>
    </row>
    <row r="930" spans="1:28" x14ac:dyDescent="0.25">
      <c r="A930" s="71">
        <v>929</v>
      </c>
      <c r="B930" s="72" t="s">
        <v>114</v>
      </c>
      <c r="C930" s="73" t="s">
        <v>69</v>
      </c>
      <c r="D930" s="74" t="s">
        <v>57</v>
      </c>
      <c r="E930" s="75">
        <v>4</v>
      </c>
      <c r="F930" s="70">
        <f>INDEX('Food Prices'!$B$3:$E$52,MATCH('Food Data'!C930,'Food Prices'!$A$3:$A$52,0),MATCH('Food Data'!D930,'Food Prices'!$B$2:$E$2,0))</f>
        <v>5.41</v>
      </c>
      <c r="G930" s="70">
        <v>21.64</v>
      </c>
      <c r="J930" s="71">
        <v>929</v>
      </c>
      <c r="K930" s="72" t="s">
        <v>114</v>
      </c>
      <c r="L930" s="73" t="s">
        <v>69</v>
      </c>
      <c r="M930" s="74" t="str">
        <v>Global</v>
      </c>
      <c r="N930" s="75">
        <v>4</v>
      </c>
      <c r="O930" s="70">
        <f>INDEX('Food Prices'!$B$3:$E$52,MATCH('Food Data'!L930,'Food Prices'!$A$3:$A$52,0),MATCH('Food Data'!M930,'Food Prices'!$B$2:$E$2,0))</f>
        <v>4.87</v>
      </c>
      <c r="P930" s="70">
        <v>19.48</v>
      </c>
      <c r="V930" s="71">
        <v>929</v>
      </c>
      <c r="W930" s="72" t="s">
        <v>114</v>
      </c>
      <c r="X930" s="73" t="s">
        <v>69</v>
      </c>
      <c r="Y930" s="74" t="str">
        <f t="shared" si="14"/>
        <v>Historic</v>
      </c>
      <c r="Z930" s="75">
        <v>4</v>
      </c>
      <c r="AA930" s="70">
        <f>INDEX('Food Prices'!$B$3:$E$52,MATCH('Food Data'!X930,'Food Prices'!$A$3:$A$52,0),MATCH('Food Data'!Y930,'Food Prices'!$B$2:$E$2,0))</f>
        <v>5.41</v>
      </c>
      <c r="AB930" s="70">
        <v>21.64</v>
      </c>
    </row>
    <row r="931" spans="1:28" x14ac:dyDescent="0.25">
      <c r="A931" s="71">
        <v>930</v>
      </c>
      <c r="B931" s="72" t="s">
        <v>116</v>
      </c>
      <c r="C931" s="73" t="s">
        <v>82</v>
      </c>
      <c r="D931" s="74" t="s">
        <v>57</v>
      </c>
      <c r="E931" s="75">
        <v>4</v>
      </c>
      <c r="F931" s="70">
        <f>INDEX('Food Prices'!$B$3:$E$52,MATCH('Food Data'!C931,'Food Prices'!$A$3:$A$52,0),MATCH('Food Data'!D931,'Food Prices'!$B$2:$E$2,0))</f>
        <v>14.3</v>
      </c>
      <c r="G931" s="70">
        <v>57.2</v>
      </c>
      <c r="J931" s="71">
        <v>930</v>
      </c>
      <c r="K931" s="72" t="s">
        <v>116</v>
      </c>
      <c r="L931" s="73" t="s">
        <v>82</v>
      </c>
      <c r="M931" s="74" t="str">
        <v>Highland</v>
      </c>
      <c r="N931" s="75">
        <v>4</v>
      </c>
      <c r="O931" s="70">
        <f>INDEX('Food Prices'!$B$3:$E$52,MATCH('Food Data'!L931,'Food Prices'!$A$3:$A$52,0),MATCH('Food Data'!M931,'Food Prices'!$B$2:$E$2,0))</f>
        <v>16.22</v>
      </c>
      <c r="P931" s="70">
        <v>64.88</v>
      </c>
      <c r="V931" s="71">
        <v>930</v>
      </c>
      <c r="W931" s="72" t="s">
        <v>116</v>
      </c>
      <c r="X931" s="73" t="s">
        <v>82</v>
      </c>
      <c r="Y931" s="74" t="str">
        <f t="shared" si="14"/>
        <v>Historic</v>
      </c>
      <c r="Z931" s="75">
        <v>4</v>
      </c>
      <c r="AA931" s="70">
        <f>INDEX('Food Prices'!$B$3:$E$52,MATCH('Food Data'!X931,'Food Prices'!$A$3:$A$52,0),MATCH('Food Data'!Y931,'Food Prices'!$B$2:$E$2,0))</f>
        <v>14.3</v>
      </c>
      <c r="AB931" s="70">
        <v>57.2</v>
      </c>
    </row>
    <row r="932" spans="1:28" x14ac:dyDescent="0.25">
      <c r="A932" s="71">
        <v>931</v>
      </c>
      <c r="B932" s="72" t="s">
        <v>102</v>
      </c>
      <c r="C932" s="73" t="s">
        <v>91</v>
      </c>
      <c r="D932" s="74" t="s">
        <v>60</v>
      </c>
      <c r="E932" s="75">
        <v>1</v>
      </c>
      <c r="F932" s="70">
        <f>INDEX('Food Prices'!$B$3:$E$52,MATCH('Food Data'!C932,'Food Prices'!$A$3:$A$52,0),MATCH('Food Data'!D932,'Food Prices'!$B$2:$E$2,0))</f>
        <v>4.2300000000000004</v>
      </c>
      <c r="G932" s="70">
        <v>4.2300000000000004</v>
      </c>
      <c r="J932" s="71">
        <v>931</v>
      </c>
      <c r="K932" s="72" t="s">
        <v>102</v>
      </c>
      <c r="L932" s="73" t="s">
        <v>91</v>
      </c>
      <c r="M932" s="74" t="str">
        <v>North</v>
      </c>
      <c r="N932" s="75">
        <v>1</v>
      </c>
      <c r="O932" s="70">
        <f>INDEX('Food Prices'!$B$3:$E$52,MATCH('Food Data'!L932,'Food Prices'!$A$3:$A$52,0),MATCH('Food Data'!M932,'Food Prices'!$B$2:$E$2,0))</f>
        <v>3.9</v>
      </c>
      <c r="P932" s="70">
        <v>3.9</v>
      </c>
      <c r="V932" s="71">
        <v>931</v>
      </c>
      <c r="W932" s="72" t="s">
        <v>102</v>
      </c>
      <c r="X932" s="73" t="s">
        <v>91</v>
      </c>
      <c r="Y932" s="74" t="str">
        <f t="shared" si="14"/>
        <v>Historic</v>
      </c>
      <c r="Z932" s="75">
        <v>1</v>
      </c>
      <c r="AA932" s="70">
        <f>INDEX('Food Prices'!$B$3:$E$52,MATCH('Food Data'!X932,'Food Prices'!$A$3:$A$52,0),MATCH('Food Data'!Y932,'Food Prices'!$B$2:$E$2,0))</f>
        <v>4.45</v>
      </c>
      <c r="AB932" s="70">
        <v>4.45</v>
      </c>
    </row>
    <row r="933" spans="1:28" x14ac:dyDescent="0.25">
      <c r="A933" s="71">
        <v>932</v>
      </c>
      <c r="B933" s="72" t="s">
        <v>104</v>
      </c>
      <c r="C933" s="73" t="s">
        <v>135</v>
      </c>
      <c r="D933" s="74" t="s">
        <v>53</v>
      </c>
      <c r="E933" s="75">
        <v>12</v>
      </c>
      <c r="F933" s="70">
        <f>INDEX('Food Prices'!$B$3:$E$52,MATCH('Food Data'!C933,'Food Prices'!$A$3:$A$52,0),MATCH('Food Data'!D933,'Food Prices'!$B$2:$E$2,0))</f>
        <v>7.18</v>
      </c>
      <c r="G933" s="70">
        <v>86.16</v>
      </c>
      <c r="J933" s="71">
        <v>932</v>
      </c>
      <c r="K933" s="72" t="s">
        <v>104</v>
      </c>
      <c r="L933" s="73" t="s">
        <v>135</v>
      </c>
      <c r="M933" s="74" t="str">
        <v>Global</v>
      </c>
      <c r="N933" s="75">
        <v>12</v>
      </c>
      <c r="O933" s="70">
        <f>INDEX('Food Prices'!$B$3:$E$52,MATCH('Food Data'!L933,'Food Prices'!$A$3:$A$52,0),MATCH('Food Data'!M933,'Food Prices'!$B$2:$E$2,0))</f>
        <v>7.72</v>
      </c>
      <c r="P933" s="70">
        <v>92.64</v>
      </c>
      <c r="V933" s="71">
        <v>932</v>
      </c>
      <c r="W933" s="72" t="s">
        <v>104</v>
      </c>
      <c r="X933" s="73" t="s">
        <v>135</v>
      </c>
      <c r="Y933" s="74" t="str">
        <f t="shared" si="14"/>
        <v>Historic</v>
      </c>
      <c r="Z933" s="75">
        <v>12</v>
      </c>
      <c r="AA933" s="70">
        <f>INDEX('Food Prices'!$B$3:$E$52,MATCH('Food Data'!X933,'Food Prices'!$A$3:$A$52,0),MATCH('Food Data'!Y933,'Food Prices'!$B$2:$E$2,0))</f>
        <v>8.58</v>
      </c>
      <c r="AB933" s="70">
        <v>102.96000000000001</v>
      </c>
    </row>
    <row r="934" spans="1:28" x14ac:dyDescent="0.25">
      <c r="A934" s="71">
        <v>933</v>
      </c>
      <c r="B934" s="72" t="s">
        <v>104</v>
      </c>
      <c r="C934" s="73" t="s">
        <v>45</v>
      </c>
      <c r="D934" s="74" t="s">
        <v>51</v>
      </c>
      <c r="E934" s="75">
        <v>8</v>
      </c>
      <c r="F934" s="70">
        <f>INDEX('Food Prices'!$B$3:$E$52,MATCH('Food Data'!C934,'Food Prices'!$A$3:$A$52,0),MATCH('Food Data'!D934,'Food Prices'!$B$2:$E$2,0))</f>
        <v>15.9</v>
      </c>
      <c r="G934" s="70">
        <v>127.2</v>
      </c>
      <c r="J934" s="71">
        <v>933</v>
      </c>
      <c r="K934" s="72" t="s">
        <v>104</v>
      </c>
      <c r="L934" s="73" t="s">
        <v>45</v>
      </c>
      <c r="M934" s="74" t="str">
        <v>Global</v>
      </c>
      <c r="N934" s="75">
        <v>8</v>
      </c>
      <c r="O934" s="70">
        <f>INDEX('Food Prices'!$B$3:$E$52,MATCH('Food Data'!L934,'Food Prices'!$A$3:$A$52,0),MATCH('Food Data'!M934,'Food Prices'!$B$2:$E$2,0))</f>
        <v>13.76</v>
      </c>
      <c r="P934" s="70">
        <v>110.08</v>
      </c>
      <c r="V934" s="71">
        <v>933</v>
      </c>
      <c r="W934" s="72" t="s">
        <v>104</v>
      </c>
      <c r="X934" s="73" t="s">
        <v>45</v>
      </c>
      <c r="Y934" s="74" t="str">
        <f t="shared" si="14"/>
        <v>Historic</v>
      </c>
      <c r="Z934" s="75">
        <v>8</v>
      </c>
      <c r="AA934" s="70">
        <f>INDEX('Food Prices'!$B$3:$E$52,MATCH('Food Data'!X934,'Food Prices'!$A$3:$A$52,0),MATCH('Food Data'!Y934,'Food Prices'!$B$2:$E$2,0))</f>
        <v>14.64</v>
      </c>
      <c r="AB934" s="70">
        <v>117.12</v>
      </c>
    </row>
    <row r="935" spans="1:28" x14ac:dyDescent="0.25">
      <c r="A935" s="71">
        <v>934</v>
      </c>
      <c r="B935" s="72" t="s">
        <v>100</v>
      </c>
      <c r="C935" s="73" t="s">
        <v>93</v>
      </c>
      <c r="D935" s="74" t="s">
        <v>60</v>
      </c>
      <c r="E935" s="75">
        <v>9</v>
      </c>
      <c r="F935" s="70">
        <f>INDEX('Food Prices'!$B$3:$E$52,MATCH('Food Data'!C935,'Food Prices'!$A$3:$A$52,0),MATCH('Food Data'!D935,'Food Prices'!$B$2:$E$2,0))</f>
        <v>1.97</v>
      </c>
      <c r="G935" s="70">
        <v>17.73</v>
      </c>
      <c r="J935" s="71">
        <v>934</v>
      </c>
      <c r="K935" s="72" t="s">
        <v>100</v>
      </c>
      <c r="L935" s="73" t="s">
        <v>93</v>
      </c>
      <c r="M935" s="74" t="str">
        <v>Historic</v>
      </c>
      <c r="N935" s="75">
        <v>9</v>
      </c>
      <c r="O935" s="70">
        <f>INDEX('Food Prices'!$B$3:$E$52,MATCH('Food Data'!L935,'Food Prices'!$A$3:$A$52,0),MATCH('Food Data'!M935,'Food Prices'!$B$2:$E$2,0))</f>
        <v>1.89</v>
      </c>
      <c r="P935" s="70">
        <v>17.009999999999998</v>
      </c>
      <c r="V935" s="71">
        <v>934</v>
      </c>
      <c r="W935" s="72" t="s">
        <v>100</v>
      </c>
      <c r="X935" s="73" t="s">
        <v>93</v>
      </c>
      <c r="Y935" s="74" t="str">
        <f t="shared" si="14"/>
        <v>Historic</v>
      </c>
      <c r="Z935" s="75">
        <v>9</v>
      </c>
      <c r="AA935" s="70">
        <f>INDEX('Food Prices'!$B$3:$E$52,MATCH('Food Data'!X935,'Food Prices'!$A$3:$A$52,0),MATCH('Food Data'!Y935,'Food Prices'!$B$2:$E$2,0))</f>
        <v>1.89</v>
      </c>
      <c r="AB935" s="70">
        <v>17.009999999999998</v>
      </c>
    </row>
    <row r="936" spans="1:28" x14ac:dyDescent="0.25">
      <c r="A936" s="71">
        <v>935</v>
      </c>
      <c r="B936" s="72" t="s">
        <v>124</v>
      </c>
      <c r="C936" s="73" t="s">
        <v>81</v>
      </c>
      <c r="D936" s="74" t="s">
        <v>57</v>
      </c>
      <c r="E936" s="75">
        <v>16</v>
      </c>
      <c r="F936" s="70">
        <f>INDEX('Food Prices'!$B$3:$E$52,MATCH('Food Data'!C936,'Food Prices'!$A$3:$A$52,0),MATCH('Food Data'!D936,'Food Prices'!$B$2:$E$2,0))</f>
        <v>13.85</v>
      </c>
      <c r="G936" s="70">
        <v>221.6</v>
      </c>
      <c r="J936" s="71">
        <v>935</v>
      </c>
      <c r="K936" s="72" t="s">
        <v>124</v>
      </c>
      <c r="L936" s="73" t="s">
        <v>81</v>
      </c>
      <c r="M936" s="74" t="str">
        <v>Highland</v>
      </c>
      <c r="N936" s="75">
        <v>16</v>
      </c>
      <c r="O936" s="70">
        <f>INDEX('Food Prices'!$B$3:$E$52,MATCH('Food Data'!L936,'Food Prices'!$A$3:$A$52,0),MATCH('Food Data'!M936,'Food Prices'!$B$2:$E$2,0))</f>
        <v>14.84</v>
      </c>
      <c r="P936" s="70">
        <v>237.44</v>
      </c>
      <c r="V936" s="71">
        <v>935</v>
      </c>
      <c r="W936" s="72" t="s">
        <v>124</v>
      </c>
      <c r="X936" s="73" t="s">
        <v>81</v>
      </c>
      <c r="Y936" s="74" t="str">
        <f t="shared" si="14"/>
        <v>Historic</v>
      </c>
      <c r="Z936" s="75">
        <v>16</v>
      </c>
      <c r="AA936" s="70">
        <f>INDEX('Food Prices'!$B$3:$E$52,MATCH('Food Data'!X936,'Food Prices'!$A$3:$A$52,0),MATCH('Food Data'!Y936,'Food Prices'!$B$2:$E$2,0))</f>
        <v>13.85</v>
      </c>
      <c r="AB936" s="70">
        <v>221.6</v>
      </c>
    </row>
    <row r="937" spans="1:28" x14ac:dyDescent="0.25">
      <c r="A937" s="71">
        <v>936</v>
      </c>
      <c r="B937" s="72" t="s">
        <v>108</v>
      </c>
      <c r="C937" s="73" t="s">
        <v>63</v>
      </c>
      <c r="D937" s="74" t="s">
        <v>53</v>
      </c>
      <c r="E937" s="75">
        <v>17</v>
      </c>
      <c r="F937" s="70">
        <f>INDEX('Food Prices'!$B$3:$E$52,MATCH('Food Data'!C937,'Food Prices'!$A$3:$A$52,0),MATCH('Food Data'!D937,'Food Prices'!$B$2:$E$2,0))</f>
        <v>5.08</v>
      </c>
      <c r="G937" s="70">
        <v>86.36</v>
      </c>
      <c r="J937" s="71">
        <v>936</v>
      </c>
      <c r="K937" s="72" t="s">
        <v>108</v>
      </c>
      <c r="L937" s="73" t="s">
        <v>63</v>
      </c>
      <c r="M937" s="74" t="str">
        <v>North</v>
      </c>
      <c r="N937" s="75">
        <v>17</v>
      </c>
      <c r="O937" s="70">
        <f>INDEX('Food Prices'!$B$3:$E$52,MATCH('Food Data'!L937,'Food Prices'!$A$3:$A$52,0),MATCH('Food Data'!M937,'Food Prices'!$B$2:$E$2,0))</f>
        <v>5.38</v>
      </c>
      <c r="P937" s="70">
        <v>91.46</v>
      </c>
      <c r="V937" s="71">
        <v>936</v>
      </c>
      <c r="W937" s="72" t="s">
        <v>108</v>
      </c>
      <c r="X937" s="73" t="s">
        <v>63</v>
      </c>
      <c r="Y937" s="74" t="str">
        <f t="shared" si="14"/>
        <v>Historic</v>
      </c>
      <c r="Z937" s="75">
        <v>17</v>
      </c>
      <c r="AA937" s="70">
        <f>INDEX('Food Prices'!$B$3:$E$52,MATCH('Food Data'!X937,'Food Prices'!$A$3:$A$52,0),MATCH('Food Data'!Y937,'Food Prices'!$B$2:$E$2,0))</f>
        <v>5.35</v>
      </c>
      <c r="AB937" s="70">
        <v>90.949999999999989</v>
      </c>
    </row>
    <row r="938" spans="1:28" x14ac:dyDescent="0.25">
      <c r="A938" s="71">
        <v>937</v>
      </c>
      <c r="B938" s="72" t="s">
        <v>124</v>
      </c>
      <c r="C938" s="73" t="s">
        <v>79</v>
      </c>
      <c r="D938" s="74" t="s">
        <v>60</v>
      </c>
      <c r="E938" s="75">
        <v>6</v>
      </c>
      <c r="F938" s="70">
        <f>INDEX('Food Prices'!$B$3:$E$52,MATCH('Food Data'!C938,'Food Prices'!$A$3:$A$52,0),MATCH('Food Data'!D938,'Food Prices'!$B$2:$E$2,0))</f>
        <v>1.83</v>
      </c>
      <c r="G938" s="70">
        <v>10.98</v>
      </c>
      <c r="J938" s="71">
        <v>937</v>
      </c>
      <c r="K938" s="72" t="s">
        <v>124</v>
      </c>
      <c r="L938" s="73" t="s">
        <v>79</v>
      </c>
      <c r="M938" s="74" t="str">
        <v>Highland</v>
      </c>
      <c r="N938" s="75">
        <v>6</v>
      </c>
      <c r="O938" s="70">
        <f>INDEX('Food Prices'!$B$3:$E$52,MATCH('Food Data'!L938,'Food Prices'!$A$3:$A$52,0),MATCH('Food Data'!M938,'Food Prices'!$B$2:$E$2,0))</f>
        <v>1.68</v>
      </c>
      <c r="P938" s="70">
        <v>10.08</v>
      </c>
      <c r="V938" s="71">
        <v>937</v>
      </c>
      <c r="W938" s="72" t="s">
        <v>124</v>
      </c>
      <c r="X938" s="73" t="s">
        <v>79</v>
      </c>
      <c r="Y938" s="74" t="str">
        <f t="shared" si="14"/>
        <v>Historic</v>
      </c>
      <c r="Z938" s="75">
        <v>6</v>
      </c>
      <c r="AA938" s="70">
        <f>INDEX('Food Prices'!$B$3:$E$52,MATCH('Food Data'!X938,'Food Prices'!$A$3:$A$52,0),MATCH('Food Data'!Y938,'Food Prices'!$B$2:$E$2,0))</f>
        <v>1.97</v>
      </c>
      <c r="AB938" s="70">
        <v>11.82</v>
      </c>
    </row>
    <row r="939" spans="1:28" x14ac:dyDescent="0.25">
      <c r="A939" s="71">
        <v>938</v>
      </c>
      <c r="B939" s="72" t="s">
        <v>106</v>
      </c>
      <c r="C939" s="73" t="s">
        <v>37</v>
      </c>
      <c r="D939" s="74" t="s">
        <v>57</v>
      </c>
      <c r="E939" s="75">
        <v>16</v>
      </c>
      <c r="F939" s="70">
        <f>INDEX('Food Prices'!$B$3:$E$52,MATCH('Food Data'!C939,'Food Prices'!$A$3:$A$52,0),MATCH('Food Data'!D939,'Food Prices'!$B$2:$E$2,0))</f>
        <v>12.26</v>
      </c>
      <c r="G939" s="70">
        <v>196.16</v>
      </c>
      <c r="J939" s="71">
        <v>938</v>
      </c>
      <c r="K939" s="72" t="s">
        <v>106</v>
      </c>
      <c r="L939" s="73" t="s">
        <v>37</v>
      </c>
      <c r="M939" s="74" t="str">
        <v>Global</v>
      </c>
      <c r="N939" s="75">
        <v>16</v>
      </c>
      <c r="O939" s="70">
        <f>INDEX('Food Prices'!$B$3:$E$52,MATCH('Food Data'!L939,'Food Prices'!$A$3:$A$52,0),MATCH('Food Data'!M939,'Food Prices'!$B$2:$E$2,0))</f>
        <v>12.63</v>
      </c>
      <c r="P939" s="70">
        <v>202.08</v>
      </c>
      <c r="V939" s="71">
        <v>938</v>
      </c>
      <c r="W939" s="72" t="s">
        <v>106</v>
      </c>
      <c r="X939" s="73" t="s">
        <v>37</v>
      </c>
      <c r="Y939" s="74" t="str">
        <f t="shared" si="14"/>
        <v>Historic</v>
      </c>
      <c r="Z939" s="75">
        <v>16</v>
      </c>
      <c r="AA939" s="70">
        <f>INDEX('Food Prices'!$B$3:$E$52,MATCH('Food Data'!X939,'Food Prices'!$A$3:$A$52,0),MATCH('Food Data'!Y939,'Food Prices'!$B$2:$E$2,0))</f>
        <v>12.26</v>
      </c>
      <c r="AB939" s="70">
        <v>196.16</v>
      </c>
    </row>
    <row r="940" spans="1:28" x14ac:dyDescent="0.25">
      <c r="A940" s="71">
        <v>939</v>
      </c>
      <c r="B940" s="72" t="s">
        <v>99</v>
      </c>
      <c r="C940" s="73" t="s">
        <v>80</v>
      </c>
      <c r="D940" s="74" t="s">
        <v>51</v>
      </c>
      <c r="E940" s="75">
        <v>3</v>
      </c>
      <c r="F940" s="70">
        <f>INDEX('Food Prices'!$B$3:$E$52,MATCH('Food Data'!C940,'Food Prices'!$A$3:$A$52,0),MATCH('Food Data'!D940,'Food Prices'!$B$2:$E$2,0))</f>
        <v>6.82</v>
      </c>
      <c r="G940" s="70">
        <v>20.46</v>
      </c>
      <c r="J940" s="71">
        <v>939</v>
      </c>
      <c r="K940" s="72" t="s">
        <v>99</v>
      </c>
      <c r="L940" s="73" t="s">
        <v>80</v>
      </c>
      <c r="M940" s="74" t="str">
        <v>Global</v>
      </c>
      <c r="N940" s="75">
        <v>3</v>
      </c>
      <c r="O940" s="70">
        <f>INDEX('Food Prices'!$B$3:$E$52,MATCH('Food Data'!L940,'Food Prices'!$A$3:$A$52,0),MATCH('Food Data'!M940,'Food Prices'!$B$2:$E$2,0))</f>
        <v>7</v>
      </c>
      <c r="P940" s="70">
        <v>21</v>
      </c>
      <c r="V940" s="71">
        <v>939</v>
      </c>
      <c r="W940" s="72" t="s">
        <v>99</v>
      </c>
      <c r="X940" s="73" t="s">
        <v>80</v>
      </c>
      <c r="Y940" s="74" t="str">
        <f t="shared" si="14"/>
        <v>Historic</v>
      </c>
      <c r="Z940" s="75">
        <v>3</v>
      </c>
      <c r="AA940" s="70">
        <f>INDEX('Food Prices'!$B$3:$E$52,MATCH('Food Data'!X940,'Food Prices'!$A$3:$A$52,0),MATCH('Food Data'!Y940,'Food Prices'!$B$2:$E$2,0))</f>
        <v>6.86</v>
      </c>
      <c r="AB940" s="70">
        <v>20.580000000000002</v>
      </c>
    </row>
    <row r="941" spans="1:28" x14ac:dyDescent="0.25">
      <c r="A941" s="71">
        <v>940</v>
      </c>
      <c r="B941" s="72" t="s">
        <v>110</v>
      </c>
      <c r="C941" s="73" t="s">
        <v>84</v>
      </c>
      <c r="D941" s="74" t="s">
        <v>60</v>
      </c>
      <c r="E941" s="75">
        <v>1</v>
      </c>
      <c r="F941" s="70">
        <f>INDEX('Food Prices'!$B$3:$E$52,MATCH('Food Data'!C941,'Food Prices'!$A$3:$A$52,0),MATCH('Food Data'!D941,'Food Prices'!$B$2:$E$2,0))</f>
        <v>11.49</v>
      </c>
      <c r="G941" s="70">
        <v>11.49</v>
      </c>
      <c r="J941" s="71">
        <v>940</v>
      </c>
      <c r="K941" s="72" t="s">
        <v>110</v>
      </c>
      <c r="L941" s="73" t="s">
        <v>84</v>
      </c>
      <c r="M941" s="74" t="str">
        <v>Historic</v>
      </c>
      <c r="N941" s="75">
        <v>1</v>
      </c>
      <c r="O941" s="70">
        <f>INDEX('Food Prices'!$B$3:$E$52,MATCH('Food Data'!L941,'Food Prices'!$A$3:$A$52,0),MATCH('Food Data'!M941,'Food Prices'!$B$2:$E$2,0))</f>
        <v>10.84</v>
      </c>
      <c r="P941" s="70">
        <v>10.84</v>
      </c>
      <c r="V941" s="71">
        <v>940</v>
      </c>
      <c r="W941" s="72" t="s">
        <v>110</v>
      </c>
      <c r="X941" s="73" t="s">
        <v>84</v>
      </c>
      <c r="Y941" s="74" t="str">
        <f t="shared" si="14"/>
        <v>Historic</v>
      </c>
      <c r="Z941" s="75">
        <v>1</v>
      </c>
      <c r="AA941" s="70">
        <f>INDEX('Food Prices'!$B$3:$E$52,MATCH('Food Data'!X941,'Food Prices'!$A$3:$A$52,0),MATCH('Food Data'!Y941,'Food Prices'!$B$2:$E$2,0))</f>
        <v>10.84</v>
      </c>
      <c r="AB941" s="70">
        <v>10.84</v>
      </c>
    </row>
    <row r="942" spans="1:28" x14ac:dyDescent="0.25">
      <c r="A942" s="71">
        <v>941</v>
      </c>
      <c r="B942" s="72" t="s">
        <v>103</v>
      </c>
      <c r="C942" s="73" t="s">
        <v>130</v>
      </c>
      <c r="D942" s="74" t="s">
        <v>53</v>
      </c>
      <c r="E942" s="75">
        <v>7</v>
      </c>
      <c r="F942" s="70">
        <f>INDEX('Food Prices'!$B$3:$E$52,MATCH('Food Data'!C942,'Food Prices'!$A$3:$A$52,0),MATCH('Food Data'!D942,'Food Prices'!$B$2:$E$2,0))</f>
        <v>3.11</v>
      </c>
      <c r="G942" s="70">
        <v>21.77</v>
      </c>
      <c r="J942" s="71">
        <v>941</v>
      </c>
      <c r="K942" s="72" t="s">
        <v>103</v>
      </c>
      <c r="L942" s="73" t="s">
        <v>130</v>
      </c>
      <c r="M942" s="74" t="str">
        <v>Highland</v>
      </c>
      <c r="N942" s="75">
        <v>7</v>
      </c>
      <c r="O942" s="70">
        <f>INDEX('Food Prices'!$B$3:$E$52,MATCH('Food Data'!L942,'Food Prices'!$A$3:$A$52,0),MATCH('Food Data'!M942,'Food Prices'!$B$2:$E$2,0))</f>
        <v>3.11</v>
      </c>
      <c r="P942" s="70">
        <v>21.77</v>
      </c>
      <c r="V942" s="71">
        <v>941</v>
      </c>
      <c r="W942" s="72" t="s">
        <v>103</v>
      </c>
      <c r="X942" s="73" t="s">
        <v>130</v>
      </c>
      <c r="Y942" s="74" t="str">
        <f t="shared" si="14"/>
        <v>Historic</v>
      </c>
      <c r="Z942" s="75">
        <v>7</v>
      </c>
      <c r="AA942" s="70">
        <f>INDEX('Food Prices'!$B$3:$E$52,MATCH('Food Data'!X942,'Food Prices'!$A$3:$A$52,0),MATCH('Food Data'!Y942,'Food Prices'!$B$2:$E$2,0))</f>
        <v>3.05</v>
      </c>
      <c r="AB942" s="70">
        <v>21.349999999999998</v>
      </c>
    </row>
    <row r="943" spans="1:28" x14ac:dyDescent="0.25">
      <c r="A943" s="71">
        <v>942</v>
      </c>
      <c r="B943" s="72" t="s">
        <v>111</v>
      </c>
      <c r="C943" s="73" t="s">
        <v>132</v>
      </c>
      <c r="D943" s="74" t="s">
        <v>57</v>
      </c>
      <c r="E943" s="75">
        <v>1</v>
      </c>
      <c r="F943" s="70">
        <f>INDEX('Food Prices'!$B$3:$E$52,MATCH('Food Data'!C943,'Food Prices'!$A$3:$A$52,0),MATCH('Food Data'!D943,'Food Prices'!$B$2:$E$2,0))</f>
        <v>6.4</v>
      </c>
      <c r="G943" s="70">
        <v>6.4</v>
      </c>
      <c r="J943" s="71">
        <v>942</v>
      </c>
      <c r="K943" s="72" t="s">
        <v>111</v>
      </c>
      <c r="L943" s="73" t="s">
        <v>132</v>
      </c>
      <c r="M943" s="74" t="str">
        <v>Historic</v>
      </c>
      <c r="N943" s="75">
        <v>1</v>
      </c>
      <c r="O943" s="70">
        <f>INDEX('Food Prices'!$B$3:$E$52,MATCH('Food Data'!L943,'Food Prices'!$A$3:$A$52,0),MATCH('Food Data'!M943,'Food Prices'!$B$2:$E$2,0))</f>
        <v>6.4</v>
      </c>
      <c r="P943" s="70">
        <v>6.4</v>
      </c>
      <c r="V943" s="71">
        <v>942</v>
      </c>
      <c r="W943" s="72" t="s">
        <v>111</v>
      </c>
      <c r="X943" s="73" t="s">
        <v>132</v>
      </c>
      <c r="Y943" s="74" t="str">
        <f t="shared" si="14"/>
        <v>Historic</v>
      </c>
      <c r="Z943" s="75">
        <v>1</v>
      </c>
      <c r="AA943" s="70">
        <f>INDEX('Food Prices'!$B$3:$E$52,MATCH('Food Data'!X943,'Food Prices'!$A$3:$A$52,0),MATCH('Food Data'!Y943,'Food Prices'!$B$2:$E$2,0))</f>
        <v>6.4</v>
      </c>
      <c r="AB943" s="70">
        <v>6.4</v>
      </c>
    </row>
    <row r="944" spans="1:28" x14ac:dyDescent="0.25">
      <c r="A944" s="71">
        <v>943</v>
      </c>
      <c r="B944" s="72" t="s">
        <v>123</v>
      </c>
      <c r="C944" s="73" t="s">
        <v>42</v>
      </c>
      <c r="D944" s="74" t="s">
        <v>53</v>
      </c>
      <c r="E944" s="75">
        <v>18</v>
      </c>
      <c r="F944" s="70">
        <f>INDEX('Food Prices'!$B$3:$E$52,MATCH('Food Data'!C944,'Food Prices'!$A$3:$A$52,0),MATCH('Food Data'!D944,'Food Prices'!$B$2:$E$2,0))</f>
        <v>15.68</v>
      </c>
      <c r="G944" s="70">
        <v>282.24</v>
      </c>
      <c r="J944" s="71">
        <v>943</v>
      </c>
      <c r="K944" s="72" t="s">
        <v>123</v>
      </c>
      <c r="L944" s="73" t="s">
        <v>42</v>
      </c>
      <c r="M944" s="74" t="str">
        <v>Global</v>
      </c>
      <c r="N944" s="75">
        <v>18</v>
      </c>
      <c r="O944" s="70">
        <f>INDEX('Food Prices'!$B$3:$E$52,MATCH('Food Data'!L944,'Food Prices'!$A$3:$A$52,0),MATCH('Food Data'!M944,'Food Prices'!$B$2:$E$2,0))</f>
        <v>15.22</v>
      </c>
      <c r="P944" s="70">
        <v>273.96000000000004</v>
      </c>
      <c r="V944" s="71">
        <v>943</v>
      </c>
      <c r="W944" s="72" t="s">
        <v>123</v>
      </c>
      <c r="X944" s="73" t="s">
        <v>42</v>
      </c>
      <c r="Y944" s="74" t="str">
        <f t="shared" si="14"/>
        <v>Historic</v>
      </c>
      <c r="Z944" s="75">
        <v>18</v>
      </c>
      <c r="AA944" s="70">
        <f>INDEX('Food Prices'!$B$3:$E$52,MATCH('Food Data'!X944,'Food Prices'!$A$3:$A$52,0),MATCH('Food Data'!Y944,'Food Prices'!$B$2:$E$2,0))</f>
        <v>14.36</v>
      </c>
      <c r="AB944" s="70">
        <v>258.48</v>
      </c>
    </row>
    <row r="945" spans="1:28" x14ac:dyDescent="0.25">
      <c r="A945" s="71">
        <v>944</v>
      </c>
      <c r="B945" s="72" t="s">
        <v>109</v>
      </c>
      <c r="C945" s="73" t="s">
        <v>134</v>
      </c>
      <c r="D945" s="74" t="s">
        <v>51</v>
      </c>
      <c r="E945" s="75">
        <v>2</v>
      </c>
      <c r="F945" s="70">
        <f>INDEX('Food Prices'!$B$3:$E$52,MATCH('Food Data'!C945,'Food Prices'!$A$3:$A$52,0),MATCH('Food Data'!D945,'Food Prices'!$B$2:$E$2,0))</f>
        <v>7.2</v>
      </c>
      <c r="G945" s="70">
        <v>14.4</v>
      </c>
      <c r="J945" s="71">
        <v>944</v>
      </c>
      <c r="K945" s="72" t="s">
        <v>109</v>
      </c>
      <c r="L945" s="73" t="s">
        <v>134</v>
      </c>
      <c r="M945" s="74" t="str">
        <v>Global</v>
      </c>
      <c r="N945" s="75">
        <v>2</v>
      </c>
      <c r="O945" s="70">
        <f>INDEX('Food Prices'!$B$3:$E$52,MATCH('Food Data'!L945,'Food Prices'!$A$3:$A$52,0),MATCH('Food Data'!M945,'Food Prices'!$B$2:$E$2,0))</f>
        <v>6.73</v>
      </c>
      <c r="P945" s="70">
        <v>13.46</v>
      </c>
      <c r="V945" s="71">
        <v>944</v>
      </c>
      <c r="W945" s="72" t="s">
        <v>109</v>
      </c>
      <c r="X945" s="73" t="s">
        <v>134</v>
      </c>
      <c r="Y945" s="74" t="str">
        <f t="shared" si="14"/>
        <v>Historic</v>
      </c>
      <c r="Z945" s="75">
        <v>2</v>
      </c>
      <c r="AA945" s="70">
        <f>INDEX('Food Prices'!$B$3:$E$52,MATCH('Food Data'!X945,'Food Prices'!$A$3:$A$52,0),MATCH('Food Data'!Y945,'Food Prices'!$B$2:$E$2,0))</f>
        <v>7.32</v>
      </c>
      <c r="AB945" s="70">
        <v>14.64</v>
      </c>
    </row>
    <row r="946" spans="1:28" x14ac:dyDescent="0.25">
      <c r="A946" s="71">
        <v>945</v>
      </c>
      <c r="B946" s="72" t="s">
        <v>105</v>
      </c>
      <c r="C946" s="73" t="s">
        <v>81</v>
      </c>
      <c r="D946" s="74" t="s">
        <v>51</v>
      </c>
      <c r="E946" s="75">
        <v>16</v>
      </c>
      <c r="F946" s="70">
        <f>INDEX('Food Prices'!$B$3:$E$52,MATCH('Food Data'!C946,'Food Prices'!$A$3:$A$52,0),MATCH('Food Data'!D946,'Food Prices'!$B$2:$E$2,0))</f>
        <v>13.65</v>
      </c>
      <c r="G946" s="70">
        <v>218.4</v>
      </c>
      <c r="J946" s="71">
        <v>945</v>
      </c>
      <c r="K946" s="72" t="s">
        <v>105</v>
      </c>
      <c r="L946" s="73" t="s">
        <v>81</v>
      </c>
      <c r="M946" s="74" t="str">
        <v>Highland</v>
      </c>
      <c r="N946" s="75">
        <v>16</v>
      </c>
      <c r="O946" s="70">
        <f>INDEX('Food Prices'!$B$3:$E$52,MATCH('Food Data'!L946,'Food Prices'!$A$3:$A$52,0),MATCH('Food Data'!M946,'Food Prices'!$B$2:$E$2,0))</f>
        <v>14.84</v>
      </c>
      <c r="P946" s="70">
        <v>237.44</v>
      </c>
      <c r="V946" s="71">
        <v>945</v>
      </c>
      <c r="W946" s="72" t="s">
        <v>105</v>
      </c>
      <c r="X946" s="73" t="s">
        <v>81</v>
      </c>
      <c r="Y946" s="74" t="str">
        <f t="shared" si="14"/>
        <v>Historic</v>
      </c>
      <c r="Z946" s="75">
        <v>16</v>
      </c>
      <c r="AA946" s="70">
        <f>INDEX('Food Prices'!$B$3:$E$52,MATCH('Food Data'!X946,'Food Prices'!$A$3:$A$52,0),MATCH('Food Data'!Y946,'Food Prices'!$B$2:$E$2,0))</f>
        <v>13.85</v>
      </c>
      <c r="AB946" s="70">
        <v>221.6</v>
      </c>
    </row>
    <row r="947" spans="1:28" x14ac:dyDescent="0.25">
      <c r="A947" s="71">
        <v>946</v>
      </c>
      <c r="B947" s="72" t="s">
        <v>108</v>
      </c>
      <c r="C947" s="73" t="s">
        <v>132</v>
      </c>
      <c r="D947" s="74" t="s">
        <v>57</v>
      </c>
      <c r="E947" s="75">
        <v>20</v>
      </c>
      <c r="F947" s="70">
        <f>INDEX('Food Prices'!$B$3:$E$52,MATCH('Food Data'!C947,'Food Prices'!$A$3:$A$52,0),MATCH('Food Data'!D947,'Food Prices'!$B$2:$E$2,0))</f>
        <v>6.4</v>
      </c>
      <c r="G947" s="70">
        <v>128</v>
      </c>
      <c r="J947" s="71">
        <v>946</v>
      </c>
      <c r="K947" s="72" t="s">
        <v>108</v>
      </c>
      <c r="L947" s="73" t="s">
        <v>132</v>
      </c>
      <c r="M947" s="74" t="str">
        <v>North</v>
      </c>
      <c r="N947" s="75">
        <v>20</v>
      </c>
      <c r="O947" s="70">
        <f>INDEX('Food Prices'!$B$3:$E$52,MATCH('Food Data'!L947,'Food Prices'!$A$3:$A$52,0),MATCH('Food Data'!M947,'Food Prices'!$B$2:$E$2,0))</f>
        <v>6.69</v>
      </c>
      <c r="P947" s="70">
        <v>133.80000000000001</v>
      </c>
      <c r="V947" s="71">
        <v>946</v>
      </c>
      <c r="W947" s="72" t="s">
        <v>108</v>
      </c>
      <c r="X947" s="73" t="s">
        <v>132</v>
      </c>
      <c r="Y947" s="74" t="str">
        <f t="shared" si="14"/>
        <v>Historic</v>
      </c>
      <c r="Z947" s="75">
        <v>20</v>
      </c>
      <c r="AA947" s="70">
        <f>INDEX('Food Prices'!$B$3:$E$52,MATCH('Food Data'!X947,'Food Prices'!$A$3:$A$52,0),MATCH('Food Data'!Y947,'Food Prices'!$B$2:$E$2,0))</f>
        <v>6.4</v>
      </c>
      <c r="AB947" s="70">
        <v>128</v>
      </c>
    </row>
    <row r="948" spans="1:28" x14ac:dyDescent="0.25">
      <c r="A948" s="71">
        <v>947</v>
      </c>
      <c r="B948" s="72" t="s">
        <v>110</v>
      </c>
      <c r="C948" s="73" t="s">
        <v>129</v>
      </c>
      <c r="D948" s="74" t="s">
        <v>60</v>
      </c>
      <c r="E948" s="75">
        <v>18</v>
      </c>
      <c r="F948" s="70">
        <f>INDEX('Food Prices'!$B$3:$E$52,MATCH('Food Data'!C948,'Food Prices'!$A$3:$A$52,0),MATCH('Food Data'!D948,'Food Prices'!$B$2:$E$2,0))</f>
        <v>10.49</v>
      </c>
      <c r="G948" s="70">
        <v>188.82</v>
      </c>
      <c r="J948" s="71">
        <v>947</v>
      </c>
      <c r="K948" s="72" t="s">
        <v>110</v>
      </c>
      <c r="L948" s="73" t="s">
        <v>129</v>
      </c>
      <c r="M948" s="74" t="str">
        <v>Historic</v>
      </c>
      <c r="N948" s="75">
        <v>18</v>
      </c>
      <c r="O948" s="70">
        <f>INDEX('Food Prices'!$B$3:$E$52,MATCH('Food Data'!L948,'Food Prices'!$A$3:$A$52,0),MATCH('Food Data'!M948,'Food Prices'!$B$2:$E$2,0))</f>
        <v>9.6199999999999992</v>
      </c>
      <c r="P948" s="70">
        <v>173.16</v>
      </c>
      <c r="V948" s="71">
        <v>947</v>
      </c>
      <c r="W948" s="72" t="s">
        <v>110</v>
      </c>
      <c r="X948" s="73" t="s">
        <v>129</v>
      </c>
      <c r="Y948" s="74" t="str">
        <f t="shared" si="14"/>
        <v>Historic</v>
      </c>
      <c r="Z948" s="75">
        <v>18</v>
      </c>
      <c r="AA948" s="70">
        <f>INDEX('Food Prices'!$B$3:$E$52,MATCH('Food Data'!X948,'Food Prices'!$A$3:$A$52,0),MATCH('Food Data'!Y948,'Food Prices'!$B$2:$E$2,0))</f>
        <v>9.6199999999999992</v>
      </c>
      <c r="AB948" s="70">
        <v>173.16</v>
      </c>
    </row>
    <row r="949" spans="1:28" x14ac:dyDescent="0.25">
      <c r="A949" s="71">
        <v>948</v>
      </c>
      <c r="B949" s="72" t="s">
        <v>124</v>
      </c>
      <c r="C949" s="73" t="s">
        <v>41</v>
      </c>
      <c r="D949" s="74" t="s">
        <v>60</v>
      </c>
      <c r="E949" s="75">
        <v>17</v>
      </c>
      <c r="F949" s="70">
        <f>INDEX('Food Prices'!$B$3:$E$52,MATCH('Food Data'!C949,'Food Prices'!$A$3:$A$52,0),MATCH('Food Data'!D949,'Food Prices'!$B$2:$E$2,0))</f>
        <v>10.18</v>
      </c>
      <c r="G949" s="70">
        <v>173.06</v>
      </c>
      <c r="J949" s="71">
        <v>948</v>
      </c>
      <c r="K949" s="72" t="s">
        <v>124</v>
      </c>
      <c r="L949" s="73" t="s">
        <v>41</v>
      </c>
      <c r="M949" s="74" t="str">
        <v>Highland</v>
      </c>
      <c r="N949" s="75">
        <v>17</v>
      </c>
      <c r="O949" s="70">
        <f>INDEX('Food Prices'!$B$3:$E$52,MATCH('Food Data'!L949,'Food Prices'!$A$3:$A$52,0),MATCH('Food Data'!M949,'Food Prices'!$B$2:$E$2,0))</f>
        <v>9.4700000000000006</v>
      </c>
      <c r="P949" s="70">
        <v>160.99</v>
      </c>
      <c r="V949" s="71">
        <v>948</v>
      </c>
      <c r="W949" s="72" t="s">
        <v>124</v>
      </c>
      <c r="X949" s="73" t="s">
        <v>41</v>
      </c>
      <c r="Y949" s="74" t="str">
        <f t="shared" si="14"/>
        <v>Historic</v>
      </c>
      <c r="Z949" s="75">
        <v>17</v>
      </c>
      <c r="AA949" s="70">
        <f>INDEX('Food Prices'!$B$3:$E$52,MATCH('Food Data'!X949,'Food Prices'!$A$3:$A$52,0),MATCH('Food Data'!Y949,'Food Prices'!$B$2:$E$2,0))</f>
        <v>9.98</v>
      </c>
      <c r="AB949" s="70">
        <v>169.66</v>
      </c>
    </row>
    <row r="950" spans="1:28" x14ac:dyDescent="0.25">
      <c r="A950" s="71">
        <v>949</v>
      </c>
      <c r="B950" s="72" t="s">
        <v>113</v>
      </c>
      <c r="C950" s="73" t="s">
        <v>83</v>
      </c>
      <c r="D950" s="74" t="s">
        <v>60</v>
      </c>
      <c r="E950" s="75">
        <v>7</v>
      </c>
      <c r="F950" s="70">
        <f>INDEX('Food Prices'!$B$3:$E$52,MATCH('Food Data'!C950,'Food Prices'!$A$3:$A$52,0),MATCH('Food Data'!D950,'Food Prices'!$B$2:$E$2,0))</f>
        <v>13.42</v>
      </c>
      <c r="G950" s="70">
        <v>93.94</v>
      </c>
      <c r="J950" s="71">
        <v>949</v>
      </c>
      <c r="K950" s="72" t="s">
        <v>113</v>
      </c>
      <c r="L950" s="73" t="s">
        <v>83</v>
      </c>
      <c r="M950" s="74" t="str">
        <v>North</v>
      </c>
      <c r="N950" s="75">
        <v>7</v>
      </c>
      <c r="O950" s="70">
        <f>INDEX('Food Prices'!$B$3:$E$52,MATCH('Food Data'!L950,'Food Prices'!$A$3:$A$52,0),MATCH('Food Data'!M950,'Food Prices'!$B$2:$E$2,0))</f>
        <v>11.48</v>
      </c>
      <c r="P950" s="70">
        <v>80.36</v>
      </c>
      <c r="V950" s="71">
        <v>949</v>
      </c>
      <c r="W950" s="72" t="s">
        <v>113</v>
      </c>
      <c r="X950" s="73" t="s">
        <v>83</v>
      </c>
      <c r="Y950" s="74" t="str">
        <f t="shared" si="14"/>
        <v>Historic</v>
      </c>
      <c r="Z950" s="75">
        <v>7</v>
      </c>
      <c r="AA950" s="70">
        <f>INDEX('Food Prices'!$B$3:$E$52,MATCH('Food Data'!X950,'Food Prices'!$A$3:$A$52,0),MATCH('Food Data'!Y950,'Food Prices'!$B$2:$E$2,0))</f>
        <v>12.2</v>
      </c>
      <c r="AB950" s="70">
        <v>85.399999999999991</v>
      </c>
    </row>
    <row r="951" spans="1:28" x14ac:dyDescent="0.25">
      <c r="A951" s="71">
        <v>950</v>
      </c>
      <c r="B951" s="72" t="s">
        <v>100</v>
      </c>
      <c r="C951" s="73" t="s">
        <v>44</v>
      </c>
      <c r="D951" s="74" t="s">
        <v>51</v>
      </c>
      <c r="E951" s="75">
        <v>20</v>
      </c>
      <c r="F951" s="70">
        <f>INDEX('Food Prices'!$B$3:$E$52,MATCH('Food Data'!C951,'Food Prices'!$A$3:$A$52,0),MATCH('Food Data'!D951,'Food Prices'!$B$2:$E$2,0))</f>
        <v>7.11</v>
      </c>
      <c r="G951" s="70">
        <v>142.20000000000002</v>
      </c>
      <c r="J951" s="71">
        <v>950</v>
      </c>
      <c r="K951" s="72" t="s">
        <v>100</v>
      </c>
      <c r="L951" s="73" t="s">
        <v>44</v>
      </c>
      <c r="M951" s="74" t="str">
        <v>Historic</v>
      </c>
      <c r="N951" s="75">
        <v>20</v>
      </c>
      <c r="O951" s="70">
        <f>INDEX('Food Prices'!$B$3:$E$52,MATCH('Food Data'!L951,'Food Prices'!$A$3:$A$52,0),MATCH('Food Data'!M951,'Food Prices'!$B$2:$E$2,0))</f>
        <v>7.91</v>
      </c>
      <c r="P951" s="70">
        <v>158.19999999999999</v>
      </c>
      <c r="V951" s="71">
        <v>950</v>
      </c>
      <c r="W951" s="72" t="s">
        <v>100</v>
      </c>
      <c r="X951" s="73" t="s">
        <v>44</v>
      </c>
      <c r="Y951" s="74" t="str">
        <f t="shared" si="14"/>
        <v>Historic</v>
      </c>
      <c r="Z951" s="75">
        <v>20</v>
      </c>
      <c r="AA951" s="70">
        <f>INDEX('Food Prices'!$B$3:$E$52,MATCH('Food Data'!X951,'Food Prices'!$A$3:$A$52,0),MATCH('Food Data'!Y951,'Food Prices'!$B$2:$E$2,0))</f>
        <v>7.91</v>
      </c>
      <c r="AB951" s="70">
        <v>158.19999999999999</v>
      </c>
    </row>
    <row r="952" spans="1:28" x14ac:dyDescent="0.25">
      <c r="A952" s="71">
        <v>951</v>
      </c>
      <c r="B952" s="72" t="s">
        <v>99</v>
      </c>
      <c r="C952" s="73" t="s">
        <v>66</v>
      </c>
      <c r="D952" s="74" t="s">
        <v>60</v>
      </c>
      <c r="E952" s="75">
        <v>19</v>
      </c>
      <c r="F952" s="70">
        <f>INDEX('Food Prices'!$B$3:$E$52,MATCH('Food Data'!C952,'Food Prices'!$A$3:$A$52,0),MATCH('Food Data'!D952,'Food Prices'!$B$2:$E$2,0))</f>
        <v>10.47</v>
      </c>
      <c r="G952" s="70">
        <v>198.93</v>
      </c>
      <c r="J952" s="71">
        <v>951</v>
      </c>
      <c r="K952" s="72" t="s">
        <v>99</v>
      </c>
      <c r="L952" s="73" t="s">
        <v>66</v>
      </c>
      <c r="M952" s="74" t="str">
        <v>Global</v>
      </c>
      <c r="N952" s="75">
        <v>19</v>
      </c>
      <c r="O952" s="70">
        <f>INDEX('Food Prices'!$B$3:$E$52,MATCH('Food Data'!L952,'Food Prices'!$A$3:$A$52,0),MATCH('Food Data'!M952,'Food Prices'!$B$2:$E$2,0))</f>
        <v>10.47</v>
      </c>
      <c r="P952" s="70">
        <v>198.93</v>
      </c>
      <c r="V952" s="71">
        <v>951</v>
      </c>
      <c r="W952" s="72" t="s">
        <v>99</v>
      </c>
      <c r="X952" s="73" t="s">
        <v>66</v>
      </c>
      <c r="Y952" s="74" t="str">
        <f t="shared" si="14"/>
        <v>Historic</v>
      </c>
      <c r="Z952" s="75">
        <v>19</v>
      </c>
      <c r="AA952" s="70">
        <f>INDEX('Food Prices'!$B$3:$E$52,MATCH('Food Data'!X952,'Food Prices'!$A$3:$A$52,0),MATCH('Food Data'!Y952,'Food Prices'!$B$2:$E$2,0))</f>
        <v>9.8800000000000008</v>
      </c>
      <c r="AB952" s="70">
        <v>187.72000000000003</v>
      </c>
    </row>
    <row r="953" spans="1:28" x14ac:dyDescent="0.25">
      <c r="A953" s="71">
        <v>952</v>
      </c>
      <c r="B953" s="72" t="s">
        <v>111</v>
      </c>
      <c r="C953" s="73" t="s">
        <v>45</v>
      </c>
      <c r="D953" s="74" t="s">
        <v>53</v>
      </c>
      <c r="E953" s="75">
        <v>4</v>
      </c>
      <c r="F953" s="70">
        <f>INDEX('Food Prices'!$B$3:$E$52,MATCH('Food Data'!C953,'Food Prices'!$A$3:$A$52,0),MATCH('Food Data'!D953,'Food Prices'!$B$2:$E$2,0))</f>
        <v>14.59</v>
      </c>
      <c r="G953" s="70">
        <v>58.36</v>
      </c>
      <c r="J953" s="71">
        <v>952</v>
      </c>
      <c r="K953" s="72" t="s">
        <v>111</v>
      </c>
      <c r="L953" s="73" t="s">
        <v>45</v>
      </c>
      <c r="M953" s="74" t="str">
        <v>Historic</v>
      </c>
      <c r="N953" s="75">
        <v>4</v>
      </c>
      <c r="O953" s="70">
        <f>INDEX('Food Prices'!$B$3:$E$52,MATCH('Food Data'!L953,'Food Prices'!$A$3:$A$52,0),MATCH('Food Data'!M953,'Food Prices'!$B$2:$E$2,0))</f>
        <v>14.64</v>
      </c>
      <c r="P953" s="70">
        <v>58.56</v>
      </c>
      <c r="V953" s="71">
        <v>952</v>
      </c>
      <c r="W953" s="72" t="s">
        <v>111</v>
      </c>
      <c r="X953" s="73" t="s">
        <v>45</v>
      </c>
      <c r="Y953" s="74" t="str">
        <f t="shared" si="14"/>
        <v>Historic</v>
      </c>
      <c r="Z953" s="75">
        <v>4</v>
      </c>
      <c r="AA953" s="70">
        <f>INDEX('Food Prices'!$B$3:$E$52,MATCH('Food Data'!X953,'Food Prices'!$A$3:$A$52,0),MATCH('Food Data'!Y953,'Food Prices'!$B$2:$E$2,0))</f>
        <v>14.64</v>
      </c>
      <c r="AB953" s="70">
        <v>58.56</v>
      </c>
    </row>
    <row r="954" spans="1:28" x14ac:dyDescent="0.25">
      <c r="A954" s="71">
        <v>953</v>
      </c>
      <c r="B954" s="72" t="s">
        <v>125</v>
      </c>
      <c r="C954" s="73" t="s">
        <v>40</v>
      </c>
      <c r="D954" s="74" t="s">
        <v>57</v>
      </c>
      <c r="E954" s="75">
        <v>16</v>
      </c>
      <c r="F954" s="70">
        <f>INDEX('Food Prices'!$B$3:$E$52,MATCH('Food Data'!C954,'Food Prices'!$A$3:$A$52,0),MATCH('Food Data'!D954,'Food Prices'!$B$2:$E$2,0))</f>
        <v>7.8</v>
      </c>
      <c r="G954" s="70">
        <v>124.8</v>
      </c>
      <c r="J954" s="71">
        <v>953</v>
      </c>
      <c r="K954" s="72" t="s">
        <v>125</v>
      </c>
      <c r="L954" s="73" t="s">
        <v>40</v>
      </c>
      <c r="M954" s="74" t="str">
        <v>Global</v>
      </c>
      <c r="N954" s="75">
        <v>16</v>
      </c>
      <c r="O954" s="70">
        <f>INDEX('Food Prices'!$B$3:$E$52,MATCH('Food Data'!L954,'Food Prices'!$A$3:$A$52,0),MATCH('Food Data'!M954,'Food Prices'!$B$2:$E$2,0))</f>
        <v>8.5</v>
      </c>
      <c r="P954" s="70">
        <v>136</v>
      </c>
      <c r="V954" s="71">
        <v>953</v>
      </c>
      <c r="W954" s="72" t="s">
        <v>125</v>
      </c>
      <c r="X954" s="73" t="s">
        <v>40</v>
      </c>
      <c r="Y954" s="74" t="str">
        <f t="shared" si="14"/>
        <v>Historic</v>
      </c>
      <c r="Z954" s="75">
        <v>16</v>
      </c>
      <c r="AA954" s="70">
        <f>INDEX('Food Prices'!$B$3:$E$52,MATCH('Food Data'!X954,'Food Prices'!$A$3:$A$52,0),MATCH('Food Data'!Y954,'Food Prices'!$B$2:$E$2,0))</f>
        <v>7.8</v>
      </c>
      <c r="AB954" s="70">
        <v>124.8</v>
      </c>
    </row>
    <row r="955" spans="1:28" x14ac:dyDescent="0.25">
      <c r="A955" s="71">
        <v>954</v>
      </c>
      <c r="B955" s="72" t="s">
        <v>99</v>
      </c>
      <c r="C955" s="73" t="s">
        <v>44</v>
      </c>
      <c r="D955" s="74" t="s">
        <v>53</v>
      </c>
      <c r="E955" s="75">
        <v>9</v>
      </c>
      <c r="F955" s="70">
        <f>INDEX('Food Prices'!$B$3:$E$52,MATCH('Food Data'!C955,'Food Prices'!$A$3:$A$52,0),MATCH('Food Data'!D955,'Food Prices'!$B$2:$E$2,0))</f>
        <v>6.84</v>
      </c>
      <c r="G955" s="70">
        <v>61.56</v>
      </c>
      <c r="J955" s="71">
        <v>954</v>
      </c>
      <c r="K955" s="72" t="s">
        <v>99</v>
      </c>
      <c r="L955" s="73" t="s">
        <v>44</v>
      </c>
      <c r="M955" s="74" t="str">
        <v>Global</v>
      </c>
      <c r="N955" s="75">
        <v>9</v>
      </c>
      <c r="O955" s="70">
        <f>INDEX('Food Prices'!$B$3:$E$52,MATCH('Food Data'!L955,'Food Prices'!$A$3:$A$52,0),MATCH('Food Data'!M955,'Food Prices'!$B$2:$E$2,0))</f>
        <v>7.28</v>
      </c>
      <c r="P955" s="70">
        <v>65.52</v>
      </c>
      <c r="V955" s="71">
        <v>954</v>
      </c>
      <c r="W955" s="72" t="s">
        <v>99</v>
      </c>
      <c r="X955" s="73" t="s">
        <v>44</v>
      </c>
      <c r="Y955" s="74" t="str">
        <f t="shared" si="14"/>
        <v>Historic</v>
      </c>
      <c r="Z955" s="75">
        <v>9</v>
      </c>
      <c r="AA955" s="70">
        <f>INDEX('Food Prices'!$B$3:$E$52,MATCH('Food Data'!X955,'Food Prices'!$A$3:$A$52,0),MATCH('Food Data'!Y955,'Food Prices'!$B$2:$E$2,0))</f>
        <v>7.91</v>
      </c>
      <c r="AB955" s="70">
        <v>71.19</v>
      </c>
    </row>
    <row r="956" spans="1:28" x14ac:dyDescent="0.25">
      <c r="A956" s="71">
        <v>955</v>
      </c>
      <c r="B956" s="72" t="s">
        <v>117</v>
      </c>
      <c r="C956" s="73" t="s">
        <v>71</v>
      </c>
      <c r="D956" s="74" t="s">
        <v>57</v>
      </c>
      <c r="E956" s="75">
        <v>16</v>
      </c>
      <c r="F956" s="70">
        <f>INDEX('Food Prices'!$B$3:$E$52,MATCH('Food Data'!C956,'Food Prices'!$A$3:$A$52,0),MATCH('Food Data'!D956,'Food Prices'!$B$2:$E$2,0))</f>
        <v>12.9</v>
      </c>
      <c r="G956" s="70">
        <v>206.4</v>
      </c>
      <c r="J956" s="71">
        <v>955</v>
      </c>
      <c r="K956" s="72" t="s">
        <v>117</v>
      </c>
      <c r="L956" s="73" t="s">
        <v>71</v>
      </c>
      <c r="M956" s="74" t="str">
        <v>Global</v>
      </c>
      <c r="N956" s="75">
        <v>16</v>
      </c>
      <c r="O956" s="70">
        <f>INDEX('Food Prices'!$B$3:$E$52,MATCH('Food Data'!L956,'Food Prices'!$A$3:$A$52,0),MATCH('Food Data'!M956,'Food Prices'!$B$2:$E$2,0))</f>
        <v>12.9</v>
      </c>
      <c r="P956" s="70">
        <v>206.4</v>
      </c>
      <c r="V956" s="71">
        <v>955</v>
      </c>
      <c r="W956" s="72" t="s">
        <v>117</v>
      </c>
      <c r="X956" s="73" t="s">
        <v>71</v>
      </c>
      <c r="Y956" s="74" t="str">
        <f t="shared" si="14"/>
        <v>Historic</v>
      </c>
      <c r="Z956" s="75">
        <v>16</v>
      </c>
      <c r="AA956" s="70">
        <f>INDEX('Food Prices'!$B$3:$E$52,MATCH('Food Data'!X956,'Food Prices'!$A$3:$A$52,0),MATCH('Food Data'!Y956,'Food Prices'!$B$2:$E$2,0))</f>
        <v>12.9</v>
      </c>
      <c r="AB956" s="70">
        <v>206.4</v>
      </c>
    </row>
    <row r="957" spans="1:28" x14ac:dyDescent="0.25">
      <c r="A957" s="71">
        <v>956</v>
      </c>
      <c r="B957" s="72" t="s">
        <v>100</v>
      </c>
      <c r="C957" s="73" t="s">
        <v>41</v>
      </c>
      <c r="D957" s="74" t="s">
        <v>53</v>
      </c>
      <c r="E957" s="75">
        <v>10</v>
      </c>
      <c r="F957" s="70">
        <f>INDEX('Food Prices'!$B$3:$E$52,MATCH('Food Data'!C957,'Food Prices'!$A$3:$A$52,0),MATCH('Food Data'!D957,'Food Prices'!$B$2:$E$2,0))</f>
        <v>9.4700000000000006</v>
      </c>
      <c r="G957" s="70">
        <v>94.7</v>
      </c>
      <c r="J957" s="71">
        <v>956</v>
      </c>
      <c r="K957" s="72" t="s">
        <v>100</v>
      </c>
      <c r="L957" s="73" t="s">
        <v>41</v>
      </c>
      <c r="M957" s="74" t="str">
        <v>Historic</v>
      </c>
      <c r="N957" s="75">
        <v>10</v>
      </c>
      <c r="O957" s="70">
        <f>INDEX('Food Prices'!$B$3:$E$52,MATCH('Food Data'!L957,'Food Prices'!$A$3:$A$52,0),MATCH('Food Data'!M957,'Food Prices'!$B$2:$E$2,0))</f>
        <v>9.98</v>
      </c>
      <c r="P957" s="70">
        <v>99.800000000000011</v>
      </c>
      <c r="V957" s="71">
        <v>956</v>
      </c>
      <c r="W957" s="72" t="s">
        <v>100</v>
      </c>
      <c r="X957" s="73" t="s">
        <v>41</v>
      </c>
      <c r="Y957" s="74" t="str">
        <f t="shared" si="14"/>
        <v>Historic</v>
      </c>
      <c r="Z957" s="75">
        <v>10</v>
      </c>
      <c r="AA957" s="70">
        <f>INDEX('Food Prices'!$B$3:$E$52,MATCH('Food Data'!X957,'Food Prices'!$A$3:$A$52,0),MATCH('Food Data'!Y957,'Food Prices'!$B$2:$E$2,0))</f>
        <v>9.98</v>
      </c>
      <c r="AB957" s="70">
        <v>99.800000000000011</v>
      </c>
    </row>
    <row r="958" spans="1:28" x14ac:dyDescent="0.25">
      <c r="A958" s="71">
        <v>957</v>
      </c>
      <c r="B958" s="72" t="s">
        <v>104</v>
      </c>
      <c r="C958" s="73" t="s">
        <v>59</v>
      </c>
      <c r="D958" s="74" t="s">
        <v>51</v>
      </c>
      <c r="E958" s="75">
        <v>20</v>
      </c>
      <c r="F958" s="70">
        <f>INDEX('Food Prices'!$B$3:$E$52,MATCH('Food Data'!C958,'Food Prices'!$A$3:$A$52,0),MATCH('Food Data'!D958,'Food Prices'!$B$2:$E$2,0))</f>
        <v>7.92</v>
      </c>
      <c r="G958" s="70">
        <v>158.4</v>
      </c>
      <c r="J958" s="71">
        <v>957</v>
      </c>
      <c r="K958" s="72" t="s">
        <v>104</v>
      </c>
      <c r="L958" s="73" t="s">
        <v>59</v>
      </c>
      <c r="M958" s="74" t="str">
        <v>Global</v>
      </c>
      <c r="N958" s="75">
        <v>20</v>
      </c>
      <c r="O958" s="70">
        <f>INDEX('Food Prices'!$B$3:$E$52,MATCH('Food Data'!L958,'Food Prices'!$A$3:$A$52,0),MATCH('Food Data'!M958,'Food Prices'!$B$2:$E$2,0))</f>
        <v>7.46</v>
      </c>
      <c r="P958" s="70">
        <v>149.19999999999999</v>
      </c>
      <c r="V958" s="71">
        <v>957</v>
      </c>
      <c r="W958" s="72" t="s">
        <v>104</v>
      </c>
      <c r="X958" s="73" t="s">
        <v>59</v>
      </c>
      <c r="Y958" s="74" t="str">
        <f t="shared" si="14"/>
        <v>Historic</v>
      </c>
      <c r="Z958" s="75">
        <v>20</v>
      </c>
      <c r="AA958" s="70">
        <f>INDEX('Food Prices'!$B$3:$E$52,MATCH('Food Data'!X958,'Food Prices'!$A$3:$A$52,0),MATCH('Food Data'!Y958,'Food Prices'!$B$2:$E$2,0))</f>
        <v>8.02</v>
      </c>
      <c r="AB958" s="70">
        <v>160.39999999999998</v>
      </c>
    </row>
    <row r="959" spans="1:28" x14ac:dyDescent="0.25">
      <c r="A959" s="71">
        <v>958</v>
      </c>
      <c r="B959" s="72" t="s">
        <v>104</v>
      </c>
      <c r="C959" s="73" t="s">
        <v>59</v>
      </c>
      <c r="D959" s="74" t="s">
        <v>57</v>
      </c>
      <c r="E959" s="75">
        <v>1</v>
      </c>
      <c r="F959" s="70">
        <f>INDEX('Food Prices'!$B$3:$E$52,MATCH('Food Data'!C959,'Food Prices'!$A$3:$A$52,0),MATCH('Food Data'!D959,'Food Prices'!$B$2:$E$2,0))</f>
        <v>8.02</v>
      </c>
      <c r="G959" s="70">
        <v>8.02</v>
      </c>
      <c r="J959" s="71">
        <v>958</v>
      </c>
      <c r="K959" s="72" t="s">
        <v>104</v>
      </c>
      <c r="L959" s="73" t="s">
        <v>59</v>
      </c>
      <c r="M959" s="74" t="str">
        <v>Global</v>
      </c>
      <c r="N959" s="75">
        <v>1</v>
      </c>
      <c r="O959" s="70">
        <f>INDEX('Food Prices'!$B$3:$E$52,MATCH('Food Data'!L959,'Food Prices'!$A$3:$A$52,0),MATCH('Food Data'!M959,'Food Prices'!$B$2:$E$2,0))</f>
        <v>7.46</v>
      </c>
      <c r="P959" s="70">
        <v>7.46</v>
      </c>
      <c r="V959" s="71">
        <v>958</v>
      </c>
      <c r="W959" s="72" t="s">
        <v>104</v>
      </c>
      <c r="X959" s="73" t="s">
        <v>59</v>
      </c>
      <c r="Y959" s="74" t="str">
        <f t="shared" si="14"/>
        <v>Historic</v>
      </c>
      <c r="Z959" s="75">
        <v>1</v>
      </c>
      <c r="AA959" s="70">
        <f>INDEX('Food Prices'!$B$3:$E$52,MATCH('Food Data'!X959,'Food Prices'!$A$3:$A$52,0),MATCH('Food Data'!Y959,'Food Prices'!$B$2:$E$2,0))</f>
        <v>8.02</v>
      </c>
      <c r="AB959" s="70">
        <v>8.02</v>
      </c>
    </row>
    <row r="960" spans="1:28" x14ac:dyDescent="0.25">
      <c r="A960" s="71">
        <v>959</v>
      </c>
      <c r="B960" s="72" t="s">
        <v>107</v>
      </c>
      <c r="C960" s="73" t="s">
        <v>39</v>
      </c>
      <c r="D960" s="74" t="s">
        <v>51</v>
      </c>
      <c r="E960" s="75">
        <v>3</v>
      </c>
      <c r="F960" s="70">
        <f>INDEX('Food Prices'!$B$3:$E$52,MATCH('Food Data'!C960,'Food Prices'!$A$3:$A$52,0),MATCH('Food Data'!D960,'Food Prices'!$B$2:$E$2,0))</f>
        <v>10.96</v>
      </c>
      <c r="G960" s="70">
        <v>32.880000000000003</v>
      </c>
      <c r="J960" s="71">
        <v>959</v>
      </c>
      <c r="K960" s="72" t="s">
        <v>107</v>
      </c>
      <c r="L960" s="73" t="s">
        <v>39</v>
      </c>
      <c r="M960" s="74" t="str">
        <v>Historic</v>
      </c>
      <c r="N960" s="75">
        <v>3</v>
      </c>
      <c r="O960" s="70">
        <f>INDEX('Food Prices'!$B$3:$E$52,MATCH('Food Data'!L960,'Food Prices'!$A$3:$A$52,0),MATCH('Food Data'!M960,'Food Prices'!$B$2:$E$2,0))</f>
        <v>10.07</v>
      </c>
      <c r="P960" s="70">
        <v>30.21</v>
      </c>
      <c r="V960" s="71">
        <v>959</v>
      </c>
      <c r="W960" s="72" t="s">
        <v>107</v>
      </c>
      <c r="X960" s="73" t="s">
        <v>39</v>
      </c>
      <c r="Y960" s="74" t="str">
        <f t="shared" si="14"/>
        <v>Historic</v>
      </c>
      <c r="Z960" s="75">
        <v>3</v>
      </c>
      <c r="AA960" s="70">
        <f>INDEX('Food Prices'!$B$3:$E$52,MATCH('Food Data'!X960,'Food Prices'!$A$3:$A$52,0),MATCH('Food Data'!Y960,'Food Prices'!$B$2:$E$2,0))</f>
        <v>10.07</v>
      </c>
      <c r="AB960" s="70">
        <v>30.21</v>
      </c>
    </row>
    <row r="961" spans="1:28" x14ac:dyDescent="0.25">
      <c r="A961" s="71">
        <v>960</v>
      </c>
      <c r="B961" s="72" t="s">
        <v>125</v>
      </c>
      <c r="C961" s="73" t="s">
        <v>69</v>
      </c>
      <c r="D961" s="74" t="s">
        <v>60</v>
      </c>
      <c r="E961" s="75">
        <v>17</v>
      </c>
      <c r="F961" s="70">
        <f>INDEX('Food Prices'!$B$3:$E$52,MATCH('Food Data'!C961,'Food Prices'!$A$3:$A$52,0),MATCH('Food Data'!D961,'Food Prices'!$B$2:$E$2,0))</f>
        <v>4.87</v>
      </c>
      <c r="G961" s="70">
        <v>82.79</v>
      </c>
      <c r="J961" s="71">
        <v>960</v>
      </c>
      <c r="K961" s="72" t="s">
        <v>125</v>
      </c>
      <c r="L961" s="73" t="s">
        <v>69</v>
      </c>
      <c r="M961" s="74" t="str">
        <v>Global</v>
      </c>
      <c r="N961" s="75">
        <v>17</v>
      </c>
      <c r="O961" s="70">
        <f>INDEX('Food Prices'!$B$3:$E$52,MATCH('Food Data'!L961,'Food Prices'!$A$3:$A$52,0),MATCH('Food Data'!M961,'Food Prices'!$B$2:$E$2,0))</f>
        <v>4.87</v>
      </c>
      <c r="P961" s="70">
        <v>82.79</v>
      </c>
      <c r="V961" s="71">
        <v>960</v>
      </c>
      <c r="W961" s="72" t="s">
        <v>125</v>
      </c>
      <c r="X961" s="73" t="s">
        <v>69</v>
      </c>
      <c r="Y961" s="74" t="str">
        <f t="shared" si="14"/>
        <v>Historic</v>
      </c>
      <c r="Z961" s="75">
        <v>17</v>
      </c>
      <c r="AA961" s="70">
        <f>INDEX('Food Prices'!$B$3:$E$52,MATCH('Food Data'!X961,'Food Prices'!$A$3:$A$52,0),MATCH('Food Data'!Y961,'Food Prices'!$B$2:$E$2,0))</f>
        <v>5.41</v>
      </c>
      <c r="AB961" s="70">
        <v>91.97</v>
      </c>
    </row>
    <row r="962" spans="1:28" x14ac:dyDescent="0.25">
      <c r="A962" s="71">
        <v>961</v>
      </c>
      <c r="B962" s="72" t="s">
        <v>105</v>
      </c>
      <c r="C962" s="73" t="s">
        <v>66</v>
      </c>
      <c r="D962" s="74" t="s">
        <v>57</v>
      </c>
      <c r="E962" s="75">
        <v>15</v>
      </c>
      <c r="F962" s="70">
        <f>INDEX('Food Prices'!$B$3:$E$52,MATCH('Food Data'!C962,'Food Prices'!$A$3:$A$52,0),MATCH('Food Data'!D962,'Food Prices'!$B$2:$E$2,0))</f>
        <v>9.8800000000000008</v>
      </c>
      <c r="G962" s="70">
        <v>148.20000000000002</v>
      </c>
      <c r="J962" s="71">
        <v>961</v>
      </c>
      <c r="K962" s="72" t="s">
        <v>105</v>
      </c>
      <c r="L962" s="73" t="s">
        <v>66</v>
      </c>
      <c r="M962" s="74" t="str">
        <v>Highland</v>
      </c>
      <c r="N962" s="75">
        <v>15</v>
      </c>
      <c r="O962" s="70">
        <f>INDEX('Food Prices'!$B$3:$E$52,MATCH('Food Data'!L962,'Food Prices'!$A$3:$A$52,0),MATCH('Food Data'!M962,'Food Prices'!$B$2:$E$2,0))</f>
        <v>11.1</v>
      </c>
      <c r="P962" s="70">
        <v>166.5</v>
      </c>
      <c r="V962" s="71">
        <v>961</v>
      </c>
      <c r="W962" s="72" t="s">
        <v>105</v>
      </c>
      <c r="X962" s="73" t="s">
        <v>66</v>
      </c>
      <c r="Y962" s="74" t="str">
        <f t="shared" si="14"/>
        <v>Historic</v>
      </c>
      <c r="Z962" s="75">
        <v>15</v>
      </c>
      <c r="AA962" s="70">
        <f>INDEX('Food Prices'!$B$3:$E$52,MATCH('Food Data'!X962,'Food Prices'!$A$3:$A$52,0),MATCH('Food Data'!Y962,'Food Prices'!$B$2:$E$2,0))</f>
        <v>9.8800000000000008</v>
      </c>
      <c r="AB962" s="70">
        <v>148.20000000000002</v>
      </c>
    </row>
    <row r="963" spans="1:28" x14ac:dyDescent="0.25">
      <c r="A963" s="71">
        <v>962</v>
      </c>
      <c r="B963" s="72" t="s">
        <v>126</v>
      </c>
      <c r="C963" s="73" t="s">
        <v>38</v>
      </c>
      <c r="D963" s="74" t="s">
        <v>53</v>
      </c>
      <c r="E963" s="75">
        <v>5</v>
      </c>
      <c r="F963" s="70">
        <f>INDEX('Food Prices'!$B$3:$E$52,MATCH('Food Data'!C963,'Food Prices'!$A$3:$A$52,0),MATCH('Food Data'!D963,'Food Prices'!$B$2:$E$2,0))</f>
        <v>5.73</v>
      </c>
      <c r="G963" s="70">
        <v>28.650000000000002</v>
      </c>
      <c r="J963" s="71">
        <v>962</v>
      </c>
      <c r="K963" s="72" t="s">
        <v>126</v>
      </c>
      <c r="L963" s="73" t="s">
        <v>38</v>
      </c>
      <c r="M963" s="74" t="str">
        <v>North</v>
      </c>
      <c r="N963" s="75">
        <v>5</v>
      </c>
      <c r="O963" s="70">
        <f>INDEX('Food Prices'!$B$3:$E$52,MATCH('Food Data'!L963,'Food Prices'!$A$3:$A$52,0),MATCH('Food Data'!M963,'Food Prices'!$B$2:$E$2,0))</f>
        <v>5.39</v>
      </c>
      <c r="P963" s="70">
        <v>26.95</v>
      </c>
      <c r="V963" s="71">
        <v>962</v>
      </c>
      <c r="W963" s="72" t="s">
        <v>126</v>
      </c>
      <c r="X963" s="73" t="s">
        <v>38</v>
      </c>
      <c r="Y963" s="74" t="str">
        <f t="shared" ref="Y963:Y1001" si="15">$D$4</f>
        <v>Historic</v>
      </c>
      <c r="Z963" s="75">
        <v>5</v>
      </c>
      <c r="AA963" s="70">
        <f>INDEX('Food Prices'!$B$3:$E$52,MATCH('Food Data'!X963,'Food Prices'!$A$3:$A$52,0),MATCH('Food Data'!Y963,'Food Prices'!$B$2:$E$2,0))</f>
        <v>5.65</v>
      </c>
      <c r="AB963" s="70">
        <v>28.25</v>
      </c>
    </row>
    <row r="964" spans="1:28" x14ac:dyDescent="0.25">
      <c r="A964" s="71">
        <v>963</v>
      </c>
      <c r="B964" s="72" t="s">
        <v>117</v>
      </c>
      <c r="C964" s="73" t="s">
        <v>82</v>
      </c>
      <c r="D964" s="74" t="s">
        <v>51</v>
      </c>
      <c r="E964" s="75">
        <v>5</v>
      </c>
      <c r="F964" s="70">
        <f>INDEX('Food Prices'!$B$3:$E$52,MATCH('Food Data'!C964,'Food Prices'!$A$3:$A$52,0),MATCH('Food Data'!D964,'Food Prices'!$B$2:$E$2,0))</f>
        <v>16.059999999999999</v>
      </c>
      <c r="G964" s="70">
        <v>80.3</v>
      </c>
      <c r="J964" s="71">
        <v>963</v>
      </c>
      <c r="K964" s="72" t="s">
        <v>117</v>
      </c>
      <c r="L964" s="73" t="s">
        <v>82</v>
      </c>
      <c r="M964" s="74" t="str">
        <v>Global</v>
      </c>
      <c r="N964" s="75">
        <v>5</v>
      </c>
      <c r="O964" s="70">
        <f>INDEX('Food Prices'!$B$3:$E$52,MATCH('Food Data'!L964,'Food Prices'!$A$3:$A$52,0),MATCH('Food Data'!M964,'Food Prices'!$B$2:$E$2,0))</f>
        <v>15.16</v>
      </c>
      <c r="P964" s="70">
        <v>75.8</v>
      </c>
      <c r="V964" s="71">
        <v>963</v>
      </c>
      <c r="W964" s="72" t="s">
        <v>117</v>
      </c>
      <c r="X964" s="73" t="s">
        <v>82</v>
      </c>
      <c r="Y964" s="74" t="str">
        <f t="shared" si="15"/>
        <v>Historic</v>
      </c>
      <c r="Z964" s="75">
        <v>5</v>
      </c>
      <c r="AA964" s="70">
        <f>INDEX('Food Prices'!$B$3:$E$52,MATCH('Food Data'!X964,'Food Prices'!$A$3:$A$52,0),MATCH('Food Data'!Y964,'Food Prices'!$B$2:$E$2,0))</f>
        <v>14.3</v>
      </c>
      <c r="AB964" s="70">
        <v>71.5</v>
      </c>
    </row>
    <row r="965" spans="1:28" x14ac:dyDescent="0.25">
      <c r="A965" s="71">
        <v>964</v>
      </c>
      <c r="B965" s="72" t="s">
        <v>112</v>
      </c>
      <c r="C965" s="73" t="s">
        <v>47</v>
      </c>
      <c r="D965" s="74" t="s">
        <v>53</v>
      </c>
      <c r="E965" s="75">
        <v>16</v>
      </c>
      <c r="F965" s="70">
        <f>INDEX('Food Prices'!$B$3:$E$52,MATCH('Food Data'!C965,'Food Prices'!$A$3:$A$52,0),MATCH('Food Data'!D965,'Food Prices'!$B$2:$E$2,0))</f>
        <v>8.2200000000000006</v>
      </c>
      <c r="G965" s="70">
        <v>131.52000000000001</v>
      </c>
      <c r="J965" s="71">
        <v>964</v>
      </c>
      <c r="K965" s="72" t="s">
        <v>112</v>
      </c>
      <c r="L965" s="73" t="s">
        <v>47</v>
      </c>
      <c r="M965" s="74" t="str">
        <v>Highland</v>
      </c>
      <c r="N965" s="75">
        <v>16</v>
      </c>
      <c r="O965" s="70">
        <f>INDEX('Food Prices'!$B$3:$E$52,MATCH('Food Data'!L965,'Food Prices'!$A$3:$A$52,0),MATCH('Food Data'!M965,'Food Prices'!$B$2:$E$2,0))</f>
        <v>8.2200000000000006</v>
      </c>
      <c r="P965" s="70">
        <v>131.52000000000001</v>
      </c>
      <c r="V965" s="71">
        <v>964</v>
      </c>
      <c r="W965" s="72" t="s">
        <v>112</v>
      </c>
      <c r="X965" s="73" t="s">
        <v>47</v>
      </c>
      <c r="Y965" s="74" t="str">
        <f t="shared" si="15"/>
        <v>Historic</v>
      </c>
      <c r="Z965" s="75">
        <v>16</v>
      </c>
      <c r="AA965" s="70">
        <f>INDEX('Food Prices'!$B$3:$E$52,MATCH('Food Data'!X965,'Food Prices'!$A$3:$A$52,0),MATCH('Food Data'!Y965,'Food Prices'!$B$2:$E$2,0))</f>
        <v>7.24</v>
      </c>
      <c r="AB965" s="70">
        <v>115.84</v>
      </c>
    </row>
    <row r="966" spans="1:28" x14ac:dyDescent="0.25">
      <c r="A966" s="71">
        <v>965</v>
      </c>
      <c r="B966" s="72" t="s">
        <v>106</v>
      </c>
      <c r="C966" s="73" t="s">
        <v>63</v>
      </c>
      <c r="D966" s="74" t="s">
        <v>57</v>
      </c>
      <c r="E966" s="75">
        <v>17</v>
      </c>
      <c r="F966" s="70">
        <f>INDEX('Food Prices'!$B$3:$E$52,MATCH('Food Data'!C966,'Food Prices'!$A$3:$A$52,0),MATCH('Food Data'!D966,'Food Prices'!$B$2:$E$2,0))</f>
        <v>5.35</v>
      </c>
      <c r="G966" s="70">
        <v>90.949999999999989</v>
      </c>
      <c r="J966" s="71">
        <v>965</v>
      </c>
      <c r="K966" s="72" t="s">
        <v>106</v>
      </c>
      <c r="L966" s="73" t="s">
        <v>63</v>
      </c>
      <c r="M966" s="74" t="str">
        <v>Global</v>
      </c>
      <c r="N966" s="75">
        <v>17</v>
      </c>
      <c r="O966" s="70">
        <f>INDEX('Food Prices'!$B$3:$E$52,MATCH('Food Data'!L966,'Food Prices'!$A$3:$A$52,0),MATCH('Food Data'!M966,'Food Prices'!$B$2:$E$2,0))</f>
        <v>5.4</v>
      </c>
      <c r="P966" s="70">
        <v>91.800000000000011</v>
      </c>
      <c r="V966" s="71">
        <v>965</v>
      </c>
      <c r="W966" s="72" t="s">
        <v>106</v>
      </c>
      <c r="X966" s="73" t="s">
        <v>63</v>
      </c>
      <c r="Y966" s="74" t="str">
        <f t="shared" si="15"/>
        <v>Historic</v>
      </c>
      <c r="Z966" s="75">
        <v>17</v>
      </c>
      <c r="AA966" s="70">
        <f>INDEX('Food Prices'!$B$3:$E$52,MATCH('Food Data'!X966,'Food Prices'!$A$3:$A$52,0),MATCH('Food Data'!Y966,'Food Prices'!$B$2:$E$2,0))</f>
        <v>5.35</v>
      </c>
      <c r="AB966" s="70">
        <v>90.949999999999989</v>
      </c>
    </row>
    <row r="967" spans="1:28" x14ac:dyDescent="0.25">
      <c r="A967" s="71">
        <v>966</v>
      </c>
      <c r="B967" s="72" t="s">
        <v>125</v>
      </c>
      <c r="C967" s="73" t="s">
        <v>128</v>
      </c>
      <c r="D967" s="74" t="s">
        <v>53</v>
      </c>
      <c r="E967" s="75">
        <v>19</v>
      </c>
      <c r="F967" s="70">
        <f>INDEX('Food Prices'!$B$3:$E$52,MATCH('Food Data'!C967,'Food Prices'!$A$3:$A$52,0),MATCH('Food Data'!D967,'Food Prices'!$B$2:$E$2,0))</f>
        <v>14.51</v>
      </c>
      <c r="G967" s="70">
        <v>275.69</v>
      </c>
      <c r="J967" s="71">
        <v>966</v>
      </c>
      <c r="K967" s="72" t="s">
        <v>125</v>
      </c>
      <c r="L967" s="73" t="s">
        <v>128</v>
      </c>
      <c r="M967" s="74" t="str">
        <v>Global</v>
      </c>
      <c r="N967" s="75">
        <v>19</v>
      </c>
      <c r="O967" s="70">
        <f>INDEX('Food Prices'!$B$3:$E$52,MATCH('Food Data'!L967,'Food Prices'!$A$3:$A$52,0),MATCH('Food Data'!M967,'Food Prices'!$B$2:$E$2,0))</f>
        <v>13.59</v>
      </c>
      <c r="P967" s="70">
        <v>258.20999999999998</v>
      </c>
      <c r="V967" s="71">
        <v>966</v>
      </c>
      <c r="W967" s="72" t="s">
        <v>125</v>
      </c>
      <c r="X967" s="73" t="s">
        <v>128</v>
      </c>
      <c r="Y967" s="74" t="str">
        <f t="shared" si="15"/>
        <v>Historic</v>
      </c>
      <c r="Z967" s="75">
        <v>19</v>
      </c>
      <c r="AA967" s="70">
        <f>INDEX('Food Prices'!$B$3:$E$52,MATCH('Food Data'!X967,'Food Prices'!$A$3:$A$52,0),MATCH('Food Data'!Y967,'Food Prices'!$B$2:$E$2,0))</f>
        <v>15.32</v>
      </c>
      <c r="AB967" s="70">
        <v>291.08</v>
      </c>
    </row>
    <row r="968" spans="1:28" x14ac:dyDescent="0.25">
      <c r="A968" s="71">
        <v>967</v>
      </c>
      <c r="B968" s="72" t="s">
        <v>100</v>
      </c>
      <c r="C968" s="73" t="s">
        <v>130</v>
      </c>
      <c r="D968" s="74" t="s">
        <v>60</v>
      </c>
      <c r="E968" s="75">
        <v>19</v>
      </c>
      <c r="F968" s="70">
        <f>INDEX('Food Prices'!$B$3:$E$52,MATCH('Food Data'!C968,'Food Prices'!$A$3:$A$52,0),MATCH('Food Data'!D968,'Food Prices'!$B$2:$E$2,0))</f>
        <v>3.02</v>
      </c>
      <c r="G968" s="70">
        <v>57.38</v>
      </c>
      <c r="J968" s="71">
        <v>967</v>
      </c>
      <c r="K968" s="72" t="s">
        <v>100</v>
      </c>
      <c r="L968" s="73" t="s">
        <v>130</v>
      </c>
      <c r="M968" s="74" t="str">
        <v>Historic</v>
      </c>
      <c r="N968" s="75">
        <v>19</v>
      </c>
      <c r="O968" s="70">
        <f>INDEX('Food Prices'!$B$3:$E$52,MATCH('Food Data'!L968,'Food Prices'!$A$3:$A$52,0),MATCH('Food Data'!M968,'Food Prices'!$B$2:$E$2,0))</f>
        <v>3.05</v>
      </c>
      <c r="P968" s="70">
        <v>57.949999999999996</v>
      </c>
      <c r="V968" s="71">
        <v>967</v>
      </c>
      <c r="W968" s="72" t="s">
        <v>100</v>
      </c>
      <c r="X968" s="73" t="s">
        <v>130</v>
      </c>
      <c r="Y968" s="74" t="str">
        <f t="shared" si="15"/>
        <v>Historic</v>
      </c>
      <c r="Z968" s="75">
        <v>19</v>
      </c>
      <c r="AA968" s="70">
        <f>INDEX('Food Prices'!$B$3:$E$52,MATCH('Food Data'!X968,'Food Prices'!$A$3:$A$52,0),MATCH('Food Data'!Y968,'Food Prices'!$B$2:$E$2,0))</f>
        <v>3.05</v>
      </c>
      <c r="AB968" s="70">
        <v>57.949999999999996</v>
      </c>
    </row>
    <row r="969" spans="1:28" x14ac:dyDescent="0.25">
      <c r="A969" s="71">
        <v>968</v>
      </c>
      <c r="B969" s="72" t="s">
        <v>110</v>
      </c>
      <c r="C969" s="73" t="s">
        <v>65</v>
      </c>
      <c r="D969" s="74" t="s">
        <v>60</v>
      </c>
      <c r="E969" s="75">
        <v>15</v>
      </c>
      <c r="F969" s="70">
        <f>INDEX('Food Prices'!$B$3:$E$52,MATCH('Food Data'!C969,'Food Prices'!$A$3:$A$52,0),MATCH('Food Data'!D969,'Food Prices'!$B$2:$E$2,0))</f>
        <v>15.77</v>
      </c>
      <c r="G969" s="70">
        <v>236.54999999999998</v>
      </c>
      <c r="J969" s="71">
        <v>968</v>
      </c>
      <c r="K969" s="72" t="s">
        <v>110</v>
      </c>
      <c r="L969" s="73" t="s">
        <v>65</v>
      </c>
      <c r="M969" s="74" t="str">
        <v>Historic</v>
      </c>
      <c r="N969" s="75">
        <v>15</v>
      </c>
      <c r="O969" s="70">
        <f>INDEX('Food Prices'!$B$3:$E$52,MATCH('Food Data'!L969,'Food Prices'!$A$3:$A$52,0),MATCH('Food Data'!M969,'Food Prices'!$B$2:$E$2,0))</f>
        <v>14.6</v>
      </c>
      <c r="P969" s="70">
        <v>219</v>
      </c>
      <c r="V969" s="71">
        <v>968</v>
      </c>
      <c r="W969" s="72" t="s">
        <v>110</v>
      </c>
      <c r="X969" s="73" t="s">
        <v>65</v>
      </c>
      <c r="Y969" s="74" t="str">
        <f t="shared" si="15"/>
        <v>Historic</v>
      </c>
      <c r="Z969" s="75">
        <v>15</v>
      </c>
      <c r="AA969" s="70">
        <f>INDEX('Food Prices'!$B$3:$E$52,MATCH('Food Data'!X969,'Food Prices'!$A$3:$A$52,0),MATCH('Food Data'!Y969,'Food Prices'!$B$2:$E$2,0))</f>
        <v>14.6</v>
      </c>
      <c r="AB969" s="70">
        <v>219</v>
      </c>
    </row>
    <row r="970" spans="1:28" x14ac:dyDescent="0.25">
      <c r="A970" s="71">
        <v>969</v>
      </c>
      <c r="B970" s="72" t="s">
        <v>116</v>
      </c>
      <c r="C970" s="73" t="s">
        <v>78</v>
      </c>
      <c r="D970" s="74" t="s">
        <v>57</v>
      </c>
      <c r="E970" s="75">
        <v>1</v>
      </c>
      <c r="F970" s="70">
        <f>INDEX('Food Prices'!$B$3:$E$52,MATCH('Food Data'!C970,'Food Prices'!$A$3:$A$52,0),MATCH('Food Data'!D970,'Food Prices'!$B$2:$E$2,0))</f>
        <v>13.02</v>
      </c>
      <c r="G970" s="70">
        <v>13.02</v>
      </c>
      <c r="J970" s="71">
        <v>969</v>
      </c>
      <c r="K970" s="72" t="s">
        <v>116</v>
      </c>
      <c r="L970" s="73" t="s">
        <v>78</v>
      </c>
      <c r="M970" s="74" t="str">
        <v>Highland</v>
      </c>
      <c r="N970" s="75">
        <v>1</v>
      </c>
      <c r="O970" s="70">
        <f>INDEX('Food Prices'!$B$3:$E$52,MATCH('Food Data'!L970,'Food Prices'!$A$3:$A$52,0),MATCH('Food Data'!M970,'Food Prices'!$B$2:$E$2,0))</f>
        <v>11.5</v>
      </c>
      <c r="P970" s="70">
        <v>11.5</v>
      </c>
      <c r="V970" s="71">
        <v>969</v>
      </c>
      <c r="W970" s="72" t="s">
        <v>116</v>
      </c>
      <c r="X970" s="73" t="s">
        <v>78</v>
      </c>
      <c r="Y970" s="74" t="str">
        <f t="shared" si="15"/>
        <v>Historic</v>
      </c>
      <c r="Z970" s="75">
        <v>1</v>
      </c>
      <c r="AA970" s="70">
        <f>INDEX('Food Prices'!$B$3:$E$52,MATCH('Food Data'!X970,'Food Prices'!$A$3:$A$52,0),MATCH('Food Data'!Y970,'Food Prices'!$B$2:$E$2,0))</f>
        <v>13.02</v>
      </c>
      <c r="AB970" s="70">
        <v>13.02</v>
      </c>
    </row>
    <row r="971" spans="1:28" x14ac:dyDescent="0.25">
      <c r="A971" s="71">
        <v>970</v>
      </c>
      <c r="B971" s="72" t="s">
        <v>105</v>
      </c>
      <c r="C971" s="73" t="s">
        <v>84</v>
      </c>
      <c r="D971" s="74" t="s">
        <v>60</v>
      </c>
      <c r="E971" s="75">
        <v>15</v>
      </c>
      <c r="F971" s="70">
        <f>INDEX('Food Prices'!$B$3:$E$52,MATCH('Food Data'!C971,'Food Prices'!$A$3:$A$52,0),MATCH('Food Data'!D971,'Food Prices'!$B$2:$E$2,0))</f>
        <v>11.49</v>
      </c>
      <c r="G971" s="70">
        <v>172.35</v>
      </c>
      <c r="J971" s="71">
        <v>970</v>
      </c>
      <c r="K971" s="72" t="s">
        <v>105</v>
      </c>
      <c r="L971" s="73" t="s">
        <v>84</v>
      </c>
      <c r="M971" s="74" t="str">
        <v>Highland</v>
      </c>
      <c r="N971" s="75">
        <v>15</v>
      </c>
      <c r="O971" s="70">
        <f>INDEX('Food Prices'!$B$3:$E$52,MATCH('Food Data'!L971,'Food Prices'!$A$3:$A$52,0),MATCH('Food Data'!M971,'Food Prices'!$B$2:$E$2,0))</f>
        <v>12.41</v>
      </c>
      <c r="P971" s="70">
        <v>186.15</v>
      </c>
      <c r="V971" s="71">
        <v>970</v>
      </c>
      <c r="W971" s="72" t="s">
        <v>105</v>
      </c>
      <c r="X971" s="73" t="s">
        <v>84</v>
      </c>
      <c r="Y971" s="74" t="str">
        <f t="shared" si="15"/>
        <v>Historic</v>
      </c>
      <c r="Z971" s="75">
        <v>15</v>
      </c>
      <c r="AA971" s="70">
        <f>INDEX('Food Prices'!$B$3:$E$52,MATCH('Food Data'!X971,'Food Prices'!$A$3:$A$52,0),MATCH('Food Data'!Y971,'Food Prices'!$B$2:$E$2,0))</f>
        <v>10.84</v>
      </c>
      <c r="AB971" s="70">
        <v>162.6</v>
      </c>
    </row>
    <row r="972" spans="1:28" x14ac:dyDescent="0.25">
      <c r="A972" s="71">
        <v>971</v>
      </c>
      <c r="B972" s="72" t="s">
        <v>126</v>
      </c>
      <c r="C972" s="73" t="s">
        <v>134</v>
      </c>
      <c r="D972" s="74" t="s">
        <v>51</v>
      </c>
      <c r="E972" s="75">
        <v>15</v>
      </c>
      <c r="F972" s="70">
        <f>INDEX('Food Prices'!$B$3:$E$52,MATCH('Food Data'!C972,'Food Prices'!$A$3:$A$52,0),MATCH('Food Data'!D972,'Food Prices'!$B$2:$E$2,0))</f>
        <v>7.2</v>
      </c>
      <c r="G972" s="70">
        <v>108</v>
      </c>
      <c r="J972" s="71">
        <v>971</v>
      </c>
      <c r="K972" s="72" t="s">
        <v>126</v>
      </c>
      <c r="L972" s="73" t="s">
        <v>134</v>
      </c>
      <c r="M972" s="74" t="str">
        <v>North</v>
      </c>
      <c r="N972" s="75">
        <v>15</v>
      </c>
      <c r="O972" s="70">
        <f>INDEX('Food Prices'!$B$3:$E$52,MATCH('Food Data'!L972,'Food Prices'!$A$3:$A$52,0),MATCH('Food Data'!M972,'Food Prices'!$B$2:$E$2,0))</f>
        <v>7.2</v>
      </c>
      <c r="P972" s="70">
        <v>108</v>
      </c>
      <c r="V972" s="71">
        <v>971</v>
      </c>
      <c r="W972" s="72" t="s">
        <v>126</v>
      </c>
      <c r="X972" s="73" t="s">
        <v>134</v>
      </c>
      <c r="Y972" s="74" t="str">
        <f t="shared" si="15"/>
        <v>Historic</v>
      </c>
      <c r="Z972" s="75">
        <v>15</v>
      </c>
      <c r="AA972" s="70">
        <f>INDEX('Food Prices'!$B$3:$E$52,MATCH('Food Data'!X972,'Food Prices'!$A$3:$A$52,0),MATCH('Food Data'!Y972,'Food Prices'!$B$2:$E$2,0))</f>
        <v>7.32</v>
      </c>
      <c r="AB972" s="70">
        <v>109.80000000000001</v>
      </c>
    </row>
    <row r="973" spans="1:28" x14ac:dyDescent="0.25">
      <c r="A973" s="71">
        <v>972</v>
      </c>
      <c r="B973" s="72" t="s">
        <v>101</v>
      </c>
      <c r="C973" s="73" t="s">
        <v>62</v>
      </c>
      <c r="D973" s="74" t="s">
        <v>57</v>
      </c>
      <c r="E973" s="75">
        <v>15</v>
      </c>
      <c r="F973" s="70">
        <f>INDEX('Food Prices'!$B$3:$E$52,MATCH('Food Data'!C973,'Food Prices'!$A$3:$A$52,0),MATCH('Food Data'!D973,'Food Prices'!$B$2:$E$2,0))</f>
        <v>10.31</v>
      </c>
      <c r="G973" s="70">
        <v>154.65</v>
      </c>
      <c r="J973" s="71">
        <v>972</v>
      </c>
      <c r="K973" s="72" t="s">
        <v>101</v>
      </c>
      <c r="L973" s="73" t="s">
        <v>62</v>
      </c>
      <c r="M973" s="74" t="str">
        <v>Global</v>
      </c>
      <c r="N973" s="75">
        <v>15</v>
      </c>
      <c r="O973" s="70">
        <f>INDEX('Food Prices'!$B$3:$E$52,MATCH('Food Data'!L973,'Food Prices'!$A$3:$A$52,0),MATCH('Food Data'!M973,'Food Prices'!$B$2:$E$2,0))</f>
        <v>9.7899999999999991</v>
      </c>
      <c r="P973" s="70">
        <v>146.85</v>
      </c>
      <c r="V973" s="71">
        <v>972</v>
      </c>
      <c r="W973" s="72" t="s">
        <v>101</v>
      </c>
      <c r="X973" s="73" t="s">
        <v>62</v>
      </c>
      <c r="Y973" s="74" t="str">
        <f t="shared" si="15"/>
        <v>Historic</v>
      </c>
      <c r="Z973" s="75">
        <v>15</v>
      </c>
      <c r="AA973" s="70">
        <f>INDEX('Food Prices'!$B$3:$E$52,MATCH('Food Data'!X973,'Food Prices'!$A$3:$A$52,0),MATCH('Food Data'!Y973,'Food Prices'!$B$2:$E$2,0))</f>
        <v>10.31</v>
      </c>
      <c r="AB973" s="70">
        <v>154.65</v>
      </c>
    </row>
    <row r="974" spans="1:28" x14ac:dyDescent="0.25">
      <c r="A974" s="71">
        <v>973</v>
      </c>
      <c r="B974" s="72" t="s">
        <v>109</v>
      </c>
      <c r="C974" s="73" t="s">
        <v>56</v>
      </c>
      <c r="D974" s="74" t="s">
        <v>51</v>
      </c>
      <c r="E974" s="75">
        <v>3</v>
      </c>
      <c r="F974" s="70">
        <f>INDEX('Food Prices'!$B$3:$E$52,MATCH('Food Data'!C974,'Food Prices'!$A$3:$A$52,0),MATCH('Food Data'!D974,'Food Prices'!$B$2:$E$2,0))</f>
        <v>7.99</v>
      </c>
      <c r="G974" s="70">
        <v>23.97</v>
      </c>
      <c r="J974" s="71">
        <v>973</v>
      </c>
      <c r="K974" s="72" t="s">
        <v>109</v>
      </c>
      <c r="L974" s="73" t="s">
        <v>56</v>
      </c>
      <c r="M974" s="74" t="str">
        <v>Global</v>
      </c>
      <c r="N974" s="75">
        <v>3</v>
      </c>
      <c r="O974" s="70">
        <f>INDEX('Food Prices'!$B$3:$E$52,MATCH('Food Data'!L974,'Food Prices'!$A$3:$A$52,0),MATCH('Food Data'!M974,'Food Prices'!$B$2:$E$2,0))</f>
        <v>8.8800000000000008</v>
      </c>
      <c r="P974" s="70">
        <v>26.64</v>
      </c>
      <c r="V974" s="71">
        <v>973</v>
      </c>
      <c r="W974" s="72" t="s">
        <v>109</v>
      </c>
      <c r="X974" s="73" t="s">
        <v>56</v>
      </c>
      <c r="Y974" s="74" t="str">
        <f t="shared" si="15"/>
        <v>Historic</v>
      </c>
      <c r="Z974" s="75">
        <v>3</v>
      </c>
      <c r="AA974" s="70">
        <f>INDEX('Food Prices'!$B$3:$E$52,MATCH('Food Data'!X974,'Food Prices'!$A$3:$A$52,0),MATCH('Food Data'!Y974,'Food Prices'!$B$2:$E$2,0))</f>
        <v>8.4600000000000009</v>
      </c>
      <c r="AB974" s="70">
        <v>25.380000000000003</v>
      </c>
    </row>
    <row r="975" spans="1:28" x14ac:dyDescent="0.25">
      <c r="A975" s="71">
        <v>974</v>
      </c>
      <c r="B975" s="72" t="s">
        <v>100</v>
      </c>
      <c r="C975" s="73" t="s">
        <v>128</v>
      </c>
      <c r="D975" s="74" t="s">
        <v>57</v>
      </c>
      <c r="E975" s="75">
        <v>17</v>
      </c>
      <c r="F975" s="70">
        <f>INDEX('Food Prices'!$B$3:$E$52,MATCH('Food Data'!C975,'Food Prices'!$A$3:$A$52,0),MATCH('Food Data'!D975,'Food Prices'!$B$2:$E$2,0))</f>
        <v>15.32</v>
      </c>
      <c r="G975" s="70">
        <v>260.44</v>
      </c>
      <c r="J975" s="71">
        <v>974</v>
      </c>
      <c r="K975" s="72" t="s">
        <v>100</v>
      </c>
      <c r="L975" s="73" t="s">
        <v>128</v>
      </c>
      <c r="M975" s="74" t="str">
        <v>Historic</v>
      </c>
      <c r="N975" s="75">
        <v>17</v>
      </c>
      <c r="O975" s="70">
        <f>INDEX('Food Prices'!$B$3:$E$52,MATCH('Food Data'!L975,'Food Prices'!$A$3:$A$52,0),MATCH('Food Data'!M975,'Food Prices'!$B$2:$E$2,0))</f>
        <v>15.32</v>
      </c>
      <c r="P975" s="70">
        <v>260.44</v>
      </c>
      <c r="V975" s="71">
        <v>974</v>
      </c>
      <c r="W975" s="72" t="s">
        <v>100</v>
      </c>
      <c r="X975" s="73" t="s">
        <v>128</v>
      </c>
      <c r="Y975" s="74" t="str">
        <f t="shared" si="15"/>
        <v>Historic</v>
      </c>
      <c r="Z975" s="75">
        <v>17</v>
      </c>
      <c r="AA975" s="70">
        <f>INDEX('Food Prices'!$B$3:$E$52,MATCH('Food Data'!X975,'Food Prices'!$A$3:$A$52,0),MATCH('Food Data'!Y975,'Food Prices'!$B$2:$E$2,0))</f>
        <v>15.32</v>
      </c>
      <c r="AB975" s="70">
        <v>260.44</v>
      </c>
    </row>
    <row r="976" spans="1:28" x14ac:dyDescent="0.25">
      <c r="A976" s="71">
        <v>975</v>
      </c>
      <c r="B976" s="72" t="s">
        <v>108</v>
      </c>
      <c r="C976" s="73" t="s">
        <v>65</v>
      </c>
      <c r="D976" s="74" t="s">
        <v>51</v>
      </c>
      <c r="E976" s="75">
        <v>10</v>
      </c>
      <c r="F976" s="70">
        <f>INDEX('Food Prices'!$B$3:$E$52,MATCH('Food Data'!C976,'Food Prices'!$A$3:$A$52,0),MATCH('Food Data'!D976,'Food Prices'!$B$2:$E$2,0))</f>
        <v>13.92</v>
      </c>
      <c r="G976" s="70">
        <v>139.19999999999999</v>
      </c>
      <c r="J976" s="71">
        <v>975</v>
      </c>
      <c r="K976" s="72" t="s">
        <v>108</v>
      </c>
      <c r="L976" s="73" t="s">
        <v>65</v>
      </c>
      <c r="M976" s="74" t="str">
        <v>North</v>
      </c>
      <c r="N976" s="75">
        <v>10</v>
      </c>
      <c r="O976" s="70">
        <f>INDEX('Food Prices'!$B$3:$E$52,MATCH('Food Data'!L976,'Food Prices'!$A$3:$A$52,0),MATCH('Food Data'!M976,'Food Prices'!$B$2:$E$2,0))</f>
        <v>13.92</v>
      </c>
      <c r="P976" s="70">
        <v>139.19999999999999</v>
      </c>
      <c r="V976" s="71">
        <v>975</v>
      </c>
      <c r="W976" s="72" t="s">
        <v>108</v>
      </c>
      <c r="X976" s="73" t="s">
        <v>65</v>
      </c>
      <c r="Y976" s="74" t="str">
        <f t="shared" si="15"/>
        <v>Historic</v>
      </c>
      <c r="Z976" s="75">
        <v>10</v>
      </c>
      <c r="AA976" s="70">
        <f>INDEX('Food Prices'!$B$3:$E$52,MATCH('Food Data'!X976,'Food Prices'!$A$3:$A$52,0),MATCH('Food Data'!Y976,'Food Prices'!$B$2:$E$2,0))</f>
        <v>14.6</v>
      </c>
      <c r="AB976" s="70">
        <v>146</v>
      </c>
    </row>
    <row r="977" spans="1:28" x14ac:dyDescent="0.25">
      <c r="A977" s="71">
        <v>976</v>
      </c>
      <c r="B977" s="72" t="s">
        <v>106</v>
      </c>
      <c r="C977" s="73" t="s">
        <v>43</v>
      </c>
      <c r="D977" s="74" t="s">
        <v>60</v>
      </c>
      <c r="E977" s="75">
        <v>8</v>
      </c>
      <c r="F977" s="70">
        <f>INDEX('Food Prices'!$B$3:$E$52,MATCH('Food Data'!C977,'Food Prices'!$A$3:$A$52,0),MATCH('Food Data'!D977,'Food Prices'!$B$2:$E$2,0))</f>
        <v>5.62</v>
      </c>
      <c r="G977" s="70">
        <v>44.96</v>
      </c>
      <c r="J977" s="71">
        <v>976</v>
      </c>
      <c r="K977" s="72" t="s">
        <v>106</v>
      </c>
      <c r="L977" s="73" t="s">
        <v>43</v>
      </c>
      <c r="M977" s="74" t="str">
        <v>Global</v>
      </c>
      <c r="N977" s="75">
        <v>8</v>
      </c>
      <c r="O977" s="70">
        <f>INDEX('Food Prices'!$B$3:$E$52,MATCH('Food Data'!L977,'Food Prices'!$A$3:$A$52,0),MATCH('Food Data'!M977,'Food Prices'!$B$2:$E$2,0))</f>
        <v>5.62</v>
      </c>
      <c r="P977" s="70">
        <v>44.96</v>
      </c>
      <c r="V977" s="71">
        <v>976</v>
      </c>
      <c r="W977" s="72" t="s">
        <v>106</v>
      </c>
      <c r="X977" s="73" t="s">
        <v>43</v>
      </c>
      <c r="Y977" s="74" t="str">
        <f t="shared" si="15"/>
        <v>Historic</v>
      </c>
      <c r="Z977" s="75">
        <v>8</v>
      </c>
      <c r="AA977" s="70">
        <f>INDEX('Food Prices'!$B$3:$E$52,MATCH('Food Data'!X977,'Food Prices'!$A$3:$A$52,0),MATCH('Food Data'!Y977,'Food Prices'!$B$2:$E$2,0))</f>
        <v>5.25</v>
      </c>
      <c r="AB977" s="70">
        <v>42</v>
      </c>
    </row>
    <row r="978" spans="1:28" x14ac:dyDescent="0.25">
      <c r="A978" s="71">
        <v>977</v>
      </c>
      <c r="B978" s="72" t="s">
        <v>99</v>
      </c>
      <c r="C978" s="73" t="s">
        <v>38</v>
      </c>
      <c r="D978" s="74" t="s">
        <v>53</v>
      </c>
      <c r="E978" s="75">
        <v>18</v>
      </c>
      <c r="F978" s="70">
        <f>INDEX('Food Prices'!$B$3:$E$52,MATCH('Food Data'!C978,'Food Prices'!$A$3:$A$52,0),MATCH('Food Data'!D978,'Food Prices'!$B$2:$E$2,0))</f>
        <v>5.73</v>
      </c>
      <c r="G978" s="70">
        <v>103.14000000000001</v>
      </c>
      <c r="J978" s="71">
        <v>977</v>
      </c>
      <c r="K978" s="72" t="s">
        <v>99</v>
      </c>
      <c r="L978" s="73" t="s">
        <v>38</v>
      </c>
      <c r="M978" s="74" t="str">
        <v>Global</v>
      </c>
      <c r="N978" s="75">
        <v>18</v>
      </c>
      <c r="O978" s="70">
        <f>INDEX('Food Prices'!$B$3:$E$52,MATCH('Food Data'!L978,'Food Prices'!$A$3:$A$52,0),MATCH('Food Data'!M978,'Food Prices'!$B$2:$E$2,0))</f>
        <v>6.16</v>
      </c>
      <c r="P978" s="70">
        <v>110.88</v>
      </c>
      <c r="V978" s="71">
        <v>977</v>
      </c>
      <c r="W978" s="72" t="s">
        <v>99</v>
      </c>
      <c r="X978" s="73" t="s">
        <v>38</v>
      </c>
      <c r="Y978" s="74" t="str">
        <f t="shared" si="15"/>
        <v>Historic</v>
      </c>
      <c r="Z978" s="75">
        <v>18</v>
      </c>
      <c r="AA978" s="70">
        <f>INDEX('Food Prices'!$B$3:$E$52,MATCH('Food Data'!X978,'Food Prices'!$A$3:$A$52,0),MATCH('Food Data'!Y978,'Food Prices'!$B$2:$E$2,0))</f>
        <v>5.65</v>
      </c>
      <c r="AB978" s="70">
        <v>101.7</v>
      </c>
    </row>
    <row r="979" spans="1:28" x14ac:dyDescent="0.25">
      <c r="A979" s="71">
        <v>978</v>
      </c>
      <c r="B979" s="72" t="s">
        <v>116</v>
      </c>
      <c r="C979" s="73" t="s">
        <v>47</v>
      </c>
      <c r="D979" s="74" t="s">
        <v>57</v>
      </c>
      <c r="E979" s="75">
        <v>15</v>
      </c>
      <c r="F979" s="70">
        <f>INDEX('Food Prices'!$B$3:$E$52,MATCH('Food Data'!C979,'Food Prices'!$A$3:$A$52,0),MATCH('Food Data'!D979,'Food Prices'!$B$2:$E$2,0))</f>
        <v>7.24</v>
      </c>
      <c r="G979" s="70">
        <v>108.60000000000001</v>
      </c>
      <c r="J979" s="71">
        <v>978</v>
      </c>
      <c r="K979" s="72" t="s">
        <v>116</v>
      </c>
      <c r="L979" s="73" t="s">
        <v>47</v>
      </c>
      <c r="M979" s="74" t="str">
        <v>Highland</v>
      </c>
      <c r="N979" s="75">
        <v>15</v>
      </c>
      <c r="O979" s="70">
        <f>INDEX('Food Prices'!$B$3:$E$52,MATCH('Food Data'!L979,'Food Prices'!$A$3:$A$52,0),MATCH('Food Data'!M979,'Food Prices'!$B$2:$E$2,0))</f>
        <v>8.2200000000000006</v>
      </c>
      <c r="P979" s="70">
        <v>123.30000000000001</v>
      </c>
      <c r="V979" s="71">
        <v>978</v>
      </c>
      <c r="W979" s="72" t="s">
        <v>116</v>
      </c>
      <c r="X979" s="73" t="s">
        <v>47</v>
      </c>
      <c r="Y979" s="74" t="str">
        <f t="shared" si="15"/>
        <v>Historic</v>
      </c>
      <c r="Z979" s="75">
        <v>15</v>
      </c>
      <c r="AA979" s="70">
        <f>INDEX('Food Prices'!$B$3:$E$52,MATCH('Food Data'!X979,'Food Prices'!$A$3:$A$52,0),MATCH('Food Data'!Y979,'Food Prices'!$B$2:$E$2,0))</f>
        <v>7.24</v>
      </c>
      <c r="AB979" s="70">
        <v>108.60000000000001</v>
      </c>
    </row>
    <row r="980" spans="1:28" x14ac:dyDescent="0.25">
      <c r="A980" s="71">
        <v>979</v>
      </c>
      <c r="B980" s="72" t="s">
        <v>112</v>
      </c>
      <c r="C980" s="73" t="s">
        <v>43</v>
      </c>
      <c r="D980" s="74" t="s">
        <v>53</v>
      </c>
      <c r="E980" s="75">
        <v>3</v>
      </c>
      <c r="F980" s="70">
        <f>INDEX('Food Prices'!$B$3:$E$52,MATCH('Food Data'!C980,'Food Prices'!$A$3:$A$52,0),MATCH('Food Data'!D980,'Food Prices'!$B$2:$E$2,0))</f>
        <v>6.07</v>
      </c>
      <c r="G980" s="70">
        <v>18.21</v>
      </c>
      <c r="J980" s="71">
        <v>979</v>
      </c>
      <c r="K980" s="72" t="s">
        <v>112</v>
      </c>
      <c r="L980" s="73" t="s">
        <v>43</v>
      </c>
      <c r="M980" s="74" t="str">
        <v>Highland</v>
      </c>
      <c r="N980" s="75">
        <v>3</v>
      </c>
      <c r="O980" s="70">
        <f>INDEX('Food Prices'!$B$3:$E$52,MATCH('Food Data'!L980,'Food Prices'!$A$3:$A$52,0),MATCH('Food Data'!M980,'Food Prices'!$B$2:$E$2,0))</f>
        <v>6.07</v>
      </c>
      <c r="P980" s="70">
        <v>18.21</v>
      </c>
      <c r="V980" s="71">
        <v>979</v>
      </c>
      <c r="W980" s="72" t="s">
        <v>112</v>
      </c>
      <c r="X980" s="73" t="s">
        <v>43</v>
      </c>
      <c r="Y980" s="74" t="str">
        <f t="shared" si="15"/>
        <v>Historic</v>
      </c>
      <c r="Z980" s="75">
        <v>3</v>
      </c>
      <c r="AA980" s="70">
        <f>INDEX('Food Prices'!$B$3:$E$52,MATCH('Food Data'!X980,'Food Prices'!$A$3:$A$52,0),MATCH('Food Data'!Y980,'Food Prices'!$B$2:$E$2,0))</f>
        <v>5.25</v>
      </c>
      <c r="AB980" s="70">
        <v>15.75</v>
      </c>
    </row>
    <row r="981" spans="1:28" x14ac:dyDescent="0.25">
      <c r="A981" s="71">
        <v>980</v>
      </c>
      <c r="B981" s="72" t="s">
        <v>110</v>
      </c>
      <c r="C981" s="73" t="s">
        <v>73</v>
      </c>
      <c r="D981" s="74" t="s">
        <v>53</v>
      </c>
      <c r="E981" s="75">
        <v>3</v>
      </c>
      <c r="F981" s="70">
        <f>INDEX('Food Prices'!$B$3:$E$52,MATCH('Food Data'!C981,'Food Prices'!$A$3:$A$52,0),MATCH('Food Data'!D981,'Food Prices'!$B$2:$E$2,0))</f>
        <v>13.89</v>
      </c>
      <c r="G981" s="70">
        <v>41.67</v>
      </c>
      <c r="J981" s="71">
        <v>980</v>
      </c>
      <c r="K981" s="72" t="s">
        <v>110</v>
      </c>
      <c r="L981" s="73" t="s">
        <v>73</v>
      </c>
      <c r="M981" s="74" t="str">
        <v>Historic</v>
      </c>
      <c r="N981" s="75">
        <v>3</v>
      </c>
      <c r="O981" s="70">
        <f>INDEX('Food Prices'!$B$3:$E$52,MATCH('Food Data'!L981,'Food Prices'!$A$3:$A$52,0),MATCH('Food Data'!M981,'Food Prices'!$B$2:$E$2,0))</f>
        <v>12.49</v>
      </c>
      <c r="P981" s="70">
        <v>37.47</v>
      </c>
      <c r="V981" s="71">
        <v>980</v>
      </c>
      <c r="W981" s="72" t="s">
        <v>110</v>
      </c>
      <c r="X981" s="73" t="s">
        <v>73</v>
      </c>
      <c r="Y981" s="74" t="str">
        <f t="shared" si="15"/>
        <v>Historic</v>
      </c>
      <c r="Z981" s="75">
        <v>3</v>
      </c>
      <c r="AA981" s="70">
        <f>INDEX('Food Prices'!$B$3:$E$52,MATCH('Food Data'!X981,'Food Prices'!$A$3:$A$52,0),MATCH('Food Data'!Y981,'Food Prices'!$B$2:$E$2,0))</f>
        <v>12.49</v>
      </c>
      <c r="AB981" s="70">
        <v>37.47</v>
      </c>
    </row>
    <row r="982" spans="1:28" x14ac:dyDescent="0.25">
      <c r="A982" s="71">
        <v>981</v>
      </c>
      <c r="B982" s="72" t="s">
        <v>110</v>
      </c>
      <c r="C982" s="73" t="s">
        <v>67</v>
      </c>
      <c r="D982" s="74" t="s">
        <v>51</v>
      </c>
      <c r="E982" s="75">
        <v>11</v>
      </c>
      <c r="F982" s="70">
        <f>INDEX('Food Prices'!$B$3:$E$52,MATCH('Food Data'!C982,'Food Prices'!$A$3:$A$52,0),MATCH('Food Data'!D982,'Food Prices'!$B$2:$E$2,0))</f>
        <v>15.12</v>
      </c>
      <c r="G982" s="70">
        <v>166.32</v>
      </c>
      <c r="J982" s="71">
        <v>981</v>
      </c>
      <c r="K982" s="72" t="s">
        <v>110</v>
      </c>
      <c r="L982" s="73" t="s">
        <v>67</v>
      </c>
      <c r="M982" s="74" t="str">
        <v>Historic</v>
      </c>
      <c r="N982" s="75">
        <v>11</v>
      </c>
      <c r="O982" s="70">
        <f>INDEX('Food Prices'!$B$3:$E$52,MATCH('Food Data'!L982,'Food Prices'!$A$3:$A$52,0),MATCH('Food Data'!M982,'Food Prices'!$B$2:$E$2,0))</f>
        <v>14.54</v>
      </c>
      <c r="P982" s="70">
        <v>159.94</v>
      </c>
      <c r="V982" s="71">
        <v>981</v>
      </c>
      <c r="W982" s="72" t="s">
        <v>110</v>
      </c>
      <c r="X982" s="73" t="s">
        <v>67</v>
      </c>
      <c r="Y982" s="74" t="str">
        <f t="shared" si="15"/>
        <v>Historic</v>
      </c>
      <c r="Z982" s="75">
        <v>11</v>
      </c>
      <c r="AA982" s="70">
        <f>INDEX('Food Prices'!$B$3:$E$52,MATCH('Food Data'!X982,'Food Prices'!$A$3:$A$52,0),MATCH('Food Data'!Y982,'Food Prices'!$B$2:$E$2,0))</f>
        <v>14.54</v>
      </c>
      <c r="AB982" s="70">
        <v>159.94</v>
      </c>
    </row>
    <row r="983" spans="1:28" x14ac:dyDescent="0.25">
      <c r="A983" s="71">
        <v>982</v>
      </c>
      <c r="B983" s="72" t="s">
        <v>115</v>
      </c>
      <c r="C983" s="73" t="s">
        <v>63</v>
      </c>
      <c r="D983" s="74" t="s">
        <v>53</v>
      </c>
      <c r="E983" s="75">
        <v>11</v>
      </c>
      <c r="F983" s="70">
        <f>INDEX('Food Prices'!$B$3:$E$52,MATCH('Food Data'!C983,'Food Prices'!$A$3:$A$52,0),MATCH('Food Data'!D983,'Food Prices'!$B$2:$E$2,0))</f>
        <v>5.08</v>
      </c>
      <c r="G983" s="70">
        <v>55.88</v>
      </c>
      <c r="J983" s="71">
        <v>982</v>
      </c>
      <c r="K983" s="72" t="s">
        <v>115</v>
      </c>
      <c r="L983" s="73" t="s">
        <v>63</v>
      </c>
      <c r="M983" s="74" t="str">
        <v>Historic</v>
      </c>
      <c r="N983" s="75">
        <v>11</v>
      </c>
      <c r="O983" s="70">
        <f>INDEX('Food Prices'!$B$3:$E$52,MATCH('Food Data'!L983,'Food Prices'!$A$3:$A$52,0),MATCH('Food Data'!M983,'Food Prices'!$B$2:$E$2,0))</f>
        <v>5.35</v>
      </c>
      <c r="P983" s="70">
        <v>58.849999999999994</v>
      </c>
      <c r="V983" s="71">
        <v>982</v>
      </c>
      <c r="W983" s="72" t="s">
        <v>115</v>
      </c>
      <c r="X983" s="73" t="s">
        <v>63</v>
      </c>
      <c r="Y983" s="74" t="str">
        <f t="shared" si="15"/>
        <v>Historic</v>
      </c>
      <c r="Z983" s="75">
        <v>11</v>
      </c>
      <c r="AA983" s="70">
        <f>INDEX('Food Prices'!$B$3:$E$52,MATCH('Food Data'!X983,'Food Prices'!$A$3:$A$52,0),MATCH('Food Data'!Y983,'Food Prices'!$B$2:$E$2,0))</f>
        <v>5.35</v>
      </c>
      <c r="AB983" s="70">
        <v>58.849999999999994</v>
      </c>
    </row>
    <row r="984" spans="1:28" x14ac:dyDescent="0.25">
      <c r="A984" s="71">
        <v>983</v>
      </c>
      <c r="B984" s="72" t="s">
        <v>114</v>
      </c>
      <c r="C984" s="73" t="s">
        <v>63</v>
      </c>
      <c r="D984" s="74" t="s">
        <v>60</v>
      </c>
      <c r="E984" s="75">
        <v>6</v>
      </c>
      <c r="F984" s="70">
        <f>INDEX('Food Prices'!$B$3:$E$52,MATCH('Food Data'!C984,'Food Prices'!$A$3:$A$52,0),MATCH('Food Data'!D984,'Food Prices'!$B$2:$E$2,0))</f>
        <v>5.4</v>
      </c>
      <c r="G984" s="70">
        <v>32.400000000000006</v>
      </c>
      <c r="J984" s="71">
        <v>983</v>
      </c>
      <c r="K984" s="72" t="s">
        <v>114</v>
      </c>
      <c r="L984" s="73" t="s">
        <v>63</v>
      </c>
      <c r="M984" s="74" t="str">
        <v>Global</v>
      </c>
      <c r="N984" s="75">
        <v>6</v>
      </c>
      <c r="O984" s="70">
        <f>INDEX('Food Prices'!$B$3:$E$52,MATCH('Food Data'!L984,'Food Prices'!$A$3:$A$52,0),MATCH('Food Data'!M984,'Food Prices'!$B$2:$E$2,0))</f>
        <v>5.4</v>
      </c>
      <c r="P984" s="70">
        <v>32.400000000000006</v>
      </c>
      <c r="V984" s="71">
        <v>983</v>
      </c>
      <c r="W984" s="72" t="s">
        <v>114</v>
      </c>
      <c r="X984" s="73" t="s">
        <v>63</v>
      </c>
      <c r="Y984" s="74" t="str">
        <f t="shared" si="15"/>
        <v>Historic</v>
      </c>
      <c r="Z984" s="75">
        <v>6</v>
      </c>
      <c r="AA984" s="70">
        <f>INDEX('Food Prices'!$B$3:$E$52,MATCH('Food Data'!X984,'Food Prices'!$A$3:$A$52,0),MATCH('Food Data'!Y984,'Food Prices'!$B$2:$E$2,0))</f>
        <v>5.35</v>
      </c>
      <c r="AB984" s="70">
        <v>32.099999999999994</v>
      </c>
    </row>
    <row r="985" spans="1:28" x14ac:dyDescent="0.25">
      <c r="A985" s="71">
        <v>984</v>
      </c>
      <c r="B985" s="72" t="s">
        <v>99</v>
      </c>
      <c r="C985" s="73" t="s">
        <v>47</v>
      </c>
      <c r="D985" s="74" t="s">
        <v>60</v>
      </c>
      <c r="E985" s="75">
        <v>18</v>
      </c>
      <c r="F985" s="70">
        <f>INDEX('Food Prices'!$B$3:$E$52,MATCH('Food Data'!C985,'Food Prices'!$A$3:$A$52,0),MATCH('Food Data'!D985,'Food Prices'!$B$2:$E$2,0))</f>
        <v>7.75</v>
      </c>
      <c r="G985" s="70">
        <v>139.5</v>
      </c>
      <c r="J985" s="71">
        <v>984</v>
      </c>
      <c r="K985" s="72" t="s">
        <v>99</v>
      </c>
      <c r="L985" s="73" t="s">
        <v>47</v>
      </c>
      <c r="M985" s="74" t="str">
        <v>Global</v>
      </c>
      <c r="N985" s="75">
        <v>18</v>
      </c>
      <c r="O985" s="70">
        <f>INDEX('Food Prices'!$B$3:$E$52,MATCH('Food Data'!L985,'Food Prices'!$A$3:$A$52,0),MATCH('Food Data'!M985,'Food Prices'!$B$2:$E$2,0))</f>
        <v>7.75</v>
      </c>
      <c r="P985" s="70">
        <v>139.5</v>
      </c>
      <c r="V985" s="71">
        <v>984</v>
      </c>
      <c r="W985" s="72" t="s">
        <v>99</v>
      </c>
      <c r="X985" s="73" t="s">
        <v>47</v>
      </c>
      <c r="Y985" s="74" t="str">
        <f t="shared" si="15"/>
        <v>Historic</v>
      </c>
      <c r="Z985" s="75">
        <v>18</v>
      </c>
      <c r="AA985" s="70">
        <f>INDEX('Food Prices'!$B$3:$E$52,MATCH('Food Data'!X985,'Food Prices'!$A$3:$A$52,0),MATCH('Food Data'!Y985,'Food Prices'!$B$2:$E$2,0))</f>
        <v>7.24</v>
      </c>
      <c r="AB985" s="70">
        <v>130.32</v>
      </c>
    </row>
    <row r="986" spans="1:28" x14ac:dyDescent="0.25">
      <c r="A986" s="71">
        <v>985</v>
      </c>
      <c r="B986" s="72" t="s">
        <v>98</v>
      </c>
      <c r="C986" s="73" t="s">
        <v>52</v>
      </c>
      <c r="D986" s="74" t="s">
        <v>51</v>
      </c>
      <c r="E986" s="75">
        <v>14</v>
      </c>
      <c r="F986" s="70">
        <f>INDEX('Food Prices'!$B$3:$E$52,MATCH('Food Data'!C986,'Food Prices'!$A$3:$A$52,0),MATCH('Food Data'!D986,'Food Prices'!$B$2:$E$2,0))</f>
        <v>5.99</v>
      </c>
      <c r="G986" s="70">
        <v>83.86</v>
      </c>
      <c r="J986" s="71">
        <v>985</v>
      </c>
      <c r="K986" s="72" t="s">
        <v>98</v>
      </c>
      <c r="L986" s="73" t="s">
        <v>52</v>
      </c>
      <c r="M986" s="74" t="str">
        <v>Global</v>
      </c>
      <c r="N986" s="75">
        <v>14</v>
      </c>
      <c r="O986" s="70">
        <f>INDEX('Food Prices'!$B$3:$E$52,MATCH('Food Data'!L986,'Food Prices'!$A$3:$A$52,0),MATCH('Food Data'!M986,'Food Prices'!$B$2:$E$2,0))</f>
        <v>5.88</v>
      </c>
      <c r="P986" s="70">
        <v>82.32</v>
      </c>
      <c r="V986" s="71">
        <v>985</v>
      </c>
      <c r="W986" s="72" t="s">
        <v>98</v>
      </c>
      <c r="X986" s="73" t="s">
        <v>52</v>
      </c>
      <c r="Y986" s="74" t="str">
        <f t="shared" si="15"/>
        <v>Historic</v>
      </c>
      <c r="Z986" s="75">
        <v>14</v>
      </c>
      <c r="AA986" s="70">
        <f>INDEX('Food Prices'!$B$3:$E$52,MATCH('Food Data'!X986,'Food Prices'!$A$3:$A$52,0),MATCH('Food Data'!Y986,'Food Prices'!$B$2:$E$2,0))</f>
        <v>5.82</v>
      </c>
      <c r="AB986" s="70">
        <v>81.48</v>
      </c>
    </row>
    <row r="987" spans="1:28" x14ac:dyDescent="0.25">
      <c r="A987" s="71">
        <v>986</v>
      </c>
      <c r="B987" s="72" t="s">
        <v>107</v>
      </c>
      <c r="C987" s="73" t="s">
        <v>54</v>
      </c>
      <c r="D987" s="74" t="s">
        <v>53</v>
      </c>
      <c r="E987" s="75">
        <v>20</v>
      </c>
      <c r="F987" s="70">
        <f>INDEX('Food Prices'!$B$3:$E$52,MATCH('Food Data'!C987,'Food Prices'!$A$3:$A$52,0),MATCH('Food Data'!D987,'Food Prices'!$B$2:$E$2,0))</f>
        <v>10.71</v>
      </c>
      <c r="G987" s="70">
        <v>214.20000000000002</v>
      </c>
      <c r="J987" s="71">
        <v>986</v>
      </c>
      <c r="K987" s="72" t="s">
        <v>107</v>
      </c>
      <c r="L987" s="73" t="s">
        <v>54</v>
      </c>
      <c r="M987" s="74" t="str">
        <v>Historic</v>
      </c>
      <c r="N987" s="75">
        <v>20</v>
      </c>
      <c r="O987" s="70">
        <f>INDEX('Food Prices'!$B$3:$E$52,MATCH('Food Data'!L987,'Food Prices'!$A$3:$A$52,0),MATCH('Food Data'!M987,'Food Prices'!$B$2:$E$2,0))</f>
        <v>11.71</v>
      </c>
      <c r="P987" s="70">
        <v>234.20000000000002</v>
      </c>
      <c r="V987" s="71">
        <v>986</v>
      </c>
      <c r="W987" s="72" t="s">
        <v>107</v>
      </c>
      <c r="X987" s="73" t="s">
        <v>54</v>
      </c>
      <c r="Y987" s="74" t="str">
        <f t="shared" si="15"/>
        <v>Historic</v>
      </c>
      <c r="Z987" s="75">
        <v>20</v>
      </c>
      <c r="AA987" s="70">
        <f>INDEX('Food Prices'!$B$3:$E$52,MATCH('Food Data'!X987,'Food Prices'!$A$3:$A$52,0),MATCH('Food Data'!Y987,'Food Prices'!$B$2:$E$2,0))</f>
        <v>11.71</v>
      </c>
      <c r="AB987" s="70">
        <v>234.20000000000002</v>
      </c>
    </row>
    <row r="988" spans="1:28" x14ac:dyDescent="0.25">
      <c r="A988" s="71">
        <v>987</v>
      </c>
      <c r="B988" s="72" t="s">
        <v>126</v>
      </c>
      <c r="C988" s="73" t="s">
        <v>80</v>
      </c>
      <c r="D988" s="74" t="s">
        <v>57</v>
      </c>
      <c r="E988" s="75">
        <v>2</v>
      </c>
      <c r="F988" s="70">
        <f>INDEX('Food Prices'!$B$3:$E$52,MATCH('Food Data'!C988,'Food Prices'!$A$3:$A$52,0),MATCH('Food Data'!D988,'Food Prices'!$B$2:$E$2,0))</f>
        <v>6.86</v>
      </c>
      <c r="G988" s="70">
        <v>13.72</v>
      </c>
      <c r="J988" s="71">
        <v>987</v>
      </c>
      <c r="K988" s="72" t="s">
        <v>126</v>
      </c>
      <c r="L988" s="73" t="s">
        <v>80</v>
      </c>
      <c r="M988" s="74" t="str">
        <v>North</v>
      </c>
      <c r="N988" s="75">
        <v>2</v>
      </c>
      <c r="O988" s="70">
        <f>INDEX('Food Prices'!$B$3:$E$52,MATCH('Food Data'!L988,'Food Prices'!$A$3:$A$52,0),MATCH('Food Data'!M988,'Food Prices'!$B$2:$E$2,0))</f>
        <v>6.82</v>
      </c>
      <c r="P988" s="70">
        <v>13.64</v>
      </c>
      <c r="V988" s="71">
        <v>987</v>
      </c>
      <c r="W988" s="72" t="s">
        <v>126</v>
      </c>
      <c r="X988" s="73" t="s">
        <v>80</v>
      </c>
      <c r="Y988" s="74" t="str">
        <f t="shared" si="15"/>
        <v>Historic</v>
      </c>
      <c r="Z988" s="75">
        <v>2</v>
      </c>
      <c r="AA988" s="70">
        <f>INDEX('Food Prices'!$B$3:$E$52,MATCH('Food Data'!X988,'Food Prices'!$A$3:$A$52,0),MATCH('Food Data'!Y988,'Food Prices'!$B$2:$E$2,0))</f>
        <v>6.86</v>
      </c>
      <c r="AB988" s="70">
        <v>13.72</v>
      </c>
    </row>
    <row r="989" spans="1:28" x14ac:dyDescent="0.25">
      <c r="A989" s="71">
        <v>988</v>
      </c>
      <c r="B989" s="72" t="s">
        <v>103</v>
      </c>
      <c r="C989" s="73" t="s">
        <v>52</v>
      </c>
      <c r="D989" s="74" t="s">
        <v>60</v>
      </c>
      <c r="E989" s="75">
        <v>13</v>
      </c>
      <c r="F989" s="70">
        <f>INDEX('Food Prices'!$B$3:$E$52,MATCH('Food Data'!C989,'Food Prices'!$A$3:$A$52,0),MATCH('Food Data'!D989,'Food Prices'!$B$2:$E$2,0))</f>
        <v>5.88</v>
      </c>
      <c r="G989" s="70">
        <v>76.44</v>
      </c>
      <c r="J989" s="71">
        <v>988</v>
      </c>
      <c r="K989" s="72" t="s">
        <v>103</v>
      </c>
      <c r="L989" s="73" t="s">
        <v>52</v>
      </c>
      <c r="M989" s="74" t="str">
        <v>Highland</v>
      </c>
      <c r="N989" s="75">
        <v>13</v>
      </c>
      <c r="O989" s="70">
        <f>INDEX('Food Prices'!$B$3:$E$52,MATCH('Food Data'!L989,'Food Prices'!$A$3:$A$52,0),MATCH('Food Data'!M989,'Food Prices'!$B$2:$E$2,0))</f>
        <v>5.7</v>
      </c>
      <c r="P989" s="70">
        <v>74.100000000000009</v>
      </c>
      <c r="V989" s="71">
        <v>988</v>
      </c>
      <c r="W989" s="72" t="s">
        <v>103</v>
      </c>
      <c r="X989" s="73" t="s">
        <v>52</v>
      </c>
      <c r="Y989" s="74" t="str">
        <f t="shared" si="15"/>
        <v>Historic</v>
      </c>
      <c r="Z989" s="75">
        <v>13</v>
      </c>
      <c r="AA989" s="70">
        <f>INDEX('Food Prices'!$B$3:$E$52,MATCH('Food Data'!X989,'Food Prices'!$A$3:$A$52,0),MATCH('Food Data'!Y989,'Food Prices'!$B$2:$E$2,0))</f>
        <v>5.82</v>
      </c>
      <c r="AB989" s="70">
        <v>75.66</v>
      </c>
    </row>
    <row r="990" spans="1:28" x14ac:dyDescent="0.25">
      <c r="A990" s="71">
        <v>989</v>
      </c>
      <c r="B990" s="72" t="s">
        <v>126</v>
      </c>
      <c r="C990" s="73" t="s">
        <v>80</v>
      </c>
      <c r="D990" s="74" t="s">
        <v>53</v>
      </c>
      <c r="E990" s="75">
        <v>10</v>
      </c>
      <c r="F990" s="70">
        <f>INDEX('Food Prices'!$B$3:$E$52,MATCH('Food Data'!C990,'Food Prices'!$A$3:$A$52,0),MATCH('Food Data'!D990,'Food Prices'!$B$2:$E$2,0))</f>
        <v>7.49</v>
      </c>
      <c r="G990" s="70">
        <v>74.900000000000006</v>
      </c>
      <c r="J990" s="71">
        <v>989</v>
      </c>
      <c r="K990" s="72" t="s">
        <v>126</v>
      </c>
      <c r="L990" s="73" t="s">
        <v>80</v>
      </c>
      <c r="M990" s="74" t="str">
        <v>North</v>
      </c>
      <c r="N990" s="75">
        <v>10</v>
      </c>
      <c r="O990" s="70">
        <f>INDEX('Food Prices'!$B$3:$E$52,MATCH('Food Data'!L990,'Food Prices'!$A$3:$A$52,0),MATCH('Food Data'!M990,'Food Prices'!$B$2:$E$2,0))</f>
        <v>6.82</v>
      </c>
      <c r="P990" s="70">
        <v>68.2</v>
      </c>
      <c r="V990" s="71">
        <v>989</v>
      </c>
      <c r="W990" s="72" t="s">
        <v>126</v>
      </c>
      <c r="X990" s="73" t="s">
        <v>80</v>
      </c>
      <c r="Y990" s="74" t="str">
        <f t="shared" si="15"/>
        <v>Historic</v>
      </c>
      <c r="Z990" s="75">
        <v>10</v>
      </c>
      <c r="AA990" s="70">
        <f>INDEX('Food Prices'!$B$3:$E$52,MATCH('Food Data'!X990,'Food Prices'!$A$3:$A$52,0),MATCH('Food Data'!Y990,'Food Prices'!$B$2:$E$2,0))</f>
        <v>6.86</v>
      </c>
      <c r="AB990" s="70">
        <v>68.600000000000009</v>
      </c>
    </row>
    <row r="991" spans="1:28" x14ac:dyDescent="0.25">
      <c r="A991" s="71">
        <v>990</v>
      </c>
      <c r="B991" s="72" t="s">
        <v>124</v>
      </c>
      <c r="C991" s="73" t="s">
        <v>80</v>
      </c>
      <c r="D991" s="74" t="s">
        <v>57</v>
      </c>
      <c r="E991" s="75">
        <v>12</v>
      </c>
      <c r="F991" s="70">
        <f>INDEX('Food Prices'!$B$3:$E$52,MATCH('Food Data'!C991,'Food Prices'!$A$3:$A$52,0),MATCH('Food Data'!D991,'Food Prices'!$B$2:$E$2,0))</f>
        <v>6.86</v>
      </c>
      <c r="G991" s="70">
        <v>82.320000000000007</v>
      </c>
      <c r="J991" s="71">
        <v>990</v>
      </c>
      <c r="K991" s="72" t="s">
        <v>124</v>
      </c>
      <c r="L991" s="73" t="s">
        <v>80</v>
      </c>
      <c r="M991" s="74" t="str">
        <v>Highland</v>
      </c>
      <c r="N991" s="75">
        <v>12</v>
      </c>
      <c r="O991" s="70">
        <f>INDEX('Food Prices'!$B$3:$E$52,MATCH('Food Data'!L991,'Food Prices'!$A$3:$A$52,0),MATCH('Food Data'!M991,'Food Prices'!$B$2:$E$2,0))</f>
        <v>7.49</v>
      </c>
      <c r="P991" s="70">
        <v>89.88</v>
      </c>
      <c r="V991" s="71">
        <v>990</v>
      </c>
      <c r="W991" s="72" t="s">
        <v>124</v>
      </c>
      <c r="X991" s="73" t="s">
        <v>80</v>
      </c>
      <c r="Y991" s="74" t="str">
        <f t="shared" si="15"/>
        <v>Historic</v>
      </c>
      <c r="Z991" s="75">
        <v>12</v>
      </c>
      <c r="AA991" s="70">
        <f>INDEX('Food Prices'!$B$3:$E$52,MATCH('Food Data'!X991,'Food Prices'!$A$3:$A$52,0),MATCH('Food Data'!Y991,'Food Prices'!$B$2:$E$2,0))</f>
        <v>6.86</v>
      </c>
      <c r="AB991" s="70">
        <v>82.320000000000007</v>
      </c>
    </row>
    <row r="992" spans="1:28" x14ac:dyDescent="0.25">
      <c r="A992" s="71">
        <v>991</v>
      </c>
      <c r="B992" s="72" t="s">
        <v>109</v>
      </c>
      <c r="C992" s="73" t="s">
        <v>91</v>
      </c>
      <c r="D992" s="74" t="s">
        <v>60</v>
      </c>
      <c r="E992" s="75">
        <v>17</v>
      </c>
      <c r="F992" s="70">
        <f>INDEX('Food Prices'!$B$3:$E$52,MATCH('Food Data'!C992,'Food Prices'!$A$3:$A$52,0),MATCH('Food Data'!D992,'Food Prices'!$B$2:$E$2,0))</f>
        <v>4.2300000000000004</v>
      </c>
      <c r="G992" s="70">
        <v>71.910000000000011</v>
      </c>
      <c r="J992" s="71">
        <v>991</v>
      </c>
      <c r="K992" s="72" t="s">
        <v>109</v>
      </c>
      <c r="L992" s="73" t="s">
        <v>91</v>
      </c>
      <c r="M992" s="74" t="str">
        <v>Global</v>
      </c>
      <c r="N992" s="75">
        <v>17</v>
      </c>
      <c r="O992" s="70">
        <f>INDEX('Food Prices'!$B$3:$E$52,MATCH('Food Data'!L992,'Food Prices'!$A$3:$A$52,0),MATCH('Food Data'!M992,'Food Prices'!$B$2:$E$2,0))</f>
        <v>4.2300000000000004</v>
      </c>
      <c r="P992" s="70">
        <v>71.910000000000011</v>
      </c>
      <c r="V992" s="71">
        <v>991</v>
      </c>
      <c r="W992" s="72" t="s">
        <v>109</v>
      </c>
      <c r="X992" s="73" t="s">
        <v>91</v>
      </c>
      <c r="Y992" s="74" t="str">
        <f t="shared" si="15"/>
        <v>Historic</v>
      </c>
      <c r="Z992" s="75">
        <v>17</v>
      </c>
      <c r="AA992" s="70">
        <f>INDEX('Food Prices'!$B$3:$E$52,MATCH('Food Data'!X992,'Food Prices'!$A$3:$A$52,0),MATCH('Food Data'!Y992,'Food Prices'!$B$2:$E$2,0))</f>
        <v>4.45</v>
      </c>
      <c r="AB992" s="70">
        <v>75.650000000000006</v>
      </c>
    </row>
    <row r="993" spans="1:648" x14ac:dyDescent="0.25">
      <c r="A993" s="71">
        <v>992</v>
      </c>
      <c r="B993" s="72" t="s">
        <v>107</v>
      </c>
      <c r="C993" s="73" t="s">
        <v>44</v>
      </c>
      <c r="D993" s="74" t="s">
        <v>51</v>
      </c>
      <c r="E993" s="75">
        <v>10</v>
      </c>
      <c r="F993" s="70">
        <f>INDEX('Food Prices'!$B$3:$E$52,MATCH('Food Data'!C993,'Food Prices'!$A$3:$A$52,0),MATCH('Food Data'!D993,'Food Prices'!$B$2:$E$2,0))</f>
        <v>7.11</v>
      </c>
      <c r="G993" s="70">
        <v>71.100000000000009</v>
      </c>
      <c r="J993" s="71">
        <v>992</v>
      </c>
      <c r="K993" s="72" t="s">
        <v>107</v>
      </c>
      <c r="L993" s="73" t="s">
        <v>44</v>
      </c>
      <c r="M993" s="74" t="str">
        <v>Historic</v>
      </c>
      <c r="N993" s="75">
        <v>10</v>
      </c>
      <c r="O993" s="70">
        <f>INDEX('Food Prices'!$B$3:$E$52,MATCH('Food Data'!L993,'Food Prices'!$A$3:$A$52,0),MATCH('Food Data'!M993,'Food Prices'!$B$2:$E$2,0))</f>
        <v>7.91</v>
      </c>
      <c r="P993" s="70">
        <v>79.099999999999994</v>
      </c>
      <c r="V993" s="71">
        <v>992</v>
      </c>
      <c r="W993" s="72" t="s">
        <v>107</v>
      </c>
      <c r="X993" s="73" t="s">
        <v>44</v>
      </c>
      <c r="Y993" s="74" t="str">
        <f t="shared" si="15"/>
        <v>Historic</v>
      </c>
      <c r="Z993" s="75">
        <v>10</v>
      </c>
      <c r="AA993" s="70">
        <f>INDEX('Food Prices'!$B$3:$E$52,MATCH('Food Data'!X993,'Food Prices'!$A$3:$A$52,0),MATCH('Food Data'!Y993,'Food Prices'!$B$2:$E$2,0))</f>
        <v>7.91</v>
      </c>
      <c r="AB993" s="70">
        <v>79.099999999999994</v>
      </c>
    </row>
    <row r="994" spans="1:648" x14ac:dyDescent="0.25">
      <c r="A994" s="71">
        <v>993</v>
      </c>
      <c r="B994" s="72" t="s">
        <v>100</v>
      </c>
      <c r="C994" s="73" t="s">
        <v>135</v>
      </c>
      <c r="D994" s="74" t="s">
        <v>51</v>
      </c>
      <c r="E994" s="75">
        <v>1</v>
      </c>
      <c r="F994" s="70">
        <f>INDEX('Food Prices'!$B$3:$E$52,MATCH('Food Data'!C994,'Food Prices'!$A$3:$A$52,0),MATCH('Food Data'!D994,'Food Prices'!$B$2:$E$2,0))</f>
        <v>7.32</v>
      </c>
      <c r="G994" s="70">
        <v>7.32</v>
      </c>
      <c r="J994" s="71">
        <v>993</v>
      </c>
      <c r="K994" s="72" t="s">
        <v>100</v>
      </c>
      <c r="L994" s="73" t="s">
        <v>135</v>
      </c>
      <c r="M994" s="74" t="str">
        <v>Historic</v>
      </c>
      <c r="N994" s="75">
        <v>1</v>
      </c>
      <c r="O994" s="70">
        <f>INDEX('Food Prices'!$B$3:$E$52,MATCH('Food Data'!L994,'Food Prices'!$A$3:$A$52,0),MATCH('Food Data'!M994,'Food Prices'!$B$2:$E$2,0))</f>
        <v>8.58</v>
      </c>
      <c r="P994" s="70">
        <v>8.58</v>
      </c>
      <c r="V994" s="71">
        <v>993</v>
      </c>
      <c r="W994" s="72" t="s">
        <v>100</v>
      </c>
      <c r="X994" s="73" t="s">
        <v>135</v>
      </c>
      <c r="Y994" s="74" t="str">
        <f t="shared" si="15"/>
        <v>Historic</v>
      </c>
      <c r="Z994" s="75">
        <v>1</v>
      </c>
      <c r="AA994" s="70">
        <f>INDEX('Food Prices'!$B$3:$E$52,MATCH('Food Data'!X994,'Food Prices'!$A$3:$A$52,0),MATCH('Food Data'!Y994,'Food Prices'!$B$2:$E$2,0))</f>
        <v>8.58</v>
      </c>
      <c r="AB994" s="70">
        <v>8.58</v>
      </c>
    </row>
    <row r="995" spans="1:648" x14ac:dyDescent="0.25">
      <c r="A995" s="71">
        <v>994</v>
      </c>
      <c r="B995" s="72" t="s">
        <v>125</v>
      </c>
      <c r="C995" s="73" t="s">
        <v>93</v>
      </c>
      <c r="D995" s="74" t="s">
        <v>57</v>
      </c>
      <c r="E995" s="75">
        <v>3</v>
      </c>
      <c r="F995" s="70">
        <f>INDEX('Food Prices'!$B$3:$E$52,MATCH('Food Data'!C995,'Food Prices'!$A$3:$A$52,0),MATCH('Food Data'!D995,'Food Prices'!$B$2:$E$2,0))</f>
        <v>1.89</v>
      </c>
      <c r="G995" s="70">
        <v>5.67</v>
      </c>
      <c r="J995" s="71">
        <v>994</v>
      </c>
      <c r="K995" s="72" t="s">
        <v>125</v>
      </c>
      <c r="L995" s="73" t="s">
        <v>93</v>
      </c>
      <c r="M995" s="74" t="str">
        <v>Global</v>
      </c>
      <c r="N995" s="75">
        <v>3</v>
      </c>
      <c r="O995" s="70">
        <f>INDEX('Food Prices'!$B$3:$E$52,MATCH('Food Data'!L995,'Food Prices'!$A$3:$A$52,0),MATCH('Food Data'!M995,'Food Prices'!$B$2:$E$2,0))</f>
        <v>1.97</v>
      </c>
      <c r="P995" s="70">
        <v>5.91</v>
      </c>
      <c r="V995" s="71">
        <v>994</v>
      </c>
      <c r="W995" s="72" t="s">
        <v>125</v>
      </c>
      <c r="X995" s="73" t="s">
        <v>93</v>
      </c>
      <c r="Y995" s="74" t="str">
        <f t="shared" si="15"/>
        <v>Historic</v>
      </c>
      <c r="Z995" s="75">
        <v>3</v>
      </c>
      <c r="AA995" s="70">
        <f>INDEX('Food Prices'!$B$3:$E$52,MATCH('Food Data'!X995,'Food Prices'!$A$3:$A$52,0),MATCH('Food Data'!Y995,'Food Prices'!$B$2:$E$2,0))</f>
        <v>1.89</v>
      </c>
      <c r="AB995" s="70">
        <v>5.67</v>
      </c>
    </row>
    <row r="996" spans="1:648" x14ac:dyDescent="0.25">
      <c r="A996" s="71">
        <v>995</v>
      </c>
      <c r="B996" s="72" t="s">
        <v>116</v>
      </c>
      <c r="C996" s="73" t="s">
        <v>39</v>
      </c>
      <c r="D996" s="74" t="s">
        <v>53</v>
      </c>
      <c r="E996" s="75">
        <v>6</v>
      </c>
      <c r="F996" s="70">
        <f>INDEX('Food Prices'!$B$3:$E$52,MATCH('Food Data'!C996,'Food Prices'!$A$3:$A$52,0),MATCH('Food Data'!D996,'Food Prices'!$B$2:$E$2,0))</f>
        <v>10.34</v>
      </c>
      <c r="G996" s="70">
        <v>62.04</v>
      </c>
      <c r="J996" s="71">
        <v>995</v>
      </c>
      <c r="K996" s="72" t="s">
        <v>116</v>
      </c>
      <c r="L996" s="73" t="s">
        <v>39</v>
      </c>
      <c r="M996" s="74" t="str">
        <v>Highland</v>
      </c>
      <c r="N996" s="75">
        <v>6</v>
      </c>
      <c r="O996" s="70">
        <f>INDEX('Food Prices'!$B$3:$E$52,MATCH('Food Data'!L996,'Food Prices'!$A$3:$A$52,0),MATCH('Food Data'!M996,'Food Prices'!$B$2:$E$2,0))</f>
        <v>10.34</v>
      </c>
      <c r="P996" s="70">
        <v>62.04</v>
      </c>
      <c r="V996" s="71">
        <v>995</v>
      </c>
      <c r="W996" s="72" t="s">
        <v>116</v>
      </c>
      <c r="X996" s="73" t="s">
        <v>39</v>
      </c>
      <c r="Y996" s="74" t="str">
        <f t="shared" si="15"/>
        <v>Historic</v>
      </c>
      <c r="Z996" s="75">
        <v>6</v>
      </c>
      <c r="AA996" s="70">
        <f>INDEX('Food Prices'!$B$3:$E$52,MATCH('Food Data'!X996,'Food Prices'!$A$3:$A$52,0),MATCH('Food Data'!Y996,'Food Prices'!$B$2:$E$2,0))</f>
        <v>10.07</v>
      </c>
      <c r="AB996" s="70">
        <v>60.42</v>
      </c>
    </row>
    <row r="997" spans="1:648" x14ac:dyDescent="0.25">
      <c r="A997" s="71">
        <v>996</v>
      </c>
      <c r="B997" s="72" t="s">
        <v>107</v>
      </c>
      <c r="C997" s="73" t="s">
        <v>64</v>
      </c>
      <c r="D997" s="74" t="s">
        <v>60</v>
      </c>
      <c r="E997" s="75">
        <v>10</v>
      </c>
      <c r="F997" s="70">
        <f>INDEX('Food Prices'!$B$3:$E$52,MATCH('Food Data'!C997,'Food Prices'!$A$3:$A$52,0),MATCH('Food Data'!D997,'Food Prices'!$B$2:$E$2,0))</f>
        <v>3.14</v>
      </c>
      <c r="G997" s="70">
        <v>31.400000000000002</v>
      </c>
      <c r="J997" s="71">
        <v>996</v>
      </c>
      <c r="K997" s="72" t="s">
        <v>107</v>
      </c>
      <c r="L997" s="73" t="s">
        <v>64</v>
      </c>
      <c r="M997" s="74" t="str">
        <v>Historic</v>
      </c>
      <c r="N997" s="75">
        <v>10</v>
      </c>
      <c r="O997" s="70">
        <f>INDEX('Food Prices'!$B$3:$E$52,MATCH('Food Data'!L997,'Food Prices'!$A$3:$A$52,0),MATCH('Food Data'!M997,'Food Prices'!$B$2:$E$2,0))</f>
        <v>3.38</v>
      </c>
      <c r="P997" s="70">
        <v>33.799999999999997</v>
      </c>
      <c r="V997" s="71">
        <v>996</v>
      </c>
      <c r="W997" s="72" t="s">
        <v>107</v>
      </c>
      <c r="X997" s="73" t="s">
        <v>64</v>
      </c>
      <c r="Y997" s="74" t="str">
        <f t="shared" si="15"/>
        <v>Historic</v>
      </c>
      <c r="Z997" s="75">
        <v>10</v>
      </c>
      <c r="AA997" s="70">
        <f>INDEX('Food Prices'!$B$3:$E$52,MATCH('Food Data'!X997,'Food Prices'!$A$3:$A$52,0),MATCH('Food Data'!Y997,'Food Prices'!$B$2:$E$2,0))</f>
        <v>3.38</v>
      </c>
      <c r="AB997" s="70">
        <v>33.799999999999997</v>
      </c>
    </row>
    <row r="998" spans="1:648" x14ac:dyDescent="0.25">
      <c r="A998" s="71">
        <v>997</v>
      </c>
      <c r="B998" s="72" t="s">
        <v>109</v>
      </c>
      <c r="C998" s="73" t="s">
        <v>71</v>
      </c>
      <c r="D998" s="74" t="s">
        <v>57</v>
      </c>
      <c r="E998" s="75">
        <v>4</v>
      </c>
      <c r="F998" s="70">
        <f>INDEX('Food Prices'!$B$3:$E$52,MATCH('Food Data'!C998,'Food Prices'!$A$3:$A$52,0),MATCH('Food Data'!D998,'Food Prices'!$B$2:$E$2,0))</f>
        <v>12.9</v>
      </c>
      <c r="G998" s="70">
        <v>51.6</v>
      </c>
      <c r="J998" s="71">
        <v>997</v>
      </c>
      <c r="K998" s="72" t="s">
        <v>109</v>
      </c>
      <c r="L998" s="73" t="s">
        <v>71</v>
      </c>
      <c r="M998" s="74" t="str">
        <v>Global</v>
      </c>
      <c r="N998" s="75">
        <v>4</v>
      </c>
      <c r="O998" s="70">
        <f>INDEX('Food Prices'!$B$3:$E$52,MATCH('Food Data'!L998,'Food Prices'!$A$3:$A$52,0),MATCH('Food Data'!M998,'Food Prices'!$B$2:$E$2,0))</f>
        <v>12.9</v>
      </c>
      <c r="P998" s="70">
        <v>51.6</v>
      </c>
      <c r="V998" s="71">
        <v>997</v>
      </c>
      <c r="W998" s="72" t="s">
        <v>109</v>
      </c>
      <c r="X998" s="73" t="s">
        <v>71</v>
      </c>
      <c r="Y998" s="74" t="str">
        <f t="shared" si="15"/>
        <v>Historic</v>
      </c>
      <c r="Z998" s="75">
        <v>4</v>
      </c>
      <c r="AA998" s="70">
        <f>INDEX('Food Prices'!$B$3:$E$52,MATCH('Food Data'!X998,'Food Prices'!$A$3:$A$52,0),MATCH('Food Data'!Y998,'Food Prices'!$B$2:$E$2,0))</f>
        <v>12.9</v>
      </c>
      <c r="AB998" s="70">
        <v>51.6</v>
      </c>
    </row>
    <row r="999" spans="1:648" x14ac:dyDescent="0.25">
      <c r="A999" s="71">
        <v>998</v>
      </c>
      <c r="B999" s="72" t="s">
        <v>124</v>
      </c>
      <c r="C999" s="73" t="s">
        <v>39</v>
      </c>
      <c r="D999" s="74" t="s">
        <v>60</v>
      </c>
      <c r="E999" s="75">
        <v>10</v>
      </c>
      <c r="F999" s="70">
        <f>INDEX('Food Prices'!$B$3:$E$52,MATCH('Food Data'!C999,'Food Prices'!$A$3:$A$52,0),MATCH('Food Data'!D999,'Food Prices'!$B$2:$E$2,0))</f>
        <v>10.77</v>
      </c>
      <c r="G999" s="70">
        <v>107.69999999999999</v>
      </c>
      <c r="J999" s="71">
        <v>998</v>
      </c>
      <c r="K999" s="72" t="s">
        <v>124</v>
      </c>
      <c r="L999" s="73" t="s">
        <v>39</v>
      </c>
      <c r="M999" s="74" t="str">
        <v>Highland</v>
      </c>
      <c r="N999" s="75">
        <v>10</v>
      </c>
      <c r="O999" s="70">
        <f>INDEX('Food Prices'!$B$3:$E$52,MATCH('Food Data'!L999,'Food Prices'!$A$3:$A$52,0),MATCH('Food Data'!M999,'Food Prices'!$B$2:$E$2,0))</f>
        <v>10.34</v>
      </c>
      <c r="P999" s="70">
        <v>103.4</v>
      </c>
      <c r="V999" s="71">
        <v>998</v>
      </c>
      <c r="W999" s="72" t="s">
        <v>124</v>
      </c>
      <c r="X999" s="73" t="s">
        <v>39</v>
      </c>
      <c r="Y999" s="74" t="str">
        <f t="shared" si="15"/>
        <v>Historic</v>
      </c>
      <c r="Z999" s="75">
        <v>10</v>
      </c>
      <c r="AA999" s="70">
        <f>INDEX('Food Prices'!$B$3:$E$52,MATCH('Food Data'!X999,'Food Prices'!$A$3:$A$52,0),MATCH('Food Data'!Y999,'Food Prices'!$B$2:$E$2,0))</f>
        <v>10.07</v>
      </c>
      <c r="AB999" s="70">
        <v>100.7</v>
      </c>
    </row>
    <row r="1000" spans="1:648" x14ac:dyDescent="0.25">
      <c r="A1000" s="71">
        <v>999</v>
      </c>
      <c r="B1000" s="72" t="s">
        <v>110</v>
      </c>
      <c r="C1000" s="73" t="s">
        <v>79</v>
      </c>
      <c r="D1000" s="74" t="s">
        <v>60</v>
      </c>
      <c r="E1000" s="75">
        <v>14</v>
      </c>
      <c r="F1000" s="70">
        <f>INDEX('Food Prices'!$B$3:$E$52,MATCH('Food Data'!C1000,'Food Prices'!$A$3:$A$52,0),MATCH('Food Data'!D1000,'Food Prices'!$B$2:$E$2,0))</f>
        <v>1.83</v>
      </c>
      <c r="G1000" s="70">
        <v>25.62</v>
      </c>
      <c r="J1000" s="71">
        <v>999</v>
      </c>
      <c r="K1000" s="72" t="s">
        <v>110</v>
      </c>
      <c r="L1000" s="73" t="s">
        <v>79</v>
      </c>
      <c r="M1000" s="74" t="str">
        <v>Historic</v>
      </c>
      <c r="N1000" s="75">
        <v>14</v>
      </c>
      <c r="O1000" s="70">
        <f>INDEX('Food Prices'!$B$3:$E$52,MATCH('Food Data'!L1000,'Food Prices'!$A$3:$A$52,0),MATCH('Food Data'!M1000,'Food Prices'!$B$2:$E$2,0))</f>
        <v>1.97</v>
      </c>
      <c r="P1000" s="70">
        <v>27.58</v>
      </c>
      <c r="V1000" s="71">
        <v>999</v>
      </c>
      <c r="W1000" s="72" t="s">
        <v>110</v>
      </c>
      <c r="X1000" s="73" t="s">
        <v>79</v>
      </c>
      <c r="Y1000" s="74" t="str">
        <f t="shared" si="15"/>
        <v>Historic</v>
      </c>
      <c r="Z1000" s="75">
        <v>14</v>
      </c>
      <c r="AA1000" s="70">
        <f>INDEX('Food Prices'!$B$3:$E$52,MATCH('Food Data'!X1000,'Food Prices'!$A$3:$A$52,0),MATCH('Food Data'!Y1000,'Food Prices'!$B$2:$E$2,0))</f>
        <v>1.97</v>
      </c>
      <c r="AB1000" s="70">
        <v>27.58</v>
      </c>
      <c r="XX1000" s="115">
        <v>125713</v>
      </c>
    </row>
    <row r="1001" spans="1:648" x14ac:dyDescent="0.25">
      <c r="A1001" s="76">
        <v>1000</v>
      </c>
      <c r="B1001" s="77" t="s">
        <v>106</v>
      </c>
      <c r="C1001" s="78" t="s">
        <v>42</v>
      </c>
      <c r="D1001" s="79" t="s">
        <v>57</v>
      </c>
      <c r="E1001" s="80">
        <v>12</v>
      </c>
      <c r="F1001" s="70">
        <f>INDEX('Food Prices'!$B$3:$E$52,MATCH('Food Data'!C1001,'Food Prices'!$A$3:$A$52,0),MATCH('Food Data'!D1001,'Food Prices'!$B$2:$E$2,0))</f>
        <v>14.36</v>
      </c>
      <c r="G1001" s="70">
        <v>172.32</v>
      </c>
      <c r="J1001" s="76">
        <v>1000</v>
      </c>
      <c r="K1001" s="77" t="s">
        <v>106</v>
      </c>
      <c r="L1001" s="78" t="s">
        <v>42</v>
      </c>
      <c r="M1001" s="79" t="str">
        <v>Global</v>
      </c>
      <c r="N1001" s="80">
        <v>12</v>
      </c>
      <c r="O1001" s="70">
        <f>INDEX('Food Prices'!$B$3:$E$52,MATCH('Food Data'!L1001,'Food Prices'!$A$3:$A$52,0),MATCH('Food Data'!M1001,'Food Prices'!$B$2:$E$2,0))</f>
        <v>15.22</v>
      </c>
      <c r="P1001" s="70">
        <v>182.64000000000001</v>
      </c>
      <c r="V1001" s="76">
        <v>1000</v>
      </c>
      <c r="W1001" s="77" t="s">
        <v>106</v>
      </c>
      <c r="X1001" s="78" t="s">
        <v>42</v>
      </c>
      <c r="Y1001" s="74" t="str">
        <f t="shared" si="15"/>
        <v>Historic</v>
      </c>
      <c r="Z1001" s="80">
        <v>12</v>
      </c>
      <c r="AA1001" s="70">
        <f>INDEX('Food Prices'!$B$3:$E$52,MATCH('Food Data'!X1001,'Food Prices'!$A$3:$A$52,0),MATCH('Food Data'!Y1001,'Food Prices'!$B$2:$E$2,0))</f>
        <v>14.36</v>
      </c>
      <c r="AB1001" s="70">
        <v>172.32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B81AB-5FB4-4B2B-9402-62CB6642D0D2}">
  <sheetPr codeName="Sheet15"/>
  <dimension ref="A1:AA137"/>
  <sheetViews>
    <sheetView showGridLines="0" zoomScale="85" zoomScaleNormal="85" workbookViewId="0">
      <selection activeCell="C10" sqref="C10"/>
    </sheetView>
  </sheetViews>
  <sheetFormatPr defaultColWidth="4.5703125" defaultRowHeight="23.25" customHeight="1" x14ac:dyDescent="0.25"/>
  <cols>
    <col min="1" max="1" width="1.7109375" style="1" customWidth="1"/>
    <col min="2" max="2" width="6.78515625" style="5" customWidth="1"/>
    <col min="3" max="3" width="29.92578125" style="86" customWidth="1"/>
    <col min="4" max="4" width="5.2109375" style="1" customWidth="1"/>
    <col min="5" max="27" width="3" style="1" customWidth="1"/>
    <col min="28" max="51" width="4.5" style="4" customWidth="1"/>
    <col min="52" max="77" width="3.42578125" style="4" customWidth="1"/>
    <col min="78" max="16384" width="4.5703125" style="4"/>
  </cols>
  <sheetData>
    <row r="1" spans="2:27" ht="23.25" customHeight="1" thickBot="1" x14ac:dyDescent="0.35">
      <c r="B1" s="88" t="s">
        <v>139</v>
      </c>
      <c r="C1" s="17"/>
      <c r="G1" s="82"/>
      <c r="H1" s="2"/>
      <c r="I1" s="2"/>
      <c r="J1" s="2"/>
      <c r="K1" s="2"/>
      <c r="L1" s="2"/>
      <c r="M1" s="2"/>
      <c r="N1" s="2"/>
      <c r="O1" s="2"/>
      <c r="P1" s="3"/>
      <c r="Q1" s="3"/>
      <c r="R1" s="4"/>
      <c r="S1" s="4"/>
      <c r="T1" s="4"/>
      <c r="U1" s="4"/>
      <c r="V1" s="4"/>
      <c r="W1" s="4"/>
      <c r="X1" s="4"/>
      <c r="Y1" s="4"/>
      <c r="Z1" s="4"/>
      <c r="AA1" s="4"/>
    </row>
    <row r="2" spans="2:27" ht="23.25" customHeight="1" thickBot="1" x14ac:dyDescent="0.3">
      <c r="B2" s="18" t="s">
        <v>138</v>
      </c>
      <c r="C2" s="83" t="s">
        <v>4</v>
      </c>
      <c r="D2" s="18" t="s">
        <v>3</v>
      </c>
      <c r="X2" s="4"/>
      <c r="Y2" s="4"/>
      <c r="Z2" s="4"/>
      <c r="AA2" s="4"/>
    </row>
    <row r="3" spans="2:27" ht="23.25" customHeight="1" x14ac:dyDescent="0.25">
      <c r="B3" s="84" t="s">
        <v>10</v>
      </c>
      <c r="C3" s="87" t="str">
        <f>IF(ISBLANK(Case!E25),"",Case!E25)</f>
        <v>Yogurt</v>
      </c>
      <c r="D3" s="84" cm="1">
        <f t="array" ref="D3">INDEX(Case!D:D,_xlfn.XMATCH('Graded Answers'!B3,Case!B:B))</f>
        <v>20</v>
      </c>
      <c r="E3" s="4"/>
      <c r="F3" s="85"/>
      <c r="G3" s="4"/>
      <c r="H3" s="4"/>
      <c r="I3" s="4"/>
      <c r="J3" s="4"/>
      <c r="K3" s="4"/>
      <c r="L3" s="4"/>
      <c r="M3" s="4"/>
      <c r="N3" s="4"/>
      <c r="O3" s="4"/>
      <c r="P3" s="4"/>
      <c r="Q3" s="4"/>
      <c r="R3" s="4"/>
      <c r="S3" s="4"/>
      <c r="T3" s="4"/>
      <c r="U3" s="4"/>
      <c r="V3" s="4"/>
      <c r="W3" s="4"/>
      <c r="X3" s="4"/>
      <c r="Y3" s="4"/>
      <c r="Z3" s="4"/>
      <c r="AA3" s="4"/>
    </row>
    <row r="4" spans="2:27" ht="23.25" customHeight="1" x14ac:dyDescent="0.25">
      <c r="B4" s="11" t="s">
        <v>11</v>
      </c>
      <c r="C4" s="87" t="str">
        <f>IF(ISBLANK(Case!E26),"",Case!E26)</f>
        <v>Ramen Noodles</v>
      </c>
      <c r="D4" s="84" cm="1">
        <f t="array" ref="D4">INDEX(Case!D:D,_xlfn.XMATCH('Graded Answers'!B4,Case!B:B))</f>
        <v>20</v>
      </c>
      <c r="E4" s="4"/>
      <c r="F4" s="85"/>
      <c r="G4" s="4"/>
      <c r="H4" s="4"/>
      <c r="I4" s="4"/>
      <c r="J4" s="4"/>
      <c r="K4" s="4"/>
      <c r="L4" s="4"/>
      <c r="M4" s="4"/>
      <c r="N4" s="4"/>
      <c r="O4" s="4"/>
      <c r="P4" s="4"/>
      <c r="Q4" s="4"/>
      <c r="R4" s="4"/>
      <c r="S4" s="4"/>
      <c r="T4" s="4"/>
      <c r="U4" s="4"/>
      <c r="V4" s="4"/>
      <c r="W4" s="4"/>
      <c r="X4" s="4"/>
      <c r="Y4" s="4"/>
      <c r="Z4" s="4"/>
      <c r="AA4" s="4"/>
    </row>
    <row r="5" spans="2:27" ht="23.25" customHeight="1" x14ac:dyDescent="0.25">
      <c r="B5" s="11" t="s">
        <v>22</v>
      </c>
      <c r="C5" s="87">
        <f>IF(ISBLANK(Case!E27),"",Case!E27)</f>
        <v>90.472039999999993</v>
      </c>
      <c r="D5" s="84" cm="1">
        <f t="array" ref="D5">INDEX(Case!D:D,_xlfn.XMATCH('Graded Answers'!B5,Case!B:B))</f>
        <v>20</v>
      </c>
      <c r="E5" s="4"/>
      <c r="F5" s="85"/>
      <c r="G5" s="4"/>
      <c r="H5" s="4"/>
      <c r="I5" s="4"/>
      <c r="J5" s="4"/>
      <c r="K5" s="4"/>
      <c r="L5" s="4"/>
      <c r="M5" s="4"/>
      <c r="N5" s="4"/>
      <c r="O5" s="4"/>
      <c r="P5" s="4"/>
      <c r="Q5" s="4"/>
      <c r="R5" s="4"/>
      <c r="S5" s="4"/>
      <c r="T5" s="4"/>
      <c r="U5" s="4"/>
      <c r="V5" s="4"/>
      <c r="W5" s="4"/>
      <c r="X5" s="4"/>
      <c r="Y5" s="4"/>
      <c r="Z5" s="4"/>
      <c r="AA5" s="4"/>
    </row>
    <row r="6" spans="2:27" ht="23.25" customHeight="1" x14ac:dyDescent="0.25">
      <c r="B6" s="11" t="s">
        <v>23</v>
      </c>
      <c r="C6" s="87" t="str">
        <f>IF(ISBLANK(Case!E28),"",Case!E28)</f>
        <v>Amy Davidson</v>
      </c>
      <c r="D6" s="84" cm="1">
        <f t="array" ref="D6">INDEX(Case!D:D,_xlfn.XMATCH('Graded Answers'!B6,Case!B:B))</f>
        <v>30</v>
      </c>
      <c r="E6" s="4"/>
      <c r="F6" s="85"/>
      <c r="G6" s="4"/>
      <c r="H6" s="4"/>
      <c r="I6" s="4"/>
      <c r="J6" s="4"/>
      <c r="K6" s="4"/>
      <c r="L6" s="4"/>
      <c r="M6" s="4"/>
      <c r="N6" s="4"/>
      <c r="O6" s="4"/>
      <c r="P6" s="4"/>
      <c r="Q6" s="4"/>
      <c r="R6" s="4"/>
      <c r="S6" s="4"/>
      <c r="T6" s="4"/>
      <c r="U6" s="4"/>
      <c r="V6" s="4"/>
      <c r="W6" s="4"/>
      <c r="X6" s="4"/>
      <c r="Y6" s="4"/>
      <c r="Z6" s="4"/>
      <c r="AA6" s="4"/>
    </row>
    <row r="7" spans="2:27" ht="23.25" customHeight="1" x14ac:dyDescent="0.25">
      <c r="B7" s="11" t="s">
        <v>24</v>
      </c>
      <c r="C7" s="87" t="str">
        <f>IF(ISBLANK(Case!E29),"",Case!E29)</f>
        <v>Steve Kerr</v>
      </c>
      <c r="D7" s="84" cm="1">
        <f t="array" ref="D7">INDEX(Case!D:D,_xlfn.XMATCH('Graded Answers'!B7,Case!B:B))</f>
        <v>60</v>
      </c>
      <c r="E7" s="4"/>
      <c r="F7" s="85"/>
      <c r="G7" s="4"/>
      <c r="H7" s="4"/>
      <c r="I7" s="4"/>
      <c r="J7" s="4"/>
      <c r="K7" s="4"/>
      <c r="L7" s="4"/>
      <c r="M7" s="4"/>
      <c r="N7" s="4"/>
      <c r="O7" s="4"/>
      <c r="P7" s="4"/>
      <c r="Q7" s="4"/>
      <c r="R7" s="4"/>
      <c r="S7" s="4"/>
      <c r="T7" s="4"/>
      <c r="U7" s="4"/>
      <c r="V7" s="4"/>
      <c r="W7" s="4"/>
      <c r="X7" s="4"/>
      <c r="Y7" s="4"/>
      <c r="Z7" s="4"/>
      <c r="AA7" s="4"/>
    </row>
    <row r="8" spans="2:27" ht="23.25" customHeight="1" x14ac:dyDescent="0.25">
      <c r="B8" s="14">
        <v>1</v>
      </c>
      <c r="C8" s="87">
        <f>IF(ISBLANK(Case!E43),"",Case!E43)</f>
        <v>5.65</v>
      </c>
      <c r="D8" s="84" cm="1">
        <f t="array" ref="D8">INDEX(Case!D:D,_xlfn.XMATCH('Graded Answers'!B8,Case!B:B))</f>
        <v>1</v>
      </c>
      <c r="F8" s="85"/>
      <c r="G8" s="4"/>
      <c r="H8" s="4"/>
      <c r="I8" s="4"/>
      <c r="J8" s="4"/>
      <c r="K8" s="4"/>
      <c r="L8" s="4"/>
      <c r="M8" s="4"/>
      <c r="N8" s="4"/>
      <c r="O8" s="4"/>
      <c r="P8" s="4"/>
      <c r="Q8" s="4"/>
      <c r="R8" s="4"/>
      <c r="S8" s="4"/>
      <c r="T8" s="4"/>
      <c r="U8" s="4"/>
      <c r="V8" s="4"/>
      <c r="W8" s="4"/>
      <c r="X8" s="4"/>
      <c r="Y8" s="4"/>
      <c r="Z8" s="4"/>
      <c r="AA8" s="4"/>
    </row>
    <row r="9" spans="2:27" ht="23.25" customHeight="1" x14ac:dyDescent="0.25">
      <c r="B9" s="14">
        <f t="shared" ref="B9:B137" si="0">B8+1</f>
        <v>2</v>
      </c>
      <c r="C9" s="87">
        <f>IF(ISBLANK(Case!E44),"",Case!E44)</f>
        <v>10.07</v>
      </c>
      <c r="D9" s="84" cm="1">
        <f t="array" ref="D9">INDEX(Case!D:D,_xlfn.XMATCH('Graded Answers'!B9,Case!B:B))</f>
        <v>1</v>
      </c>
      <c r="F9" s="85"/>
      <c r="G9" s="4"/>
      <c r="H9" s="4"/>
      <c r="I9" s="4"/>
      <c r="J9" s="4"/>
      <c r="K9" s="4"/>
      <c r="L9" s="4"/>
      <c r="M9" s="4"/>
      <c r="N9" s="4"/>
      <c r="O9" s="4"/>
      <c r="P9" s="4"/>
      <c r="Q9" s="4"/>
      <c r="R9" s="4"/>
      <c r="S9" s="4"/>
      <c r="T9" s="4"/>
      <c r="U9" s="4"/>
      <c r="V9" s="4"/>
      <c r="W9" s="4"/>
      <c r="X9" s="4"/>
      <c r="Y9" s="4"/>
      <c r="Z9" s="4"/>
      <c r="AA9" s="4"/>
    </row>
    <row r="10" spans="2:27" ht="23.25" customHeight="1" x14ac:dyDescent="0.25">
      <c r="B10" s="14">
        <f t="shared" si="0"/>
        <v>3</v>
      </c>
      <c r="C10" s="87">
        <f>IF(ISBLANK(Case!E45),"",Case!E45)</f>
        <v>7.8</v>
      </c>
      <c r="D10" s="84" cm="1">
        <f t="array" ref="D10">INDEX(Case!D:D,_xlfn.XMATCH('Graded Answers'!B10,Case!B:B))</f>
        <v>1</v>
      </c>
      <c r="F10" s="85"/>
      <c r="G10" s="4"/>
      <c r="H10" s="4"/>
      <c r="I10" s="4"/>
      <c r="J10" s="4"/>
      <c r="K10" s="4"/>
      <c r="L10" s="4"/>
      <c r="M10" s="4"/>
      <c r="N10" s="4"/>
      <c r="O10" s="4"/>
      <c r="P10" s="4"/>
      <c r="Q10" s="4"/>
      <c r="R10" s="4"/>
      <c r="S10" s="4"/>
      <c r="T10" s="4"/>
      <c r="U10" s="4"/>
      <c r="V10" s="4"/>
      <c r="W10" s="4"/>
      <c r="X10" s="4"/>
      <c r="Y10" s="4"/>
      <c r="Z10" s="4"/>
      <c r="AA10" s="4"/>
    </row>
    <row r="11" spans="2:27" ht="23.25" customHeight="1" x14ac:dyDescent="0.25">
      <c r="B11" s="14">
        <f t="shared" si="0"/>
        <v>4</v>
      </c>
      <c r="C11" s="87">
        <f>IF(ISBLANK(Case!E46),"",Case!E46)</f>
        <v>9.98</v>
      </c>
      <c r="D11" s="84" cm="1">
        <f t="array" ref="D11">INDEX(Case!D:D,_xlfn.XMATCH('Graded Answers'!B11,Case!B:B))</f>
        <v>1</v>
      </c>
      <c r="F11" s="85"/>
      <c r="G11" s="4"/>
      <c r="H11" s="4"/>
      <c r="I11" s="4"/>
      <c r="J11" s="4"/>
      <c r="K11" s="4"/>
      <c r="L11" s="4"/>
      <c r="M11" s="4"/>
      <c r="N11" s="4"/>
      <c r="O11" s="4"/>
      <c r="P11" s="4"/>
      <c r="Q11" s="4"/>
      <c r="R11" s="4"/>
      <c r="S11" s="4"/>
      <c r="T11" s="4"/>
      <c r="U11" s="4"/>
      <c r="V11" s="4"/>
      <c r="W11" s="4"/>
      <c r="X11" s="4"/>
      <c r="Y11" s="4"/>
      <c r="Z11" s="4"/>
      <c r="AA11" s="4"/>
    </row>
    <row r="12" spans="2:27" ht="23.25" customHeight="1" x14ac:dyDescent="0.25">
      <c r="B12" s="14">
        <f t="shared" si="0"/>
        <v>5</v>
      </c>
      <c r="C12" s="87">
        <f>IF(ISBLANK(Case!E47),"",Case!E47)</f>
        <v>14.36</v>
      </c>
      <c r="D12" s="84" cm="1">
        <f t="array" ref="D12">INDEX(Case!D:D,_xlfn.XMATCH('Graded Answers'!B12,Case!B:B))</f>
        <v>1</v>
      </c>
      <c r="F12" s="85"/>
      <c r="G12" s="4"/>
      <c r="H12" s="4"/>
      <c r="I12" s="4"/>
      <c r="J12" s="4"/>
      <c r="K12" s="4"/>
      <c r="L12" s="4"/>
      <c r="M12" s="4"/>
      <c r="N12" s="4"/>
      <c r="O12" s="4"/>
      <c r="P12" s="4"/>
      <c r="Q12" s="4"/>
      <c r="R12" s="4"/>
      <c r="S12" s="4"/>
      <c r="T12" s="4"/>
      <c r="U12" s="4"/>
      <c r="V12" s="4"/>
      <c r="W12" s="4"/>
      <c r="X12" s="4"/>
      <c r="Y12" s="4"/>
      <c r="Z12" s="4"/>
      <c r="AA12" s="4"/>
    </row>
    <row r="13" spans="2:27" ht="23.25" customHeight="1" x14ac:dyDescent="0.25">
      <c r="B13" s="14">
        <f t="shared" si="0"/>
        <v>6</v>
      </c>
      <c r="C13" s="87">
        <f>IF(ISBLANK(Case!E48),"",Case!E48)</f>
        <v>5.25</v>
      </c>
      <c r="D13" s="84" cm="1">
        <f t="array" ref="D13">INDEX(Case!D:D,_xlfn.XMATCH('Graded Answers'!B13,Case!B:B))</f>
        <v>1</v>
      </c>
      <c r="F13" s="85"/>
      <c r="G13" s="4"/>
      <c r="H13" s="4"/>
      <c r="I13" s="4"/>
      <c r="J13" s="4"/>
      <c r="K13" s="4"/>
      <c r="L13" s="4"/>
      <c r="M13" s="4"/>
      <c r="N13" s="4"/>
      <c r="O13" s="4"/>
      <c r="P13" s="4"/>
      <c r="Q13" s="4"/>
      <c r="R13" s="4"/>
      <c r="S13" s="4"/>
      <c r="T13" s="4"/>
      <c r="U13" s="4"/>
      <c r="V13" s="4"/>
      <c r="W13" s="4"/>
      <c r="X13" s="4"/>
      <c r="Y13" s="4"/>
      <c r="Z13" s="4"/>
      <c r="AA13" s="4"/>
    </row>
    <row r="14" spans="2:27" ht="23.25" customHeight="1" x14ac:dyDescent="0.25">
      <c r="B14" s="14">
        <f t="shared" si="0"/>
        <v>7</v>
      </c>
      <c r="C14" s="87">
        <f>IF(ISBLANK(Case!E49),"",Case!E49)</f>
        <v>7.91</v>
      </c>
      <c r="D14" s="84" cm="1">
        <f t="array" ref="D14">INDEX(Case!D:D,_xlfn.XMATCH('Graded Answers'!B14,Case!B:B))</f>
        <v>1</v>
      </c>
      <c r="F14" s="85"/>
      <c r="G14" s="4"/>
      <c r="H14" s="4"/>
      <c r="I14" s="4"/>
      <c r="J14" s="4"/>
      <c r="K14" s="4"/>
      <c r="L14" s="4"/>
      <c r="M14" s="4"/>
      <c r="N14" s="4"/>
      <c r="O14" s="4"/>
      <c r="P14" s="4"/>
      <c r="Q14" s="4"/>
      <c r="R14" s="4"/>
      <c r="S14" s="4"/>
      <c r="T14" s="4"/>
      <c r="U14" s="4"/>
      <c r="V14" s="4"/>
      <c r="W14" s="4"/>
      <c r="X14" s="4"/>
      <c r="Y14" s="4"/>
      <c r="Z14" s="4"/>
      <c r="AA14" s="4"/>
    </row>
    <row r="15" spans="2:27" ht="23.25" customHeight="1" x14ac:dyDescent="0.25">
      <c r="B15" s="14">
        <f t="shared" si="0"/>
        <v>8</v>
      </c>
      <c r="C15" s="87">
        <f>IF(ISBLANK(Case!E50),"",Case!E50)</f>
        <v>14.64</v>
      </c>
      <c r="D15" s="84" cm="1">
        <f t="array" ref="D15">INDEX(Case!D:D,_xlfn.XMATCH('Graded Answers'!B15,Case!B:B))</f>
        <v>1</v>
      </c>
      <c r="F15" s="85"/>
      <c r="G15" s="4"/>
      <c r="H15" s="4"/>
      <c r="I15" s="4"/>
      <c r="J15" s="4"/>
      <c r="K15" s="4"/>
      <c r="L15" s="4"/>
      <c r="M15" s="4"/>
      <c r="N15" s="4"/>
      <c r="O15" s="4"/>
      <c r="P15" s="4"/>
      <c r="Q15" s="4"/>
      <c r="R15" s="4"/>
      <c r="S15" s="4"/>
      <c r="T15" s="4"/>
      <c r="U15" s="4"/>
      <c r="V15" s="4"/>
      <c r="W15" s="4"/>
      <c r="X15" s="4"/>
      <c r="Y15" s="4"/>
      <c r="Z15" s="4"/>
      <c r="AA15" s="4"/>
    </row>
    <row r="16" spans="2:27" ht="23.25" customHeight="1" x14ac:dyDescent="0.25">
      <c r="B16" s="14">
        <f t="shared" si="0"/>
        <v>9</v>
      </c>
      <c r="C16" s="87">
        <f>IF(ISBLANK(Case!E51),"",Case!E51)</f>
        <v>5.3</v>
      </c>
      <c r="D16" s="84" cm="1">
        <f t="array" ref="D16">INDEX(Case!D:D,_xlfn.XMATCH('Graded Answers'!B16,Case!B:B))</f>
        <v>1</v>
      </c>
      <c r="F16" s="85"/>
      <c r="G16" s="4"/>
      <c r="H16" s="4"/>
      <c r="I16" s="4"/>
      <c r="J16" s="4"/>
      <c r="K16" s="4"/>
      <c r="L16" s="4"/>
      <c r="M16" s="4"/>
      <c r="N16" s="4"/>
      <c r="O16" s="4"/>
      <c r="P16" s="4"/>
      <c r="Q16" s="4"/>
      <c r="R16" s="4"/>
      <c r="S16" s="4"/>
      <c r="T16" s="4"/>
      <c r="U16" s="4"/>
      <c r="V16" s="4"/>
      <c r="W16" s="4"/>
      <c r="X16" s="4"/>
      <c r="Y16" s="4"/>
      <c r="Z16" s="4"/>
      <c r="AA16" s="4"/>
    </row>
    <row r="17" spans="2:27" ht="23.25" customHeight="1" x14ac:dyDescent="0.25">
      <c r="B17" s="14">
        <f t="shared" si="0"/>
        <v>10</v>
      </c>
      <c r="C17" s="87">
        <f>IF(ISBLANK(Case!E52),"",Case!E52)</f>
        <v>7.24</v>
      </c>
      <c r="D17" s="84" cm="1">
        <f t="array" ref="D17">INDEX(Case!D:D,_xlfn.XMATCH('Graded Answers'!B17,Case!B:B))</f>
        <v>1</v>
      </c>
      <c r="F17" s="85"/>
      <c r="G17" s="4"/>
      <c r="H17" s="4"/>
      <c r="I17" s="4"/>
      <c r="J17" s="4"/>
      <c r="K17" s="4"/>
      <c r="L17" s="4"/>
      <c r="M17" s="4"/>
      <c r="N17" s="4"/>
      <c r="O17" s="4"/>
      <c r="P17" s="4"/>
      <c r="Q17" s="4"/>
      <c r="R17" s="4"/>
      <c r="S17" s="4"/>
      <c r="T17" s="4"/>
      <c r="U17" s="4"/>
      <c r="V17" s="4"/>
      <c r="W17" s="4"/>
      <c r="X17" s="4"/>
      <c r="Y17" s="4"/>
      <c r="Z17" s="4"/>
      <c r="AA17" s="4"/>
    </row>
    <row r="18" spans="2:27" ht="23.25" customHeight="1" x14ac:dyDescent="0.25">
      <c r="B18" s="14">
        <f t="shared" si="0"/>
        <v>11</v>
      </c>
      <c r="C18" s="87">
        <f>IF(ISBLANK(Case!E64),"",Case!E64)</f>
        <v>5.7</v>
      </c>
      <c r="D18" s="84" cm="1">
        <f t="array" ref="D18">INDEX(Case!D:D,_xlfn.XMATCH('Graded Answers'!B18,Case!B:B))</f>
        <v>2</v>
      </c>
      <c r="F18" s="85"/>
      <c r="G18" s="4"/>
      <c r="H18" s="4"/>
      <c r="I18" s="4"/>
      <c r="J18" s="4"/>
      <c r="K18" s="4"/>
      <c r="L18" s="4"/>
      <c r="M18" s="4"/>
      <c r="N18" s="4"/>
      <c r="O18" s="4"/>
      <c r="P18" s="4"/>
      <c r="Q18" s="4"/>
      <c r="R18" s="4"/>
      <c r="S18" s="4"/>
      <c r="T18" s="4"/>
      <c r="U18" s="4"/>
      <c r="V18" s="4"/>
      <c r="W18" s="4"/>
      <c r="X18" s="4"/>
      <c r="Y18" s="4"/>
      <c r="Z18" s="4"/>
      <c r="AA18" s="4"/>
    </row>
    <row r="19" spans="2:27" ht="23.25" customHeight="1" x14ac:dyDescent="0.25">
      <c r="B19" s="14">
        <f t="shared" si="0"/>
        <v>12</v>
      </c>
      <c r="C19" s="87">
        <f>IF(ISBLANK(Case!E65),"",Case!E65)</f>
        <v>10.210000000000001</v>
      </c>
      <c r="D19" s="84" cm="1">
        <f t="array" ref="D19">INDEX(Case!D:D,_xlfn.XMATCH('Graded Answers'!B19,Case!B:B))</f>
        <v>2</v>
      </c>
      <c r="F19" s="85"/>
      <c r="G19" s="4"/>
      <c r="H19" s="4"/>
      <c r="I19" s="4"/>
      <c r="J19" s="4"/>
      <c r="K19" s="4"/>
      <c r="L19" s="4"/>
      <c r="M19" s="4"/>
      <c r="N19" s="4"/>
      <c r="O19" s="4"/>
      <c r="P19" s="4"/>
      <c r="Q19" s="4"/>
      <c r="R19" s="4"/>
      <c r="S19" s="4"/>
      <c r="T19" s="4"/>
      <c r="U19" s="4"/>
      <c r="V19" s="4"/>
      <c r="W19" s="4"/>
      <c r="X19" s="4"/>
      <c r="Y19" s="4"/>
      <c r="Z19" s="4"/>
      <c r="AA19" s="4"/>
    </row>
    <row r="20" spans="2:27" ht="23.25" customHeight="1" x14ac:dyDescent="0.25">
      <c r="B20" s="14">
        <f t="shared" si="0"/>
        <v>13</v>
      </c>
      <c r="C20" s="87">
        <f>IF(ISBLANK(Case!E66),"",Case!E66)</f>
        <v>12.71</v>
      </c>
      <c r="D20" s="84" cm="1">
        <f t="array" ref="D20">INDEX(Case!D:D,_xlfn.XMATCH('Graded Answers'!B20,Case!B:B))</f>
        <v>2</v>
      </c>
      <c r="F20" s="85"/>
      <c r="G20" s="4"/>
      <c r="H20" s="4"/>
      <c r="I20" s="4"/>
      <c r="J20" s="4"/>
      <c r="K20" s="4"/>
      <c r="L20" s="4"/>
      <c r="M20" s="4"/>
      <c r="N20" s="4"/>
      <c r="O20" s="4"/>
      <c r="P20" s="4"/>
      <c r="Q20" s="4"/>
      <c r="R20" s="4"/>
      <c r="S20" s="4"/>
      <c r="T20" s="4"/>
      <c r="U20" s="4"/>
      <c r="V20" s="4"/>
      <c r="W20" s="4"/>
      <c r="X20" s="4"/>
      <c r="Y20" s="4"/>
      <c r="Z20" s="4"/>
      <c r="AA20" s="4"/>
    </row>
    <row r="21" spans="2:27" ht="23.25" customHeight="1" x14ac:dyDescent="0.25">
      <c r="B21" s="14">
        <f t="shared" si="0"/>
        <v>14</v>
      </c>
      <c r="C21" s="87">
        <f>IF(ISBLANK(Case!E67),"",Case!E67)</f>
        <v>8.4600000000000009</v>
      </c>
      <c r="D21" s="84" cm="1">
        <f t="array" ref="D21">INDEX(Case!D:D,_xlfn.XMATCH('Graded Answers'!B21,Case!B:B))</f>
        <v>2</v>
      </c>
      <c r="F21" s="85"/>
      <c r="G21" s="4"/>
      <c r="H21" s="4"/>
      <c r="I21" s="4"/>
      <c r="J21" s="4"/>
      <c r="K21" s="4"/>
      <c r="L21" s="4"/>
      <c r="M21" s="4"/>
      <c r="N21" s="4"/>
      <c r="O21" s="4"/>
      <c r="P21" s="4"/>
      <c r="Q21" s="4"/>
      <c r="R21" s="4"/>
      <c r="S21" s="4"/>
      <c r="T21" s="4"/>
      <c r="U21" s="4"/>
      <c r="V21" s="4"/>
      <c r="W21" s="4"/>
      <c r="X21" s="4"/>
      <c r="Y21" s="4"/>
      <c r="Z21" s="4"/>
      <c r="AA21" s="4"/>
    </row>
    <row r="22" spans="2:27" ht="23.25" customHeight="1" x14ac:dyDescent="0.25">
      <c r="B22" s="14">
        <f t="shared" si="0"/>
        <v>15</v>
      </c>
      <c r="C22" s="87">
        <f>IF(ISBLANK(Case!E68),"",Case!E68)</f>
        <v>5.13</v>
      </c>
      <c r="D22" s="84" cm="1">
        <f t="array" ref="D22">INDEX(Case!D:D,_xlfn.XMATCH('Graded Answers'!B22,Case!B:B))</f>
        <v>2</v>
      </c>
      <c r="F22" s="85"/>
      <c r="G22" s="4"/>
      <c r="H22" s="4"/>
      <c r="I22" s="4"/>
      <c r="J22" s="4"/>
      <c r="K22" s="4"/>
      <c r="L22" s="4"/>
      <c r="M22" s="4"/>
      <c r="N22" s="4"/>
      <c r="O22" s="4"/>
      <c r="P22" s="4"/>
      <c r="Q22" s="4"/>
      <c r="R22" s="4"/>
      <c r="S22" s="4"/>
      <c r="T22" s="4"/>
      <c r="U22" s="4"/>
      <c r="V22" s="4"/>
      <c r="W22" s="4"/>
      <c r="X22" s="4"/>
      <c r="Y22" s="4"/>
      <c r="Z22" s="4"/>
      <c r="AA22" s="4"/>
    </row>
    <row r="23" spans="2:27" ht="23.25" customHeight="1" x14ac:dyDescent="0.25">
      <c r="B23" s="14">
        <f t="shared" si="0"/>
        <v>16</v>
      </c>
      <c r="C23" s="87">
        <f>IF(ISBLANK(Case!E69),"",Case!E69)</f>
        <v>7.46</v>
      </c>
      <c r="D23" s="84" cm="1">
        <f t="array" ref="D23">INDEX(Case!D:D,_xlfn.XMATCH('Graded Answers'!B23,Case!B:B))</f>
        <v>2</v>
      </c>
      <c r="F23" s="85"/>
      <c r="G23" s="4"/>
      <c r="H23" s="4"/>
      <c r="I23" s="4"/>
      <c r="J23" s="4"/>
      <c r="K23" s="4"/>
      <c r="L23" s="4"/>
      <c r="M23" s="4"/>
      <c r="N23" s="4"/>
      <c r="O23" s="4"/>
      <c r="P23" s="4"/>
      <c r="Q23" s="4"/>
      <c r="R23" s="4"/>
      <c r="S23" s="4"/>
      <c r="T23" s="4"/>
      <c r="U23" s="4"/>
      <c r="V23" s="4"/>
      <c r="W23" s="4"/>
      <c r="X23" s="4"/>
      <c r="Y23" s="4"/>
      <c r="Z23" s="4"/>
      <c r="AA23" s="4"/>
    </row>
    <row r="24" spans="2:27" ht="23.25" customHeight="1" x14ac:dyDescent="0.25">
      <c r="B24" s="14">
        <f t="shared" si="0"/>
        <v>17</v>
      </c>
      <c r="C24" s="87">
        <f>IF(ISBLANK(Case!E70),"",Case!E70)</f>
        <v>9.43</v>
      </c>
      <c r="D24" s="84" cm="1">
        <f t="array" ref="D24">INDEX(Case!D:D,_xlfn.XMATCH('Graded Answers'!B24,Case!B:B))</f>
        <v>2</v>
      </c>
      <c r="F24" s="85"/>
      <c r="G24" s="4"/>
      <c r="H24" s="4"/>
      <c r="I24" s="4"/>
      <c r="J24" s="4"/>
      <c r="K24" s="4"/>
      <c r="L24" s="4"/>
      <c r="M24" s="4"/>
      <c r="N24" s="4"/>
      <c r="O24" s="4"/>
      <c r="P24" s="4"/>
      <c r="Q24" s="4"/>
      <c r="R24" s="4"/>
      <c r="S24" s="4"/>
      <c r="T24" s="4"/>
      <c r="U24" s="4"/>
      <c r="V24" s="4"/>
      <c r="W24" s="4"/>
      <c r="X24" s="4"/>
      <c r="Y24" s="4"/>
      <c r="Z24" s="4"/>
      <c r="AA24" s="4"/>
    </row>
    <row r="25" spans="2:27" ht="23.25" customHeight="1" x14ac:dyDescent="0.25">
      <c r="B25" s="14">
        <f t="shared" si="0"/>
        <v>18</v>
      </c>
      <c r="C25" s="87">
        <f>IF(ISBLANK(Case!E71),"",Case!E71)</f>
        <v>9.7899999999999991</v>
      </c>
      <c r="D25" s="84" cm="1">
        <f t="array" ref="D25">INDEX(Case!D:D,_xlfn.XMATCH('Graded Answers'!B25,Case!B:B))</f>
        <v>2</v>
      </c>
      <c r="F25" s="85"/>
      <c r="G25" s="4"/>
      <c r="H25" s="4"/>
      <c r="I25" s="4"/>
      <c r="J25" s="4"/>
      <c r="K25" s="4"/>
      <c r="L25" s="4"/>
      <c r="M25" s="4"/>
      <c r="N25" s="4"/>
      <c r="O25" s="4"/>
      <c r="P25" s="4"/>
      <c r="Q25" s="4"/>
      <c r="R25" s="4"/>
      <c r="S25" s="4"/>
      <c r="T25" s="4"/>
      <c r="U25" s="4"/>
      <c r="V25" s="4"/>
      <c r="W25" s="4"/>
      <c r="X25" s="4"/>
      <c r="Y25" s="4"/>
      <c r="Z25" s="4"/>
      <c r="AA25" s="4"/>
    </row>
    <row r="26" spans="2:27" ht="23.25" customHeight="1" x14ac:dyDescent="0.25">
      <c r="B26" s="14">
        <f t="shared" si="0"/>
        <v>19</v>
      </c>
      <c r="C26" s="87">
        <f>IF(ISBLANK(Case!E72),"",Case!E72)</f>
        <v>5.4</v>
      </c>
      <c r="D26" s="84" cm="1">
        <f t="array" ref="D26">INDEX(Case!D:D,_xlfn.XMATCH('Graded Answers'!B26,Case!B:B))</f>
        <v>2</v>
      </c>
      <c r="F26" s="85"/>
      <c r="G26" s="4"/>
      <c r="H26" s="4"/>
      <c r="I26" s="4"/>
      <c r="J26" s="4"/>
      <c r="K26" s="4"/>
      <c r="L26" s="4"/>
      <c r="M26" s="4"/>
      <c r="N26" s="4"/>
      <c r="O26" s="4"/>
      <c r="P26" s="4"/>
      <c r="Q26" s="4"/>
      <c r="R26" s="4"/>
      <c r="S26" s="4"/>
      <c r="T26" s="4"/>
      <c r="U26" s="4"/>
      <c r="V26" s="4"/>
      <c r="W26" s="4"/>
      <c r="X26" s="4"/>
      <c r="Y26" s="4"/>
      <c r="Z26" s="4"/>
      <c r="AA26" s="4"/>
    </row>
    <row r="27" spans="2:27" ht="23.25" customHeight="1" x14ac:dyDescent="0.25">
      <c r="B27" s="14">
        <f t="shared" si="0"/>
        <v>20</v>
      </c>
      <c r="C27" s="87">
        <f>IF(ISBLANK(Case!E73),"",Case!E73)</f>
        <v>3.2</v>
      </c>
      <c r="D27" s="84" cm="1">
        <f t="array" ref="D27">INDEX(Case!D:D,_xlfn.XMATCH('Graded Answers'!B27,Case!B:B))</f>
        <v>2</v>
      </c>
      <c r="F27" s="85"/>
      <c r="G27" s="4"/>
      <c r="H27" s="4"/>
      <c r="I27" s="4"/>
      <c r="J27" s="4"/>
      <c r="K27" s="4"/>
      <c r="L27" s="4"/>
      <c r="M27" s="4"/>
      <c r="N27" s="4"/>
      <c r="O27" s="4"/>
      <c r="P27" s="4"/>
      <c r="Q27" s="4"/>
      <c r="R27" s="4"/>
      <c r="S27" s="4"/>
      <c r="T27" s="4"/>
      <c r="U27" s="4"/>
      <c r="V27" s="4"/>
      <c r="W27" s="4"/>
      <c r="X27" s="4"/>
      <c r="Y27" s="4"/>
      <c r="Z27" s="4"/>
      <c r="AA27" s="4"/>
    </row>
    <row r="28" spans="2:27" ht="23.25" customHeight="1" x14ac:dyDescent="0.25">
      <c r="B28" s="14">
        <f t="shared" si="0"/>
        <v>21</v>
      </c>
      <c r="C28" s="87">
        <f>IF(ISBLANK(Case!E74),"",Case!E74)</f>
        <v>13.92</v>
      </c>
      <c r="D28" s="84" cm="1">
        <f t="array" ref="D28">INDEX(Case!D:D,_xlfn.XMATCH('Graded Answers'!B28,Case!B:B))</f>
        <v>2</v>
      </c>
    </row>
    <row r="29" spans="2:27" ht="23.25" customHeight="1" x14ac:dyDescent="0.25">
      <c r="B29" s="14">
        <f t="shared" si="0"/>
        <v>22</v>
      </c>
      <c r="C29" s="87">
        <f>IF(ISBLANK(Case!E75),"",Case!E75)</f>
        <v>10.47</v>
      </c>
      <c r="D29" s="84" cm="1">
        <f t="array" ref="D29">INDEX(Case!D:D,_xlfn.XMATCH('Graded Answers'!B29,Case!B:B))</f>
        <v>2</v>
      </c>
    </row>
    <row r="30" spans="2:27" ht="23.25" customHeight="1" x14ac:dyDescent="0.25">
      <c r="B30" s="14">
        <f t="shared" si="0"/>
        <v>23</v>
      </c>
      <c r="C30" s="87">
        <f>IF(ISBLANK(Case!E76),"",Case!E76)</f>
        <v>15.12</v>
      </c>
      <c r="D30" s="84" cm="1">
        <f t="array" ref="D30">INDEX(Case!D:D,_xlfn.XMATCH('Graded Answers'!B30,Case!B:B))</f>
        <v>2</v>
      </c>
    </row>
    <row r="31" spans="2:27" ht="23.25" customHeight="1" x14ac:dyDescent="0.25">
      <c r="B31" s="14">
        <f t="shared" si="0"/>
        <v>24</v>
      </c>
      <c r="C31" s="87">
        <f>IF(ISBLANK(Case!E77),"",Case!E77)</f>
        <v>11.76</v>
      </c>
      <c r="D31" s="84" cm="1">
        <f t="array" ref="D31">INDEX(Case!D:D,_xlfn.XMATCH('Graded Answers'!B31,Case!B:B))</f>
        <v>2</v>
      </c>
    </row>
    <row r="32" spans="2:27" ht="23.25" customHeight="1" x14ac:dyDescent="0.25">
      <c r="B32" s="14">
        <f t="shared" si="0"/>
        <v>25</v>
      </c>
      <c r="C32" s="87">
        <f>IF(ISBLANK(Case!E78),"",Case!E78)</f>
        <v>4.87</v>
      </c>
      <c r="D32" s="84" cm="1">
        <f t="array" ref="D32">INDEX(Case!D:D,_xlfn.XMATCH('Graded Answers'!B32,Case!B:B))</f>
        <v>2</v>
      </c>
    </row>
    <row r="33" spans="2:4" ht="23.25" customHeight="1" x14ac:dyDescent="0.25">
      <c r="B33" s="14">
        <f t="shared" si="0"/>
        <v>26</v>
      </c>
      <c r="C33" s="87">
        <f>IF(ISBLANK(Case!E79),"",Case!E79)</f>
        <v>8.15</v>
      </c>
      <c r="D33" s="84" cm="1">
        <f t="array" ref="D33">INDEX(Case!D:D,_xlfn.XMATCH('Graded Answers'!B33,Case!B:B))</f>
        <v>2</v>
      </c>
    </row>
    <row r="34" spans="2:4" ht="23.25" customHeight="1" x14ac:dyDescent="0.25">
      <c r="B34" s="14">
        <f t="shared" si="0"/>
        <v>27</v>
      </c>
      <c r="C34" s="87">
        <f>IF(ISBLANK(Case!E80),"",Case!E80)</f>
        <v>13.67</v>
      </c>
      <c r="D34" s="84" cm="1">
        <f t="array" ref="D34">INDEX(Case!D:D,_xlfn.XMATCH('Graded Answers'!B34,Case!B:B))</f>
        <v>2</v>
      </c>
    </row>
    <row r="35" spans="2:4" ht="23.25" customHeight="1" x14ac:dyDescent="0.25">
      <c r="B35" s="14">
        <f t="shared" si="0"/>
        <v>28</v>
      </c>
      <c r="C35" s="87">
        <f>IF(ISBLANK(Case!E81),"",Case!E81)</f>
        <v>3.07</v>
      </c>
      <c r="D35" s="84" cm="1">
        <f t="array" ref="D35">INDEX(Case!D:D,_xlfn.XMATCH('Graded Answers'!B35,Case!B:B))</f>
        <v>2</v>
      </c>
    </row>
    <row r="36" spans="2:4" ht="23.25" customHeight="1" x14ac:dyDescent="0.25">
      <c r="B36" s="14">
        <f t="shared" si="0"/>
        <v>29</v>
      </c>
      <c r="C36" s="87">
        <f>IF(ISBLANK(Case!E82),"",Case!E82)</f>
        <v>12.49</v>
      </c>
      <c r="D36" s="84" cm="1">
        <f t="array" ref="D36">INDEX(Case!D:D,_xlfn.XMATCH('Graded Answers'!B36,Case!B:B))</f>
        <v>2</v>
      </c>
    </row>
    <row r="37" spans="2:4" ht="23.25" customHeight="1" x14ac:dyDescent="0.25">
      <c r="B37" s="14">
        <f t="shared" si="0"/>
        <v>30</v>
      </c>
      <c r="C37" s="87">
        <f>IF(ISBLANK(Case!E83),"",Case!E83)</f>
        <v>7.1</v>
      </c>
      <c r="D37" s="84" cm="1">
        <f t="array" ref="D37">INDEX(Case!D:D,_xlfn.XMATCH('Graded Answers'!B37,Case!B:B))</f>
        <v>2</v>
      </c>
    </row>
    <row r="38" spans="2:4" ht="23.25" customHeight="1" x14ac:dyDescent="0.25">
      <c r="B38" s="14">
        <f t="shared" si="0"/>
        <v>31</v>
      </c>
      <c r="C38" s="87">
        <f>IF(ISBLANK(Case!E95),"",Case!E95)</f>
        <v>280</v>
      </c>
      <c r="D38" s="84" cm="1">
        <f t="array" ref="D38">INDEX(Case!D:D,_xlfn.XMATCH('Graded Answers'!B38,Case!B:B))</f>
        <v>2</v>
      </c>
    </row>
    <row r="39" spans="2:4" ht="23.25" customHeight="1" x14ac:dyDescent="0.25">
      <c r="B39" s="14">
        <f t="shared" si="0"/>
        <v>32</v>
      </c>
      <c r="C39" s="87">
        <f>IF(ISBLANK(Case!E96),"",Case!E96)</f>
        <v>254</v>
      </c>
      <c r="D39" s="84" cm="1">
        <f t="array" ref="D39">INDEX(Case!D:D,_xlfn.XMATCH('Graded Answers'!B39,Case!B:B))</f>
        <v>2</v>
      </c>
    </row>
    <row r="40" spans="2:4" ht="23.25" customHeight="1" x14ac:dyDescent="0.25">
      <c r="B40" s="14">
        <f t="shared" si="0"/>
        <v>33</v>
      </c>
      <c r="C40" s="87">
        <f>IF(ISBLANK(Case!E97),"",Case!E97)</f>
        <v>284</v>
      </c>
      <c r="D40" s="84" cm="1">
        <f t="array" ref="D40">INDEX(Case!D:D,_xlfn.XMATCH('Graded Answers'!B40,Case!B:B))</f>
        <v>2</v>
      </c>
    </row>
    <row r="41" spans="2:4" ht="23.25" customHeight="1" x14ac:dyDescent="0.25">
      <c r="B41" s="14">
        <f t="shared" si="0"/>
        <v>34</v>
      </c>
      <c r="C41" s="87">
        <f>IF(ISBLANK(Case!E98),"",Case!E98)</f>
        <v>246</v>
      </c>
      <c r="D41" s="84" cm="1">
        <f t="array" ref="D41">INDEX(Case!D:D,_xlfn.XMATCH('Graded Answers'!B41,Case!B:B))</f>
        <v>2</v>
      </c>
    </row>
    <row r="42" spans="2:4" ht="23.25" customHeight="1" x14ac:dyDescent="0.25">
      <c r="B42" s="14">
        <f t="shared" si="0"/>
        <v>35</v>
      </c>
      <c r="C42" s="87">
        <f>IF(ISBLANK(Case!E99),"",Case!E99)</f>
        <v>222</v>
      </c>
      <c r="D42" s="84" cm="1">
        <f t="array" ref="D42">INDEX(Case!D:D,_xlfn.XMATCH('Graded Answers'!B42,Case!B:B))</f>
        <v>2</v>
      </c>
    </row>
    <row r="43" spans="2:4" ht="23.25" customHeight="1" x14ac:dyDescent="0.25">
      <c r="B43" s="14">
        <f t="shared" si="0"/>
        <v>36</v>
      </c>
      <c r="C43" s="87">
        <f>IF(ISBLANK(Case!E100),"",Case!E100)</f>
        <v>231</v>
      </c>
      <c r="D43" s="84" cm="1">
        <f t="array" ref="D43">INDEX(Case!D:D,_xlfn.XMATCH('Graded Answers'!B43,Case!B:B))</f>
        <v>2</v>
      </c>
    </row>
    <row r="44" spans="2:4" ht="23.25" customHeight="1" x14ac:dyDescent="0.25">
      <c r="B44" s="14">
        <f t="shared" si="0"/>
        <v>37</v>
      </c>
      <c r="C44" s="87">
        <f>IF(ISBLANK(Case!E101),"",Case!E101)</f>
        <v>214</v>
      </c>
      <c r="D44" s="84" cm="1">
        <f t="array" ref="D44">INDEX(Case!D:D,_xlfn.XMATCH('Graded Answers'!B44,Case!B:B))</f>
        <v>2</v>
      </c>
    </row>
    <row r="45" spans="2:4" ht="23.25" customHeight="1" x14ac:dyDescent="0.25">
      <c r="B45" s="14">
        <f t="shared" si="0"/>
        <v>38</v>
      </c>
      <c r="C45" s="87">
        <f>IF(ISBLANK(Case!E102),"",Case!E102)</f>
        <v>275</v>
      </c>
      <c r="D45" s="84" cm="1">
        <f t="array" ref="D45">INDEX(Case!D:D,_xlfn.XMATCH('Graded Answers'!B45,Case!B:B))</f>
        <v>2</v>
      </c>
    </row>
    <row r="46" spans="2:4" ht="23.25" customHeight="1" x14ac:dyDescent="0.25">
      <c r="B46" s="14">
        <f t="shared" si="0"/>
        <v>39</v>
      </c>
      <c r="C46" s="87">
        <f>IF(ISBLANK(Case!E103),"",Case!E103)</f>
        <v>179</v>
      </c>
      <c r="D46" s="84" cm="1">
        <f t="array" ref="D46">INDEX(Case!D:D,_xlfn.XMATCH('Graded Answers'!B46,Case!B:B))</f>
        <v>2</v>
      </c>
    </row>
    <row r="47" spans="2:4" ht="23.25" customHeight="1" x14ac:dyDescent="0.25">
      <c r="B47" s="14">
        <f t="shared" si="0"/>
        <v>40</v>
      </c>
      <c r="C47" s="87">
        <f>IF(ISBLANK(Case!E104),"",Case!E104)</f>
        <v>207</v>
      </c>
      <c r="D47" s="84" cm="1">
        <f t="array" ref="D47">INDEX(Case!D:D,_xlfn.XMATCH('Graded Answers'!B47,Case!B:B))</f>
        <v>2</v>
      </c>
    </row>
    <row r="48" spans="2:4" ht="23.25" customHeight="1" x14ac:dyDescent="0.25">
      <c r="B48" s="14">
        <f t="shared" si="0"/>
        <v>41</v>
      </c>
      <c r="C48" s="87">
        <f>IF(ISBLANK(Case!E105),"",Case!E105)</f>
        <v>250</v>
      </c>
      <c r="D48" s="84" cm="1">
        <f t="array" ref="D48">INDEX(Case!D:D,_xlfn.XMATCH('Graded Answers'!B48,Case!B:B))</f>
        <v>2</v>
      </c>
    </row>
    <row r="49" spans="2:4" ht="23.25" customHeight="1" x14ac:dyDescent="0.25">
      <c r="B49" s="14">
        <f t="shared" si="0"/>
        <v>42</v>
      </c>
      <c r="C49" s="87">
        <f>IF(ISBLANK(Case!E106),"",Case!E106)</f>
        <v>148</v>
      </c>
      <c r="D49" s="84" cm="1">
        <f t="array" ref="D49">INDEX(Case!D:D,_xlfn.XMATCH('Graded Answers'!B49,Case!B:B))</f>
        <v>2</v>
      </c>
    </row>
    <row r="50" spans="2:4" ht="23.25" customHeight="1" x14ac:dyDescent="0.25">
      <c r="B50" s="14">
        <f t="shared" si="0"/>
        <v>43</v>
      </c>
      <c r="C50" s="87">
        <f>IF(ISBLANK(Case!E107),"",Case!E107)</f>
        <v>178</v>
      </c>
      <c r="D50" s="84" cm="1">
        <f t="array" ref="D50">INDEX(Case!D:D,_xlfn.XMATCH('Graded Answers'!B50,Case!B:B))</f>
        <v>2</v>
      </c>
    </row>
    <row r="51" spans="2:4" ht="23.25" customHeight="1" x14ac:dyDescent="0.25">
      <c r="B51" s="14">
        <f t="shared" si="0"/>
        <v>44</v>
      </c>
      <c r="C51" s="87">
        <f>IF(ISBLANK(Case!E108),"",Case!E108)</f>
        <v>200</v>
      </c>
      <c r="D51" s="84" cm="1">
        <f t="array" ref="D51">INDEX(Case!D:D,_xlfn.XMATCH('Graded Answers'!B51,Case!B:B))</f>
        <v>2</v>
      </c>
    </row>
    <row r="52" spans="2:4" ht="23.25" customHeight="1" x14ac:dyDescent="0.25">
      <c r="B52" s="14">
        <f t="shared" si="0"/>
        <v>45</v>
      </c>
      <c r="C52" s="87">
        <f>IF(ISBLANK(Case!E109),"",Case!E109)</f>
        <v>164</v>
      </c>
      <c r="D52" s="84" cm="1">
        <f t="array" ref="D52">INDEX(Case!D:D,_xlfn.XMATCH('Graded Answers'!B52,Case!B:B))</f>
        <v>2</v>
      </c>
    </row>
    <row r="53" spans="2:4" ht="23.25" customHeight="1" x14ac:dyDescent="0.25">
      <c r="B53" s="14">
        <f t="shared" si="0"/>
        <v>46</v>
      </c>
      <c r="C53" s="87">
        <f>IF(ISBLANK(Case!E110),"",Case!E110)</f>
        <v>188</v>
      </c>
      <c r="D53" s="84" cm="1">
        <f t="array" ref="D53">INDEX(Case!D:D,_xlfn.XMATCH('Graded Answers'!B53,Case!B:B))</f>
        <v>2</v>
      </c>
    </row>
    <row r="54" spans="2:4" ht="23.25" customHeight="1" x14ac:dyDescent="0.25">
      <c r="B54" s="14">
        <f t="shared" si="0"/>
        <v>47</v>
      </c>
      <c r="C54" s="87">
        <f>IF(ISBLANK(Case!E111),"",Case!E111)</f>
        <v>201</v>
      </c>
      <c r="D54" s="84" cm="1">
        <f t="array" ref="D54">INDEX(Case!D:D,_xlfn.XMATCH('Graded Answers'!B54,Case!B:B))</f>
        <v>2</v>
      </c>
    </row>
    <row r="55" spans="2:4" ht="23.25" customHeight="1" x14ac:dyDescent="0.25">
      <c r="B55" s="14">
        <f t="shared" si="0"/>
        <v>48</v>
      </c>
      <c r="C55" s="87">
        <f>IF(ISBLANK(Case!E112),"",Case!E112)</f>
        <v>232</v>
      </c>
      <c r="D55" s="84" cm="1">
        <f t="array" ref="D55">INDEX(Case!D:D,_xlfn.XMATCH('Graded Answers'!B55,Case!B:B))</f>
        <v>2</v>
      </c>
    </row>
    <row r="56" spans="2:4" ht="23.25" customHeight="1" x14ac:dyDescent="0.25">
      <c r="B56" s="14">
        <f t="shared" si="0"/>
        <v>49</v>
      </c>
      <c r="C56" s="87">
        <f>IF(ISBLANK(Case!E113),"",Case!E113)</f>
        <v>155</v>
      </c>
      <c r="D56" s="84" cm="1">
        <f t="array" ref="D56">INDEX(Case!D:D,_xlfn.XMATCH('Graded Answers'!B56,Case!B:B))</f>
        <v>2</v>
      </c>
    </row>
    <row r="57" spans="2:4" ht="23.25" customHeight="1" x14ac:dyDescent="0.25">
      <c r="B57" s="14">
        <f t="shared" si="0"/>
        <v>50</v>
      </c>
      <c r="C57" s="87">
        <f>IF(ISBLANK(Case!E114),"",Case!E114)</f>
        <v>253</v>
      </c>
      <c r="D57" s="84" cm="1">
        <f t="array" ref="D57">INDEX(Case!D:D,_xlfn.XMATCH('Graded Answers'!B57,Case!B:B))</f>
        <v>2</v>
      </c>
    </row>
    <row r="58" spans="2:4" ht="23.25" customHeight="1" x14ac:dyDescent="0.25">
      <c r="B58" s="14">
        <f t="shared" si="0"/>
        <v>51</v>
      </c>
      <c r="C58" s="87">
        <f>IF(ISBLANK(Case!E126),"",Case!E126)</f>
        <v>62.04</v>
      </c>
      <c r="D58" s="84" cm="1">
        <f t="array" ref="D58">INDEX(Case!D:D,_xlfn.XMATCH('Graded Answers'!B58,Case!B:B))</f>
        <v>3</v>
      </c>
    </row>
    <row r="59" spans="2:4" ht="23.25" customHeight="1" x14ac:dyDescent="0.25">
      <c r="B59" s="14">
        <f t="shared" si="0"/>
        <v>52</v>
      </c>
      <c r="C59" s="87">
        <f>IF(ISBLANK(Case!E127),"",Case!E127)</f>
        <v>113.76</v>
      </c>
      <c r="D59" s="84" cm="1">
        <f t="array" ref="D59">INDEX(Case!D:D,_xlfn.XMATCH('Graded Answers'!B59,Case!B:B))</f>
        <v>3</v>
      </c>
    </row>
    <row r="60" spans="2:4" ht="23.25" customHeight="1" x14ac:dyDescent="0.25">
      <c r="B60" s="14">
        <f t="shared" si="0"/>
        <v>53</v>
      </c>
      <c r="C60" s="87">
        <f>IF(ISBLANK(Case!E128),"",Case!E128)</f>
        <v>37.729999999999997</v>
      </c>
      <c r="D60" s="84" cm="1">
        <f t="array" ref="D60">INDEX(Case!D:D,_xlfn.XMATCH('Graded Answers'!B60,Case!B:B))</f>
        <v>3</v>
      </c>
    </row>
    <row r="61" spans="2:4" ht="23.25" customHeight="1" x14ac:dyDescent="0.25">
      <c r="B61" s="14">
        <f t="shared" si="0"/>
        <v>54</v>
      </c>
      <c r="C61" s="87">
        <f>IF(ISBLANK(Case!E129),"",Case!E129)</f>
        <v>33.49</v>
      </c>
      <c r="D61" s="84" cm="1">
        <f t="array" ref="D61">INDEX(Case!D:D,_xlfn.XMATCH('Graded Answers'!B61,Case!B:B))</f>
        <v>3</v>
      </c>
    </row>
    <row r="62" spans="2:4" ht="23.25" customHeight="1" x14ac:dyDescent="0.25">
      <c r="B62" s="14">
        <f t="shared" si="0"/>
        <v>55</v>
      </c>
      <c r="C62" s="87">
        <f>IF(ISBLANK(Case!E130),"",Case!E130)</f>
        <v>222.6</v>
      </c>
      <c r="D62" s="84" cm="1">
        <f t="array" ref="D62">INDEX(Case!D:D,_xlfn.XMATCH('Graded Answers'!B62,Case!B:B))</f>
        <v>3</v>
      </c>
    </row>
    <row r="63" spans="2:4" ht="23.25" customHeight="1" x14ac:dyDescent="0.25">
      <c r="B63" s="14">
        <f t="shared" si="0"/>
        <v>56</v>
      </c>
      <c r="C63" s="87">
        <f>IF(ISBLANK(Case!E131),"",Case!E131)</f>
        <v>90.36</v>
      </c>
      <c r="D63" s="84" cm="1">
        <f t="array" ref="D63">INDEX(Case!D:D,_xlfn.XMATCH('Graded Answers'!B63,Case!B:B))</f>
        <v>3</v>
      </c>
    </row>
    <row r="64" spans="2:4" ht="23.25" customHeight="1" x14ac:dyDescent="0.25">
      <c r="B64" s="14">
        <f t="shared" si="0"/>
        <v>57</v>
      </c>
      <c r="C64" s="87">
        <f>IF(ISBLANK(Case!E132),"",Case!E132)</f>
        <v>148.20000000000002</v>
      </c>
      <c r="D64" s="84" cm="1">
        <f t="array" ref="D64">INDEX(Case!D:D,_xlfn.XMATCH('Graded Answers'!B64,Case!B:B))</f>
        <v>3</v>
      </c>
    </row>
    <row r="65" spans="2:4" ht="23.25" customHeight="1" x14ac:dyDescent="0.25">
      <c r="B65" s="14">
        <f t="shared" si="0"/>
        <v>58</v>
      </c>
      <c r="C65" s="87">
        <f>IF(ISBLANK(Case!E133),"",Case!E133)</f>
        <v>196.16</v>
      </c>
      <c r="D65" s="84" cm="1">
        <f t="array" ref="D65">INDEX(Case!D:D,_xlfn.XMATCH('Graded Answers'!B65,Case!B:B))</f>
        <v>3</v>
      </c>
    </row>
    <row r="66" spans="2:4" ht="23.25" customHeight="1" x14ac:dyDescent="0.25">
      <c r="B66" s="14">
        <f t="shared" si="0"/>
        <v>59</v>
      </c>
      <c r="C66" s="87">
        <f>IF(ISBLANK(Case!E134),"",Case!E134)</f>
        <v>109.78</v>
      </c>
      <c r="D66" s="84" cm="1">
        <f t="array" ref="D66">INDEX(Case!D:D,_xlfn.XMATCH('Graded Answers'!B66,Case!B:B))</f>
        <v>3</v>
      </c>
    </row>
    <row r="67" spans="2:4" ht="23.25" customHeight="1" x14ac:dyDescent="0.25">
      <c r="B67" s="14">
        <f t="shared" si="0"/>
        <v>60</v>
      </c>
      <c r="C67" s="87">
        <f>IF(ISBLANK(Case!E135),"",Case!E135)</f>
        <v>61.74</v>
      </c>
      <c r="D67" s="84" cm="1">
        <f t="array" ref="D67">INDEX(Case!D:D,_xlfn.XMATCH('Graded Answers'!B67,Case!B:B))</f>
        <v>3</v>
      </c>
    </row>
    <row r="68" spans="2:4" ht="23.25" customHeight="1" x14ac:dyDescent="0.25">
      <c r="B68" s="14">
        <f t="shared" si="0"/>
        <v>61</v>
      </c>
      <c r="C68" s="87">
        <f>IF(ISBLANK(Case!E136),"",Case!E136)</f>
        <v>60.7</v>
      </c>
      <c r="D68" s="84" cm="1">
        <f t="array" ref="D68">INDEX(Case!D:D,_xlfn.XMATCH('Graded Answers'!B68,Case!B:B))</f>
        <v>3</v>
      </c>
    </row>
    <row r="69" spans="2:4" ht="23.25" customHeight="1" x14ac:dyDescent="0.25">
      <c r="B69" s="14">
        <f t="shared" si="0"/>
        <v>62</v>
      </c>
      <c r="C69" s="87">
        <f>IF(ISBLANK(Case!E137),"",Case!E137)</f>
        <v>61.56</v>
      </c>
      <c r="D69" s="84" cm="1">
        <f t="array" ref="D69">INDEX(Case!D:D,_xlfn.XMATCH('Graded Answers'!B69,Case!B:B))</f>
        <v>3</v>
      </c>
    </row>
    <row r="70" spans="2:4" ht="23.25" customHeight="1" x14ac:dyDescent="0.25">
      <c r="B70" s="14">
        <f t="shared" si="0"/>
        <v>63</v>
      </c>
      <c r="C70" s="87">
        <f>IF(ISBLANK(Case!E138),"",Case!E138)</f>
        <v>78.320000000000007</v>
      </c>
      <c r="D70" s="84" cm="1">
        <f t="array" ref="D70">INDEX(Case!D:D,_xlfn.XMATCH('Graded Answers'!B70,Case!B:B))</f>
        <v>3</v>
      </c>
    </row>
    <row r="71" spans="2:4" ht="23.25" customHeight="1" x14ac:dyDescent="0.25">
      <c r="B71" s="14">
        <f t="shared" si="0"/>
        <v>64</v>
      </c>
      <c r="C71" s="87">
        <f>IF(ISBLANK(Case!E139),"",Case!E139)</f>
        <v>188.82</v>
      </c>
      <c r="D71" s="84" cm="1">
        <f t="array" ref="D71">INDEX(Case!D:D,_xlfn.XMATCH('Graded Answers'!B71,Case!B:B))</f>
        <v>3</v>
      </c>
    </row>
    <row r="72" spans="2:4" ht="23.25" customHeight="1" x14ac:dyDescent="0.25">
      <c r="B72" s="14">
        <f t="shared" si="0"/>
        <v>65</v>
      </c>
      <c r="C72" s="87">
        <f>IF(ISBLANK(Case!E140),"",Case!E140)</f>
        <v>235.2</v>
      </c>
      <c r="D72" s="84" cm="1">
        <f t="array" ref="D72">INDEX(Case!D:D,_xlfn.XMATCH('Graded Answers'!B72,Case!B:B))</f>
        <v>3</v>
      </c>
    </row>
    <row r="73" spans="2:4" ht="23.25" customHeight="1" x14ac:dyDescent="0.25">
      <c r="B73" s="14">
        <f t="shared" si="0"/>
        <v>66</v>
      </c>
      <c r="C73" s="87">
        <f>IF(ISBLANK(Case!E141),"",Case!E141)</f>
        <v>103.32</v>
      </c>
      <c r="D73" s="84" cm="1">
        <f t="array" ref="D73">INDEX(Case!D:D,_xlfn.XMATCH('Graded Answers'!B73,Case!B:B))</f>
        <v>3</v>
      </c>
    </row>
    <row r="74" spans="2:4" ht="23.25" customHeight="1" x14ac:dyDescent="0.25">
      <c r="B74" s="14">
        <f t="shared" si="0"/>
        <v>67</v>
      </c>
      <c r="C74" s="87">
        <f>IF(ISBLANK(Case!E142),"",Case!E142)</f>
        <v>37.450000000000003</v>
      </c>
      <c r="D74" s="84" cm="1">
        <f t="array" ref="D74">INDEX(Case!D:D,_xlfn.XMATCH('Graded Answers'!B74,Case!B:B))</f>
        <v>3</v>
      </c>
    </row>
    <row r="75" spans="2:4" ht="23.25" customHeight="1" x14ac:dyDescent="0.25">
      <c r="B75" s="14">
        <f t="shared" si="0"/>
        <v>68</v>
      </c>
      <c r="C75" s="87">
        <f>IF(ISBLANK(Case!E143),"",Case!E143)</f>
        <v>79.92</v>
      </c>
      <c r="D75" s="84" cm="1">
        <f t="array" ref="D75">INDEX(Case!D:D,_xlfn.XMATCH('Graded Answers'!B75,Case!B:B))</f>
        <v>3</v>
      </c>
    </row>
    <row r="76" spans="2:4" ht="23.25" customHeight="1" x14ac:dyDescent="0.25">
      <c r="B76" s="14">
        <f t="shared" si="0"/>
        <v>69</v>
      </c>
      <c r="C76" s="87">
        <f>IF(ISBLANK(Case!E144),"",Case!E144)</f>
        <v>51.6</v>
      </c>
      <c r="D76" s="84" cm="1">
        <f t="array" ref="D76">INDEX(Case!D:D,_xlfn.XMATCH('Graded Answers'!B76,Case!B:B))</f>
        <v>3</v>
      </c>
    </row>
    <row r="77" spans="2:4" ht="23.25" customHeight="1" x14ac:dyDescent="0.25">
      <c r="B77" s="14">
        <f t="shared" si="0"/>
        <v>70</v>
      </c>
      <c r="C77" s="87">
        <f>IF(ISBLANK(Case!E145),"",Case!E145)</f>
        <v>315.39999999999998</v>
      </c>
      <c r="D77" s="84" cm="1">
        <f t="array" ref="D77">INDEX(Case!D:D,_xlfn.XMATCH('Graded Answers'!B77,Case!B:B))</f>
        <v>3</v>
      </c>
    </row>
    <row r="78" spans="2:4" ht="23.25" customHeight="1" x14ac:dyDescent="0.25">
      <c r="B78" s="14">
        <f t="shared" si="0"/>
        <v>71</v>
      </c>
      <c r="C78" s="87">
        <f>IF(ISBLANK(Case!E157),"",Case!E157)</f>
        <v>2482.7500000000005</v>
      </c>
      <c r="D78" s="84" cm="1">
        <f t="array" ref="D78">INDEX(Case!D:D,_xlfn.XMATCH('Graded Answers'!B78,Case!B:B))</f>
        <v>4</v>
      </c>
    </row>
    <row r="79" spans="2:4" ht="23.25" customHeight="1" x14ac:dyDescent="0.25">
      <c r="B79" s="14">
        <f t="shared" si="0"/>
        <v>72</v>
      </c>
      <c r="C79" s="87">
        <f>IF(ISBLANK(Case!E158),"",Case!E158)</f>
        <v>883.65</v>
      </c>
      <c r="D79" s="84" cm="1">
        <f t="array" ref="D79">INDEX(Case!D:D,_xlfn.XMATCH('Graded Answers'!B79,Case!B:B))</f>
        <v>4</v>
      </c>
    </row>
    <row r="80" spans="2:4" ht="23.25" customHeight="1" x14ac:dyDescent="0.25">
      <c r="B80" s="14">
        <f t="shared" si="0"/>
        <v>73</v>
      </c>
      <c r="C80" s="87">
        <f>IF(ISBLANK(Case!E159),"",Case!E159)</f>
        <v>2738.5699999999993</v>
      </c>
      <c r="D80" s="84" cm="1">
        <f t="array" ref="D80">INDEX(Case!D:D,_xlfn.XMATCH('Graded Answers'!B80,Case!B:B))</f>
        <v>4</v>
      </c>
    </row>
    <row r="81" spans="2:4" ht="23.25" customHeight="1" x14ac:dyDescent="0.25">
      <c r="B81" s="14">
        <f t="shared" si="0"/>
        <v>74</v>
      </c>
      <c r="C81" s="87">
        <f>IF(ISBLANK(Case!E160),"",Case!E160)</f>
        <v>1691.0300000000002</v>
      </c>
      <c r="D81" s="84" cm="1">
        <f t="array" ref="D81">INDEX(Case!D:D,_xlfn.XMATCH('Graded Answers'!B81,Case!B:B))</f>
        <v>4</v>
      </c>
    </row>
    <row r="82" spans="2:4" ht="23.25" customHeight="1" x14ac:dyDescent="0.25">
      <c r="B82" s="14">
        <f t="shared" si="0"/>
        <v>75</v>
      </c>
      <c r="C82" s="87">
        <f>IF(ISBLANK(Case!E161),"",Case!E161)</f>
        <v>2480.04</v>
      </c>
      <c r="D82" s="84" cm="1">
        <f t="array" ref="D82">INDEX(Case!D:D,_xlfn.XMATCH('Graded Answers'!B82,Case!B:B))</f>
        <v>4</v>
      </c>
    </row>
    <row r="83" spans="2:4" ht="23.25" customHeight="1" x14ac:dyDescent="0.25">
      <c r="B83" s="14">
        <f t="shared" si="0"/>
        <v>76</v>
      </c>
      <c r="C83" s="87">
        <f>IF(ISBLANK(Case!E162),"",Case!E162)</f>
        <v>1557.2999999999997</v>
      </c>
      <c r="D83" s="84" cm="1">
        <f t="array" ref="D83">INDEX(Case!D:D,_xlfn.XMATCH('Graded Answers'!B83,Case!B:B))</f>
        <v>4</v>
      </c>
    </row>
    <row r="84" spans="2:4" ht="23.25" customHeight="1" x14ac:dyDescent="0.25">
      <c r="B84" s="14">
        <f t="shared" si="0"/>
        <v>77</v>
      </c>
      <c r="C84" s="87">
        <f>IF(ISBLANK(Case!E163),"",Case!E163)</f>
        <v>1998.0299999999997</v>
      </c>
      <c r="D84" s="84" cm="1">
        <f t="array" ref="D84">INDEX(Case!D:D,_xlfn.XMATCH('Graded Answers'!B84,Case!B:B))</f>
        <v>4</v>
      </c>
    </row>
    <row r="85" spans="2:4" ht="23.25" customHeight="1" x14ac:dyDescent="0.25">
      <c r="B85" s="14">
        <f t="shared" si="0"/>
        <v>78</v>
      </c>
      <c r="C85" s="87">
        <f>IF(ISBLANK(Case!E164),"",Case!E164)</f>
        <v>3070.3199999999997</v>
      </c>
      <c r="D85" s="84" cm="1">
        <f t="array" ref="D85">INDEX(Case!D:D,_xlfn.XMATCH('Graded Answers'!B85,Case!B:B))</f>
        <v>4</v>
      </c>
    </row>
    <row r="86" spans="2:4" ht="23.25" customHeight="1" x14ac:dyDescent="0.25">
      <c r="B86" s="14">
        <f t="shared" si="0"/>
        <v>79</v>
      </c>
      <c r="C86" s="87">
        <f>IF(ISBLANK(Case!E165),"",Case!E165)</f>
        <v>2195.92</v>
      </c>
      <c r="D86" s="84" cm="1">
        <f t="array" ref="D86">INDEX(Case!D:D,_xlfn.XMATCH('Graded Answers'!B86,Case!B:B))</f>
        <v>4</v>
      </c>
    </row>
    <row r="87" spans="2:4" ht="23.25" customHeight="1" x14ac:dyDescent="0.25">
      <c r="B87" s="14">
        <f t="shared" si="0"/>
        <v>80</v>
      </c>
      <c r="C87" s="87">
        <f>IF(ISBLANK(Case!E166),"",Case!E166)</f>
        <v>2521.6199999999994</v>
      </c>
      <c r="D87" s="84" cm="1">
        <f t="array" ref="D87">INDEX(Case!D:D,_xlfn.XMATCH('Graded Answers'!B87,Case!B:B))</f>
        <v>4</v>
      </c>
    </row>
    <row r="88" spans="2:4" ht="23.25" customHeight="1" x14ac:dyDescent="0.25">
      <c r="B88" s="14">
        <f t="shared" si="0"/>
        <v>81</v>
      </c>
      <c r="C88" s="87">
        <f>IF(ISBLANK(Case!E167),"",Case!E167)</f>
        <v>2647.49</v>
      </c>
      <c r="D88" s="84" cm="1">
        <f t="array" ref="D88">INDEX(Case!D:D,_xlfn.XMATCH('Graded Answers'!B88,Case!B:B))</f>
        <v>4</v>
      </c>
    </row>
    <row r="89" spans="2:4" ht="23.25" customHeight="1" x14ac:dyDescent="0.25">
      <c r="B89" s="14">
        <f t="shared" si="0"/>
        <v>82</v>
      </c>
      <c r="C89" s="87">
        <f>IF(ISBLANK(Case!E168),"",Case!E168)</f>
        <v>759.17000000000019</v>
      </c>
      <c r="D89" s="84" cm="1">
        <f t="array" ref="D89">INDEX(Case!D:D,_xlfn.XMATCH('Graded Answers'!B89,Case!B:B))</f>
        <v>4</v>
      </c>
    </row>
    <row r="90" spans="2:4" ht="23.25" customHeight="1" x14ac:dyDescent="0.25">
      <c r="B90" s="14">
        <f t="shared" si="0"/>
        <v>83</v>
      </c>
      <c r="C90" s="87">
        <f>IF(ISBLANK(Case!E169),"",Case!E169)</f>
        <v>478.8</v>
      </c>
      <c r="D90" s="84" cm="1">
        <f t="array" ref="D90">INDEX(Case!D:D,_xlfn.XMATCH('Graded Answers'!B90,Case!B:B))</f>
        <v>4</v>
      </c>
    </row>
    <row r="91" spans="2:4" ht="23.25" customHeight="1" x14ac:dyDescent="0.25">
      <c r="B91" s="14">
        <f t="shared" si="0"/>
        <v>84</v>
      </c>
      <c r="C91" s="87">
        <f>IF(ISBLANK(Case!E170),"",Case!E170)</f>
        <v>2899.5199999999995</v>
      </c>
      <c r="D91" s="84" cm="1">
        <f t="array" ref="D91">INDEX(Case!D:D,_xlfn.XMATCH('Graded Answers'!B91,Case!B:B))</f>
        <v>4</v>
      </c>
    </row>
    <row r="92" spans="2:4" ht="23.25" customHeight="1" x14ac:dyDescent="0.25">
      <c r="B92" s="14">
        <f t="shared" si="0"/>
        <v>85</v>
      </c>
      <c r="C92" s="87">
        <f>IF(ISBLANK(Case!E171),"",Case!E171)</f>
        <v>1386.4299999999998</v>
      </c>
      <c r="D92" s="84" cm="1">
        <f t="array" ref="D92">INDEX(Case!D:D,_xlfn.XMATCH('Graded Answers'!B92,Case!B:B))</f>
        <v>4</v>
      </c>
    </row>
    <row r="93" spans="2:4" ht="23.25" customHeight="1" x14ac:dyDescent="0.25">
      <c r="B93" s="14">
        <f t="shared" si="0"/>
        <v>86</v>
      </c>
      <c r="C93" s="87">
        <f>IF(ISBLANK(Case!E172),"",Case!E172)</f>
        <v>2254.02</v>
      </c>
      <c r="D93" s="84" cm="1">
        <f t="array" ref="D93">INDEX(Case!D:D,_xlfn.XMATCH('Graded Answers'!B93,Case!B:B))</f>
        <v>4</v>
      </c>
    </row>
    <row r="94" spans="2:4" ht="23.25" customHeight="1" x14ac:dyDescent="0.25">
      <c r="B94" s="14">
        <f t="shared" si="0"/>
        <v>87</v>
      </c>
      <c r="C94" s="87">
        <f>IF(ISBLANK(Case!E173),"",Case!E173)</f>
        <v>2917.8099999999995</v>
      </c>
      <c r="D94" s="84" cm="1">
        <f t="array" ref="D94">INDEX(Case!D:D,_xlfn.XMATCH('Graded Answers'!B94,Case!B:B))</f>
        <v>4</v>
      </c>
    </row>
    <row r="95" spans="2:4" ht="23.25" customHeight="1" x14ac:dyDescent="0.25">
      <c r="B95" s="14">
        <f t="shared" si="0"/>
        <v>88</v>
      </c>
      <c r="C95" s="87">
        <f>IF(ISBLANK(Case!E174),"",Case!E174)</f>
        <v>1147.68</v>
      </c>
      <c r="D95" s="84" cm="1">
        <f t="array" ref="D95">INDEX(Case!D:D,_xlfn.XMATCH('Graded Answers'!B95,Case!B:B))</f>
        <v>4</v>
      </c>
    </row>
    <row r="96" spans="2:4" ht="23.25" customHeight="1" x14ac:dyDescent="0.25">
      <c r="B96" s="14">
        <f t="shared" si="0"/>
        <v>89</v>
      </c>
      <c r="C96" s="87">
        <f>IF(ISBLANK(Case!E175),"",Case!E175)</f>
        <v>1870.2</v>
      </c>
      <c r="D96" s="84" cm="1">
        <f t="array" ref="D96">INDEX(Case!D:D,_xlfn.XMATCH('Graded Answers'!B96,Case!B:B))</f>
        <v>4</v>
      </c>
    </row>
    <row r="97" spans="2:4" ht="23.25" customHeight="1" x14ac:dyDescent="0.25">
      <c r="B97" s="14">
        <f t="shared" si="0"/>
        <v>90</v>
      </c>
      <c r="C97" s="87">
        <f>IF(ISBLANK(Case!E176),"",Case!E176)</f>
        <v>2655.0900000000006</v>
      </c>
      <c r="D97" s="84" cm="1">
        <f t="array" ref="D97">INDEX(Case!D:D,_xlfn.XMATCH('Graded Answers'!B97,Case!B:B))</f>
        <v>4</v>
      </c>
    </row>
    <row r="98" spans="2:4" ht="23.25" customHeight="1" x14ac:dyDescent="0.25">
      <c r="B98" s="14">
        <f t="shared" si="0"/>
        <v>91</v>
      </c>
      <c r="C98" s="87">
        <f>IF(ISBLANK(Case!E188),"",Case!E188)</f>
        <v>1541.22</v>
      </c>
      <c r="D98" s="84" cm="1">
        <f t="array" ref="D98">INDEX(Case!D:D,_xlfn.XMATCH('Graded Answers'!B98,Case!B:B))</f>
        <v>5</v>
      </c>
    </row>
    <row r="99" spans="2:4" ht="23.25" customHeight="1" x14ac:dyDescent="0.25">
      <c r="B99" s="14">
        <f t="shared" si="0"/>
        <v>92</v>
      </c>
      <c r="C99" s="87">
        <f>IF(ISBLANK(Case!E189),"",Case!E189)</f>
        <v>771.45</v>
      </c>
      <c r="D99" s="84" cm="1">
        <f t="array" ref="D99">INDEX(Case!D:D,_xlfn.XMATCH('Graded Answers'!B99,Case!B:B))</f>
        <v>5</v>
      </c>
    </row>
    <row r="100" spans="2:4" ht="23.25" customHeight="1" x14ac:dyDescent="0.25">
      <c r="B100" s="14">
        <f t="shared" si="0"/>
        <v>93</v>
      </c>
      <c r="C100" s="87">
        <f>IF(ISBLANK(Case!E190),"",Case!E190)</f>
        <v>928.63</v>
      </c>
      <c r="D100" s="84" cm="1">
        <f t="array" ref="D100">INDEX(Case!D:D,_xlfn.XMATCH('Graded Answers'!B100,Case!B:B))</f>
        <v>5</v>
      </c>
    </row>
    <row r="101" spans="2:4" ht="23.25" customHeight="1" x14ac:dyDescent="0.25">
      <c r="B101" s="14">
        <f t="shared" si="0"/>
        <v>94</v>
      </c>
      <c r="C101" s="87">
        <f>IF(ISBLANK(Case!E191),"",Case!E191)</f>
        <v>597.16000000000008</v>
      </c>
      <c r="D101" s="84" cm="1">
        <f t="array" ref="D101">INDEX(Case!D:D,_xlfn.XMATCH('Graded Answers'!B101,Case!B:B))</f>
        <v>5</v>
      </c>
    </row>
    <row r="102" spans="2:4" ht="23.25" customHeight="1" x14ac:dyDescent="0.25">
      <c r="B102" s="14">
        <f t="shared" si="0"/>
        <v>95</v>
      </c>
      <c r="C102" s="87">
        <f>IF(ISBLANK(Case!E192),"",Case!E192)</f>
        <v>1420.79</v>
      </c>
      <c r="D102" s="84" cm="1">
        <f t="array" ref="D102">INDEX(Case!D:D,_xlfn.XMATCH('Graded Answers'!B102,Case!B:B))</f>
        <v>5</v>
      </c>
    </row>
    <row r="103" spans="2:4" ht="23.25" customHeight="1" x14ac:dyDescent="0.25">
      <c r="B103" s="14">
        <f t="shared" si="0"/>
        <v>96</v>
      </c>
      <c r="C103" s="87">
        <f>IF(ISBLANK(Case!E193),"",Case!E193)</f>
        <v>994.30000000000007</v>
      </c>
      <c r="D103" s="84" cm="1">
        <f t="array" ref="D103">INDEX(Case!D:D,_xlfn.XMATCH('Graded Answers'!B103,Case!B:B))</f>
        <v>5</v>
      </c>
    </row>
    <row r="104" spans="2:4" ht="23.25" customHeight="1" x14ac:dyDescent="0.25">
      <c r="B104" s="14">
        <f t="shared" si="0"/>
        <v>97</v>
      </c>
      <c r="C104" s="87">
        <f>IF(ISBLANK(Case!E194),"",Case!E194)</f>
        <v>1070.51</v>
      </c>
      <c r="D104" s="84" cm="1">
        <f t="array" ref="D104">INDEX(Case!D:D,_xlfn.XMATCH('Graded Answers'!B104,Case!B:B))</f>
        <v>5</v>
      </c>
    </row>
    <row r="105" spans="2:4" ht="23.25" customHeight="1" x14ac:dyDescent="0.25">
      <c r="B105" s="14">
        <f t="shared" si="0"/>
        <v>98</v>
      </c>
      <c r="C105" s="87">
        <f>IF(ISBLANK(Case!E195),"",Case!E195)</f>
        <v>1247.56</v>
      </c>
      <c r="D105" s="84" cm="1">
        <f t="array" ref="D105">INDEX(Case!D:D,_xlfn.XMATCH('Graded Answers'!B105,Case!B:B))</f>
        <v>5</v>
      </c>
    </row>
    <row r="106" spans="2:4" ht="23.25" customHeight="1" x14ac:dyDescent="0.25">
      <c r="B106" s="14">
        <f t="shared" si="0"/>
        <v>99</v>
      </c>
      <c r="C106" s="87">
        <f>IF(ISBLANK(Case!E196),"",Case!E196)</f>
        <v>969.74</v>
      </c>
      <c r="D106" s="84" cm="1">
        <f t="array" ref="D106">INDEX(Case!D:D,_xlfn.XMATCH('Graded Answers'!B106,Case!B:B))</f>
        <v>5</v>
      </c>
    </row>
    <row r="107" spans="2:4" ht="23.25" customHeight="1" x14ac:dyDescent="0.25">
      <c r="B107" s="14">
        <f t="shared" si="0"/>
        <v>100</v>
      </c>
      <c r="C107" s="87">
        <f>IF(ISBLANK(Case!E197),"",Case!E197)</f>
        <v>866.01</v>
      </c>
      <c r="D107" s="84" cm="1">
        <f t="array" ref="D107">INDEX(Case!D:D,_xlfn.XMATCH('Graded Answers'!B107,Case!B:B))</f>
        <v>5</v>
      </c>
    </row>
    <row r="108" spans="2:4" ht="23.25" customHeight="1" x14ac:dyDescent="0.25">
      <c r="B108" s="14">
        <f t="shared" si="0"/>
        <v>101</v>
      </c>
      <c r="C108" s="87">
        <f>IF(ISBLANK(Case!E198),"",Case!E198)</f>
        <v>1074.5999999999999</v>
      </c>
      <c r="D108" s="84" cm="1">
        <f t="array" ref="D108">INDEX(Case!D:D,_xlfn.XMATCH('Graded Answers'!B108,Case!B:B))</f>
        <v>5</v>
      </c>
    </row>
    <row r="109" spans="2:4" ht="23.25" customHeight="1" x14ac:dyDescent="0.25">
      <c r="B109" s="14">
        <f t="shared" si="0"/>
        <v>102</v>
      </c>
      <c r="C109" s="87">
        <f>IF(ISBLANK(Case!E199),"",Case!E199)</f>
        <v>1235.8599999999999</v>
      </c>
      <c r="D109" s="84" cm="1">
        <f t="array" ref="D109">INDEX(Case!D:D,_xlfn.XMATCH('Graded Answers'!B109,Case!B:B))</f>
        <v>5</v>
      </c>
    </row>
    <row r="110" spans="2:4" ht="23.25" customHeight="1" x14ac:dyDescent="0.25">
      <c r="B110" s="14">
        <f t="shared" si="0"/>
        <v>103</v>
      </c>
      <c r="C110" s="87">
        <f>IF(ISBLANK(Case!E200),"",Case!E200)</f>
        <v>1102.5999999999999</v>
      </c>
      <c r="D110" s="84" cm="1">
        <f t="array" ref="D110">INDEX(Case!D:D,_xlfn.XMATCH('Graded Answers'!B110,Case!B:B))</f>
        <v>5</v>
      </c>
    </row>
    <row r="111" spans="2:4" ht="23.25" customHeight="1" x14ac:dyDescent="0.25">
      <c r="B111" s="14">
        <f t="shared" si="0"/>
        <v>104</v>
      </c>
      <c r="C111" s="87">
        <f>IF(ISBLANK(Case!E201),"",Case!E201)</f>
        <v>565.67999999999995</v>
      </c>
      <c r="D111" s="84" cm="1">
        <f t="array" ref="D111">INDEX(Case!D:D,_xlfn.XMATCH('Graded Answers'!B111,Case!B:B))</f>
        <v>5</v>
      </c>
    </row>
    <row r="112" spans="2:4" ht="23.25" customHeight="1" x14ac:dyDescent="0.25">
      <c r="B112" s="14">
        <f t="shared" si="0"/>
        <v>105</v>
      </c>
      <c r="C112" s="87">
        <f>IF(ISBLANK(Case!E202),"",Case!E202)</f>
        <v>524.5</v>
      </c>
      <c r="D112" s="84" cm="1">
        <f t="array" ref="D112">INDEX(Case!D:D,_xlfn.XMATCH('Graded Answers'!B112,Case!B:B))</f>
        <v>5</v>
      </c>
    </row>
    <row r="113" spans="2:4" ht="23.25" customHeight="1" x14ac:dyDescent="0.25">
      <c r="B113" s="14">
        <f t="shared" si="0"/>
        <v>106</v>
      </c>
      <c r="C113" s="87">
        <f>IF(ISBLANK(Case!E203),"",Case!E203)</f>
        <v>339.03</v>
      </c>
      <c r="D113" s="84" cm="1">
        <f t="array" ref="D113">INDEX(Case!D:D,_xlfn.XMATCH('Graded Answers'!B113,Case!B:B))</f>
        <v>5</v>
      </c>
    </row>
    <row r="114" spans="2:4" ht="23.25" customHeight="1" x14ac:dyDescent="0.25">
      <c r="B114" s="14">
        <f t="shared" si="0"/>
        <v>107</v>
      </c>
      <c r="C114" s="87">
        <f>IF(ISBLANK(Case!E204),"",Case!E204)</f>
        <v>806.09999999999991</v>
      </c>
      <c r="D114" s="84" cm="1">
        <f t="array" ref="D114">INDEX(Case!D:D,_xlfn.XMATCH('Graded Answers'!B114,Case!B:B))</f>
        <v>5</v>
      </c>
    </row>
    <row r="115" spans="2:4" ht="23.25" customHeight="1" x14ac:dyDescent="0.25">
      <c r="B115" s="14">
        <f t="shared" si="0"/>
        <v>108</v>
      </c>
      <c r="C115" s="87">
        <f>IF(ISBLANK(Case!E205),"",Case!E205)</f>
        <v>805.54</v>
      </c>
      <c r="D115" s="84" cm="1">
        <f t="array" ref="D115">INDEX(Case!D:D,_xlfn.XMATCH('Graded Answers'!B115,Case!B:B))</f>
        <v>5</v>
      </c>
    </row>
    <row r="116" spans="2:4" ht="23.25" customHeight="1" x14ac:dyDescent="0.25">
      <c r="B116" s="14">
        <f t="shared" si="0"/>
        <v>109</v>
      </c>
      <c r="C116" s="87">
        <f>IF(ISBLANK(Case!E206),"",Case!E206)</f>
        <v>1296.6200000000001</v>
      </c>
      <c r="D116" s="84" cm="1">
        <f t="array" ref="D116">INDEX(Case!D:D,_xlfn.XMATCH('Graded Answers'!B116,Case!B:B))</f>
        <v>5</v>
      </c>
    </row>
    <row r="117" spans="2:4" ht="23.25" customHeight="1" x14ac:dyDescent="0.25">
      <c r="B117" s="14">
        <f t="shared" si="0"/>
        <v>110</v>
      </c>
      <c r="C117" s="87">
        <f>IF(ISBLANK(Case!E207),"",Case!E207)</f>
        <v>595.13</v>
      </c>
      <c r="D117" s="84" cm="1">
        <f t="array" ref="D117">INDEX(Case!D:D,_xlfn.XMATCH('Graded Answers'!B117,Case!B:B))</f>
        <v>5</v>
      </c>
    </row>
    <row r="118" spans="2:4" ht="23.25" customHeight="1" x14ac:dyDescent="0.25">
      <c r="B118" s="14">
        <f t="shared" si="0"/>
        <v>111</v>
      </c>
      <c r="C118" s="87">
        <f>IF(ISBLANK(Case!E220),"",Case!E220)</f>
        <v>2928.2800000000007</v>
      </c>
      <c r="D118" s="84" cm="1">
        <f t="array" ref="D118">INDEX(Case!D:D,_xlfn.XMATCH('Graded Answers'!B118,Case!B:B))</f>
        <v>6</v>
      </c>
    </row>
    <row r="119" spans="2:4" ht="23.25" customHeight="1" x14ac:dyDescent="0.25">
      <c r="B119" s="14">
        <f t="shared" si="0"/>
        <v>112</v>
      </c>
      <c r="C119" s="87">
        <f>IF(ISBLANK(Case!E221),"",Case!E221)</f>
        <v>3319.96</v>
      </c>
      <c r="D119" s="84" cm="1">
        <f t="array" ref="D119">INDEX(Case!D:D,_xlfn.XMATCH('Graded Answers'!B119,Case!B:B))</f>
        <v>6</v>
      </c>
    </row>
    <row r="120" spans="2:4" ht="23.25" customHeight="1" x14ac:dyDescent="0.25">
      <c r="B120" s="14">
        <f t="shared" si="0"/>
        <v>113</v>
      </c>
      <c r="C120" s="87">
        <f>IF(ISBLANK(Case!E222),"",Case!E222)</f>
        <v>2130.84</v>
      </c>
      <c r="D120" s="84" cm="1">
        <f t="array" ref="D120">INDEX(Case!D:D,_xlfn.XMATCH('Graded Answers'!B120,Case!B:B))</f>
        <v>6</v>
      </c>
    </row>
    <row r="121" spans="2:4" ht="23.25" customHeight="1" x14ac:dyDescent="0.25">
      <c r="B121" s="14">
        <f t="shared" si="0"/>
        <v>114</v>
      </c>
      <c r="C121" s="87">
        <f>IF(ISBLANK(Case!E223),"",Case!E223)</f>
        <v>3819.3</v>
      </c>
      <c r="D121" s="84" cm="1">
        <f t="array" ref="D121">INDEX(Case!D:D,_xlfn.XMATCH('Graded Answers'!B121,Case!B:B))</f>
        <v>6</v>
      </c>
    </row>
    <row r="122" spans="2:4" ht="23.25" customHeight="1" x14ac:dyDescent="0.25">
      <c r="B122" s="14">
        <f t="shared" si="0"/>
        <v>115</v>
      </c>
      <c r="C122" s="87">
        <f>IF(ISBLANK(Case!E224),"",Case!E224)</f>
        <v>3965.4099999999994</v>
      </c>
      <c r="D122" s="84" cm="1">
        <f t="array" ref="D122">INDEX(Case!D:D,_xlfn.XMATCH('Graded Answers'!B122,Case!B:B))</f>
        <v>6</v>
      </c>
    </row>
    <row r="123" spans="2:4" ht="23.25" customHeight="1" x14ac:dyDescent="0.25">
      <c r="B123" s="14">
        <f t="shared" si="0"/>
        <v>116</v>
      </c>
      <c r="C123" s="87">
        <f>IF(ISBLANK(Case!E225),"",Case!E225)</f>
        <v>3994.119999999999</v>
      </c>
      <c r="D123" s="84" cm="1">
        <f t="array" ref="D123">INDEX(Case!D:D,_xlfn.XMATCH('Graded Answers'!B123,Case!B:B))</f>
        <v>6</v>
      </c>
    </row>
    <row r="124" spans="2:4" ht="23.25" customHeight="1" x14ac:dyDescent="0.25">
      <c r="B124" s="14">
        <f t="shared" si="0"/>
        <v>117</v>
      </c>
      <c r="C124" s="87">
        <f>IF(ISBLANK(Case!E226),"",Case!E226)</f>
        <v>4729.74</v>
      </c>
      <c r="D124" s="84" cm="1">
        <f t="array" ref="D124">INDEX(Case!D:D,_xlfn.XMATCH('Graded Answers'!B124,Case!B:B))</f>
        <v>6</v>
      </c>
    </row>
    <row r="125" spans="2:4" ht="23.25" customHeight="1" x14ac:dyDescent="0.25">
      <c r="B125" s="14">
        <f t="shared" si="0"/>
        <v>118</v>
      </c>
      <c r="C125" s="87">
        <f>IF(ISBLANK(Case!E227),"",Case!E227)</f>
        <v>3544.5500000000006</v>
      </c>
      <c r="D125" s="84" cm="1">
        <f t="array" ref="D125">INDEX(Case!D:D,_xlfn.XMATCH('Graded Answers'!B125,Case!B:B))</f>
        <v>6</v>
      </c>
    </row>
    <row r="126" spans="2:4" ht="23.25" customHeight="1" x14ac:dyDescent="0.25">
      <c r="B126" s="14">
        <f t="shared" si="0"/>
        <v>119</v>
      </c>
      <c r="C126" s="87">
        <f>IF(ISBLANK(Case!E228),"",Case!E228)</f>
        <v>3727.389999999999</v>
      </c>
      <c r="D126" s="84" cm="1">
        <f t="array" ref="D126">INDEX(Case!D:D,_xlfn.XMATCH('Graded Answers'!B126,Case!B:B))</f>
        <v>6</v>
      </c>
    </row>
    <row r="127" spans="2:4" ht="23.25" customHeight="1" x14ac:dyDescent="0.25">
      <c r="B127" s="14">
        <f t="shared" si="0"/>
        <v>120</v>
      </c>
      <c r="C127" s="87">
        <f>IF(ISBLANK(Case!E229),"",Case!E229)</f>
        <v>3603.96</v>
      </c>
      <c r="D127" s="84" cm="1">
        <f t="array" ref="D127">INDEX(Case!D:D,_xlfn.XMATCH('Graded Answers'!B127,Case!B:B))</f>
        <v>6</v>
      </c>
    </row>
    <row r="128" spans="2:4" ht="23.25" customHeight="1" x14ac:dyDescent="0.25">
      <c r="B128" s="14">
        <f t="shared" si="0"/>
        <v>121</v>
      </c>
      <c r="C128" s="87">
        <f>IF(ISBLANK(Case!E230),"",Case!E230)</f>
        <v>3081.3800000000006</v>
      </c>
      <c r="D128" s="84" cm="1">
        <f t="array" ref="D128">INDEX(Case!D:D,_xlfn.XMATCH('Graded Answers'!B128,Case!B:B))</f>
        <v>6</v>
      </c>
    </row>
    <row r="129" spans="2:4" ht="23.25" customHeight="1" x14ac:dyDescent="0.25">
      <c r="B129" s="14">
        <f t="shared" si="0"/>
        <v>122</v>
      </c>
      <c r="C129" s="87">
        <f>IF(ISBLANK(Case!E231),"",Case!E231)</f>
        <v>4799.8899999999985</v>
      </c>
      <c r="D129" s="84" cm="1">
        <f t="array" ref="D129">INDEX(Case!D:D,_xlfn.XMATCH('Graded Answers'!B129,Case!B:B))</f>
        <v>6</v>
      </c>
    </row>
    <row r="130" spans="2:4" ht="23.25" customHeight="1" x14ac:dyDescent="0.25">
      <c r="B130" s="14">
        <f t="shared" si="0"/>
        <v>123</v>
      </c>
      <c r="C130" s="87">
        <f>IF(ISBLANK(Case!E232),"",Case!E232)</f>
        <v>2501.1799999999998</v>
      </c>
      <c r="D130" s="84" cm="1">
        <f t="array" ref="D130">INDEX(Case!D:D,_xlfn.XMATCH('Graded Answers'!B130,Case!B:B))</f>
        <v>6</v>
      </c>
    </row>
    <row r="131" spans="2:4" ht="23.25" customHeight="1" x14ac:dyDescent="0.25">
      <c r="B131" s="14">
        <f t="shared" si="0"/>
        <v>124</v>
      </c>
      <c r="C131" s="87">
        <f>IF(ISBLANK(Case!E233),"",Case!E233)</f>
        <v>4285.95</v>
      </c>
      <c r="D131" s="84" cm="1">
        <f t="array" ref="D131">INDEX(Case!D:D,_xlfn.XMATCH('Graded Answers'!B131,Case!B:B))</f>
        <v>6</v>
      </c>
    </row>
    <row r="132" spans="2:4" ht="23.25" customHeight="1" x14ac:dyDescent="0.25">
      <c r="B132" s="14">
        <f t="shared" si="0"/>
        <v>125</v>
      </c>
      <c r="C132" s="87">
        <f>IF(ISBLANK(Case!E234),"",Case!E234)</f>
        <v>3781.4800000000005</v>
      </c>
      <c r="D132" s="84" cm="1">
        <f t="array" ref="D132">INDEX(Case!D:D,_xlfn.XMATCH('Graded Answers'!B132,Case!B:B))</f>
        <v>6</v>
      </c>
    </row>
    <row r="133" spans="2:4" ht="23.25" customHeight="1" x14ac:dyDescent="0.25">
      <c r="B133" s="14">
        <f t="shared" si="0"/>
        <v>126</v>
      </c>
      <c r="C133" s="87">
        <f>IF(ISBLANK(Case!E235),"",Case!E235)</f>
        <v>2918.95</v>
      </c>
      <c r="D133" s="84" cm="1">
        <f t="array" ref="D133">INDEX(Case!D:D,_xlfn.XMATCH('Graded Answers'!B133,Case!B:B))</f>
        <v>6</v>
      </c>
    </row>
    <row r="134" spans="2:4" ht="23.25" customHeight="1" x14ac:dyDescent="0.25">
      <c r="B134" s="14">
        <f t="shared" si="0"/>
        <v>127</v>
      </c>
      <c r="C134" s="87">
        <f>IF(ISBLANK(Case!E236),"",Case!E236)</f>
        <v>4453.8200000000024</v>
      </c>
      <c r="D134" s="84" cm="1">
        <f t="array" ref="D134">INDEX(Case!D:D,_xlfn.XMATCH('Graded Answers'!B134,Case!B:B))</f>
        <v>6</v>
      </c>
    </row>
    <row r="135" spans="2:4" ht="23.25" customHeight="1" x14ac:dyDescent="0.25">
      <c r="B135" s="14">
        <f t="shared" si="0"/>
        <v>128</v>
      </c>
      <c r="C135" s="87">
        <f>IF(ISBLANK(Case!E237),"",Case!E237)</f>
        <v>2817.81</v>
      </c>
      <c r="D135" s="84" cm="1">
        <f t="array" ref="D135">INDEX(Case!D:D,_xlfn.XMATCH('Graded Answers'!B135,Case!B:B))</f>
        <v>6</v>
      </c>
    </row>
    <row r="136" spans="2:4" ht="23.25" customHeight="1" x14ac:dyDescent="0.25">
      <c r="B136" s="14">
        <f t="shared" si="0"/>
        <v>129</v>
      </c>
      <c r="C136" s="87">
        <f>IF(ISBLANK(Case!E238),"",Case!E238)</f>
        <v>3066.4500000000007</v>
      </c>
      <c r="D136" s="84" cm="1">
        <f t="array" ref="D136">INDEX(Case!D:D,_xlfn.XMATCH('Graded Answers'!B136,Case!B:B))</f>
        <v>6</v>
      </c>
    </row>
    <row r="137" spans="2:4" ht="23.25" customHeight="1" x14ac:dyDescent="0.25">
      <c r="B137" s="14">
        <f t="shared" si="0"/>
        <v>130</v>
      </c>
      <c r="C137" s="87">
        <f>IF(ISBLANK(Case!E239),"",Case!E239)</f>
        <v>3773.9500000000007</v>
      </c>
      <c r="D137" s="84" cm="1">
        <f t="array" ref="D137">INDEX(Case!D:D,_xlfn.XMATCH('Graded Answers'!B137,Case!B:B))</f>
        <v>6</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Cover</vt:lpstr>
      <vt:lpstr>Case</vt:lpstr>
      <vt:lpstr>Food Prices</vt:lpstr>
      <vt:lpstr>Food Data</vt:lpstr>
      <vt:lpstr>Graded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Maciej Kopczyński</cp:lastModifiedBy>
  <dcterms:created xsi:type="dcterms:W3CDTF">2023-11-04T19:55:28Z</dcterms:created>
  <dcterms:modified xsi:type="dcterms:W3CDTF">2025-04-13T09:01:07Z</dcterms:modified>
</cp:coreProperties>
</file>