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MECC/2024 Autumn Season/Excel On Rocky Top 2024/"/>
    </mc:Choice>
  </mc:AlternateContent>
  <xr:revisionPtr revIDLastSave="521" documentId="13_ncr:1_{09FBE806-2B76-4456-8DA2-9854880F5EE9}" xr6:coauthVersionLast="47" xr6:coauthVersionMax="47" xr10:uidLastSave="{C1FAFDF5-DAC2-4E71-8797-AE8595991BEB}"/>
  <bookViews>
    <workbookView xWindow="-120" yWindow="-120" windowWidth="29040" windowHeight="15720" tabRatio="759" xr2:uid="{E63FEAF0-1E5E-4907-9FA7-7687370CAB07}"/>
  </bookViews>
  <sheets>
    <sheet name="Case" sheetId="31" r:id="rId1"/>
    <sheet name="Cornhole Board" sheetId="23" r:id="rId2"/>
    <sheet name="Graded Answers" sheetId="3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ctivateCount">[1]BackgroundCalcs!$D$26</definedName>
    <definedName name="add">#REF!</definedName>
    <definedName name="AllowedCellsTab1">'[2]Keyboard Warm Up 1'!$D$7,'[2]Keyboard Warm Up 1'!$D$53,'[2]Keyboard Warm Up 1'!$AC$53,'[2]Keyboard Warm Up 1'!$AC$7,'[2]Keyboard Warm Up 1'!$AX$53,'[2]Keyboard Warm Up 1'!$AY$53,'[2]Keyboard Warm Up 1'!$AY$30,'[2]Keyboard Warm Up 1'!$AH$30,'[2]Keyboard Warm Up 1'!$AH$53,'[2]Keyboard Warm Up 1'!$BD$53,'[2]Keyboard Warm Up 1'!$BE$30,'[2]Keyboard Warm Up 1'!$BK$30,'[2]Keyboard Warm Up 1'!$BN$18,'[2]Keyboard Warm Up 1'!$BN$12,'[2]Keyboard Warm Up 1'!$BD$12,'[2]Keyboard Warm Up 1'!$BR$7,'[2]Keyboard Warm Up 1'!$BR$31,'[2]Keyboard Warm Up 1'!$BS$31,'[2]Keyboard Warm Up 1'!$BR$53,'[2]Keyboard Warm Up 1'!$BS$53,'[2]Keyboard Warm Up 1'!$CP$53,'[2]Keyboard Warm Up 1'!$CQ$53,'[2]Keyboard Warm Up 1'!$CP$31,'[2]Keyboard Warm Up 1'!$CQ$7,'[2]Keyboard Warm Up 1'!$A$1</definedName>
    <definedName name="Answer3">[1]BackgroundCalcs!#REF!</definedName>
    <definedName name="board">#REF!</definedName>
    <definedName name="CAGR_awardsize">#REF!</definedName>
    <definedName name="CAGR_heads">'[3]Main Model'!#REF!</definedName>
    <definedName name="CAGR_stock">#REF!</definedName>
    <definedName name="caseAuthor">[4]BackgroundCalcs!$B$41</definedName>
    <definedName name="cellsInFirst">#REF!,#REF!,#REF!,#REF!,#REF!,#REF!,#REF!,#REF!,#REF!,#REF!,#REF!,#REF!</definedName>
    <definedName name="cellsInSecond">'[2]Keyboard Warm Up 1'!$D$7,'[2]Keyboard Warm Up 1'!$D$23,'[2]Keyboard Warm Up 1'!$M$23,'[2]Keyboard Warm Up 1'!$M$16,'[2]Keyboard Warm Up 1'!$G$16,'[2]Keyboard Warm Up 1'!$G$7,'[2]Keyboard Warm Up 1'!$T$11,'[2]Keyboard Warm Up 1'!$AB$11,'[2]Keyboard Warm Up 1'!$AB$38,'[2]Keyboard Warm Up 1'!$S$38,'[2]Keyboard Warm Up 1'!$S$29,'[2]Keyboard Warm Up 1'!#REF!,'[2]Keyboard Warm Up 1'!#REF!,'[2]Keyboard Warm Up 1'!$AE$25,'[2]Keyboard Warm Up 1'!$AE$21,'[2]Keyboard Warm Up 1'!#REF!,'[2]Keyboard Warm Up 1'!#REF!,'[2]Keyboard Warm Up 1'!$AE$17,'[2]Keyboard Warm Up 1'!$AE$11,'[2]Keyboard Warm Up 1'!$AN$11</definedName>
    <definedName name="CheckRange1">[5]BackgroundCalcs!#REF!</definedName>
    <definedName name="CheckRange2">[5]BackgroundCalcs!#REF!</definedName>
    <definedName name="CheckRange3">[5]BackgroundCalcs!#REF!</definedName>
    <definedName name="CheckRange4">[5]BackgroundCalcs!#REF!</definedName>
    <definedName name="CheckRange5">[5]BackgroundCalcs!#REF!</definedName>
    <definedName name="CheckRange6">[5]BackgroundCalcs!#REF!</definedName>
    <definedName name="CheckRange7">[5]BackgroundCalcs!#REF!</definedName>
    <definedName name="cities">#REF!</definedName>
    <definedName name="citiesTruckin">#REF!</definedName>
    <definedName name="citymile">#REF!</definedName>
    <definedName name="cList">'[6]Section 1 Solution'!$B$3:$B$36</definedName>
    <definedName name="cListTruckin">#REF!</definedName>
    <definedName name="color">#REF!</definedName>
    <definedName name="CountEachUniqueValue" xml:space="preserve"> _xlfn.LAMBDA(_xlpm.array,_xlop.exclude, _xlfn.LET(    _xlpm.\\LambdaName, "CountUniqueValues",    _xlpm.\\CommandName, "Count Unique Values",    _xlpm.\\Description, "Returns counts of each unique value in array.",    _xlpm._unique, _xlfn.UNIQUE(_xlfn.TOCOL(IF(_xlpm.array = "", "", _xlpm.array))),    _xlpm._include, _xlfn.BYROW(_xlpm._unique &lt;&gt; _xlfn.TOROW(_xlpm.exclude), _xlfn.LAMBDA(_xlpm.x, PRODUCT(N(_xlpm.x)))),    _xlpm._filtered, IF(_xlfn.ISOMITTED(_xlpm.exclude), _xlpm._unique, _xlfn._xlws.FILTER(_xlpm._unique, _xlpm._include)),    _xlpm._countif, _xlfn.MAP(_xlpm._filtered, _xlfn.LAMBDA(_xlpm.x, SUM(N(_xlpm.array = _xlpm.x)))),    _xlpm.Result, _xlfn.SORTBY(_xlfn.HSTACK(_xlpm._filtered, _xlpm._countif), _xlpm._countif, -1),    _xlpm.Result ))</definedName>
    <definedName name="CurrentScore">'[1]Question Results'!$C$6</definedName>
    <definedName name="CurrentSum">[7]BackgroundCalcs!$F$20</definedName>
    <definedName name="CurrentTarget">[7]BackgroundCalcs!$F$17</definedName>
    <definedName name="CurrentTargetSum">[7]BackgroundCalcs!$G$17</definedName>
    <definedName name="EmptyCell">[8]BackgroundCalcs!$D$50</definedName>
    <definedName name="endTime">[1]BackgroundCalcs!$D$5</definedName>
    <definedName name="Ever_Green">'[3]Main Model'!#REF!</definedName>
    <definedName name="factor_option">'[3]Main Model'!#REF!</definedName>
    <definedName name="factor_PSU">'[3]Main Model'!#REF!</definedName>
    <definedName name="factor_RSU">'[3]Main Model'!#REF!</definedName>
    <definedName name="factor_RSUs">'[3]Main Model'!#REF!</definedName>
    <definedName name="FileName">[1]BackgroundCalcs!$B$2</definedName>
    <definedName name="forf_rate">'[3]Main Model'!#REF!</definedName>
    <definedName name="forf_shares">'[3]Main Model'!#REF!</definedName>
    <definedName name="fund_ratio">'[3]Main Model'!#REF!</definedName>
    <definedName name="gameField">'Cornhole Board'!$B$2:$AB$51</definedName>
    <definedName name="Invalid1">[5]BackgroundCalcs!#REF!</definedName>
    <definedName name="Invalid2">[5]BackgroundCalcs!#REF!</definedName>
    <definedName name="Invalid3">[5]BackgroundCalcs!#REF!</definedName>
    <definedName name="Invalid4">[5]BackgroundCalcs!#REF!</definedName>
    <definedName name="Invalid5">[5]BackgroundCalcs!#REF!</definedName>
    <definedName name="Invalid6">[5]BackgroundCalcs!#REF!</definedName>
    <definedName name="Invalid7">[5]BackgroundCalcs!#REF!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44091.7196296296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B_BOOKMARK_COUNT" hidden="1">0</definedName>
    <definedName name="Loc" localSheetId="0">Case!$J$189:$J$191</definedName>
    <definedName name="Loc">#REF!</definedName>
    <definedName name="lstVisited">[9]calc!$D$4:$D$21</definedName>
    <definedName name="lu_mix">#REF!</definedName>
    <definedName name="milemarker">#REF!</definedName>
    <definedName name="mList">'[6]Section 1 Solution'!$E$3:$E$36</definedName>
    <definedName name="mListTruckin">#REF!</definedName>
    <definedName name="n">'[10]Dynamic Ranges and Charts'!$D$30</definedName>
    <definedName name="name">#REF!</definedName>
    <definedName name="NumAnswers">[1]BackgroundCalcs!$B$26</definedName>
    <definedName name="NumExercises">[7]BackgroundCalcs!$D$14</definedName>
    <definedName name="oldEndTime">[9]calc!$H$3</definedName>
    <definedName name="oldStartTime">[9]calc!$G$3</definedName>
    <definedName name="OverrideSave">[5]BackgroundCalcs!#REF!</definedName>
    <definedName name="Pal_Workbook_GUID" hidden="1">"KHB4MCAJCJC3RUEFU5N2FB3U"</definedName>
    <definedName name="passwordOn">[5]BackgroundCalcs!#REF!</definedName>
    <definedName name="payout_PSUs">'[3]Main Model'!#REF!</definedName>
    <definedName name="pCount">[11]calc!$F$3</definedName>
    <definedName name="pCountNew">[2]BackgroundCalcs!$S$2</definedName>
    <definedName name="pct_fullval">'[3]Main Model'!#REF!</definedName>
    <definedName name="Points" localSheetId="0">Case!$K$189:$K$191</definedName>
    <definedName name="Points">#REF!</definedName>
    <definedName name="Pool_Cap">'[3]Main Model'!#REF!</definedName>
    <definedName name="pool_size">#REF!</definedName>
    <definedName name="RandomMethod">[1]BackgroundCalcs!$B$5</definedName>
    <definedName name="randomScenario">[4]BackgroundCalcs!$B$8</definedName>
    <definedName name="RandomScenarioNumber">[1]BackgroundCalcs!$B$8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ix">'[2]Keyboard Warm Up 1'!#REF!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Case!$K$7</definedName>
    <definedName name="solver_typ" localSheetId="0" hidden="1">1</definedName>
    <definedName name="solver_val" localSheetId="0" hidden="1">0</definedName>
    <definedName name="solver_ver" localSheetId="0" hidden="1">3</definedName>
    <definedName name="speedlimit">#REF!</definedName>
    <definedName name="SpreadsheetName">[7]BackgroundCalcs!$D$5</definedName>
    <definedName name="startTime">[1]BackgroundCalcs!$D$2</definedName>
    <definedName name="state02">#REF!</definedName>
    <definedName name="states">#REF!</definedName>
    <definedName name="statesTruckin">#REF!</definedName>
    <definedName name="StudentIDCell">[7]BackgroundCalcs!$D$8</definedName>
    <definedName name="StudentNameCell">[7]BackgroundCalcs!$D$11</definedName>
    <definedName name="temp">[12]BackgroundCalcs!$B$26</definedName>
    <definedName name="temp2">[12]BackgroundCalcs!$B$26</definedName>
    <definedName name="ten">'[2]Keyboard Warm Up 1'!#REF!</definedName>
    <definedName name="test">[4]Results!$C$6</definedName>
    <definedName name="timeElapsed">[9]calc!$G$6</definedName>
    <definedName name="totalTime">[1]BackgroundCalcs!$B$32</definedName>
    <definedName name="Track">[8]BackgroundCalcs!$D$51</definedName>
    <definedName name="twelveth">'[8]Keyboarding Challenge'!$V$103</definedName>
    <definedName name="valDuration">[11]calc!$G$7</definedName>
    <definedName name="Valid1">[7]BackgroundCalcs!#REF!</definedName>
    <definedName name="ValidationCode">[13]calc!$B$11</definedName>
    <definedName name="videoLink">[4]BackgroundCalcs!$D$38</definedName>
  </definedNames>
  <calcPr calcId="191029" calcMode="autoNoTable" iterate="1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Z321" i="31" l="1" a="1"/>
  <c r="GZ321" i="31" s="1"/>
  <c r="HB321" i="31" a="1"/>
  <c r="HB321" i="31" s="1"/>
  <c r="AC281" i="31" a="1"/>
  <c r="AC281" i="31" s="1"/>
  <c r="HA321" i="31" a="1"/>
  <c r="HA321" i="31" s="1"/>
  <c r="HC321" i="31" a="1"/>
  <c r="HC321" i="31" s="1"/>
  <c r="HD321" i="31" a="1"/>
  <c r="HD321" i="31" s="1"/>
  <c r="HE321" i="31" a="1"/>
  <c r="HE321" i="31" s="1"/>
  <c r="HF321" i="31" a="1"/>
  <c r="HF321" i="31" s="1"/>
  <c r="HG321" i="31" a="1"/>
  <c r="HG321" i="31" s="1"/>
  <c r="HH321" i="31" a="1"/>
  <c r="HH321" i="31" s="1"/>
  <c r="HI321" i="31" a="1"/>
  <c r="HI321" i="31" s="1"/>
  <c r="HJ321" i="31" a="1"/>
  <c r="HJ321" i="31" s="1"/>
  <c r="HK321" i="31" a="1"/>
  <c r="HK321" i="31" s="1"/>
  <c r="HL321" i="31" a="1"/>
  <c r="HL321" i="31" s="1"/>
  <c r="HM321" i="31" a="1"/>
  <c r="HM321" i="31" s="1"/>
  <c r="HN321" i="31" a="1"/>
  <c r="HN321" i="31" s="1"/>
  <c r="HO321" i="31" a="1"/>
  <c r="HO321" i="31" s="1"/>
  <c r="HP321" i="31" a="1"/>
  <c r="HP321" i="31" s="1"/>
  <c r="HQ321" i="31" a="1"/>
  <c r="HQ321" i="31" s="1"/>
  <c r="HR321" i="31" a="1"/>
  <c r="HR321" i="31" s="1"/>
  <c r="HS321" i="31" a="1"/>
  <c r="HS321" i="31" s="1"/>
  <c r="HT321" i="31" a="1"/>
  <c r="HT321" i="31" s="1"/>
  <c r="HU321" i="31" a="1"/>
  <c r="HU321" i="31" s="1"/>
  <c r="HV321" i="31" a="1"/>
  <c r="HV321" i="31" s="1"/>
  <c r="HW321" i="31" a="1"/>
  <c r="HW321" i="31" s="1"/>
  <c r="HX321" i="31" a="1"/>
  <c r="HX321" i="31" s="1"/>
  <c r="HY321" i="31" a="1"/>
  <c r="HY321" i="31" s="1"/>
  <c r="HZ321" i="31" a="1"/>
  <c r="HZ321" i="31" s="1"/>
  <c r="IA321" i="31" a="1"/>
  <c r="IA321" i="31" s="1"/>
  <c r="IB321" i="31" a="1"/>
  <c r="IB321" i="31" s="1"/>
  <c r="IC321" i="31" a="1"/>
  <c r="IC321" i="31" s="1"/>
  <c r="ID321" i="31" a="1"/>
  <c r="ID321" i="31" s="1"/>
  <c r="IE321" i="31" a="1"/>
  <c r="IE321" i="31" s="1"/>
  <c r="IF321" i="31" a="1"/>
  <c r="IF321" i="31" s="1"/>
  <c r="IG321" i="31" a="1"/>
  <c r="IG321" i="31" s="1"/>
  <c r="IH321" i="31" a="1"/>
  <c r="IH321" i="31" s="1"/>
  <c r="II321" i="31" a="1"/>
  <c r="II321" i="31" s="1"/>
  <c r="IJ321" i="31" a="1"/>
  <c r="IJ321" i="31" s="1"/>
  <c r="IK321" i="31" a="1"/>
  <c r="IK321" i="31" s="1"/>
  <c r="IL321" i="31" a="1"/>
  <c r="IL321" i="31" s="1"/>
  <c r="IM321" i="31" a="1"/>
  <c r="IM321" i="31" s="1"/>
  <c r="IN321" i="31" a="1"/>
  <c r="IN321" i="31" s="1"/>
  <c r="IO321" i="31" a="1"/>
  <c r="IO321" i="31" s="1"/>
  <c r="IP321" i="31" a="1"/>
  <c r="IP321" i="31" s="1"/>
  <c r="IQ321" i="31" a="1"/>
  <c r="IQ321" i="31" s="1"/>
  <c r="IR321" i="31" a="1"/>
  <c r="IR321" i="31" s="1"/>
  <c r="IS321" i="31" a="1"/>
  <c r="IS321" i="31" s="1"/>
  <c r="IT321" i="31" a="1"/>
  <c r="IT321" i="31" s="1"/>
  <c r="IU321" i="31" a="1"/>
  <c r="IU321" i="31" s="1"/>
  <c r="IV321" i="31" a="1"/>
  <c r="IV321" i="31" s="1"/>
  <c r="IW321" i="31" a="1"/>
  <c r="IW321" i="31" s="1"/>
  <c r="IX321" i="31" a="1"/>
  <c r="IX321" i="31" s="1"/>
  <c r="IY321" i="31" a="1"/>
  <c r="IY321" i="31" s="1"/>
  <c r="IZ321" i="31" a="1"/>
  <c r="IZ321" i="31" s="1"/>
  <c r="JA321" i="31" a="1"/>
  <c r="JA321" i="31" s="1"/>
  <c r="JB321" i="31" a="1"/>
  <c r="JB321" i="31" s="1"/>
  <c r="JC321" i="31" a="1"/>
  <c r="JC321" i="31" s="1"/>
  <c r="JD321" i="31" a="1"/>
  <c r="JD321" i="31" s="1"/>
  <c r="JE321" i="31" a="1"/>
  <c r="JE321" i="31" s="1"/>
  <c r="JF321" i="31" a="1"/>
  <c r="JF321" i="31" s="1"/>
  <c r="JG321" i="31" a="1"/>
  <c r="JG321" i="31" s="1"/>
  <c r="JH321" i="31" a="1"/>
  <c r="JH321" i="31" s="1"/>
  <c r="JI321" i="31" a="1"/>
  <c r="JI321" i="31" s="1"/>
  <c r="JJ321" i="31" a="1"/>
  <c r="JJ321" i="31" s="1"/>
  <c r="JK321" i="31" a="1"/>
  <c r="JK321" i="31" s="1"/>
  <c r="JL321" i="31" a="1"/>
  <c r="JL321" i="31" s="1"/>
  <c r="JM321" i="31" a="1"/>
  <c r="JM321" i="31" s="1"/>
  <c r="JN321" i="31" a="1"/>
  <c r="JN321" i="31" s="1"/>
  <c r="JO321" i="31" a="1"/>
  <c r="JO321" i="31" s="1"/>
  <c r="JP321" i="31" a="1"/>
  <c r="JP321" i="31" s="1"/>
  <c r="JQ321" i="31" a="1"/>
  <c r="JQ321" i="31" s="1"/>
  <c r="JR321" i="31" a="1"/>
  <c r="JR321" i="31" s="1"/>
  <c r="JS321" i="31" a="1"/>
  <c r="JS321" i="31" s="1"/>
  <c r="JT321" i="31" a="1"/>
  <c r="JT321" i="31" s="1"/>
  <c r="JU321" i="31" a="1"/>
  <c r="JU321" i="31" s="1"/>
  <c r="JV321" i="31" a="1"/>
  <c r="JV321" i="31" s="1"/>
  <c r="JW321" i="31" a="1"/>
  <c r="JW321" i="31" s="1"/>
  <c r="JX321" i="31" a="1"/>
  <c r="JX321" i="31" s="1"/>
  <c r="JY321" i="31" a="1"/>
  <c r="JY321" i="31" s="1"/>
  <c r="JZ321" i="31" a="1"/>
  <c r="JZ321" i="31" s="1"/>
  <c r="KA321" i="31" a="1"/>
  <c r="KA321" i="31" s="1"/>
  <c r="KB321" i="31" a="1"/>
  <c r="KB321" i="31" s="1"/>
  <c r="KC321" i="31" a="1"/>
  <c r="KC321" i="31" s="1"/>
  <c r="KD321" i="31" a="1"/>
  <c r="KD321" i="31" s="1"/>
  <c r="KE321" i="31" a="1"/>
  <c r="KE321" i="31" s="1"/>
  <c r="KF321" i="31" a="1"/>
  <c r="KF321" i="31" s="1"/>
  <c r="KG321" i="31" a="1"/>
  <c r="KG321" i="31" s="1"/>
  <c r="KH321" i="31" a="1"/>
  <c r="KH321" i="31" s="1"/>
  <c r="KI321" i="31" a="1"/>
  <c r="KI321" i="31" s="1"/>
  <c r="KJ321" i="31" a="1"/>
  <c r="KJ321" i="31" s="1"/>
  <c r="KK321" i="31" a="1"/>
  <c r="KK321" i="31" s="1"/>
  <c r="KL321" i="31" a="1"/>
  <c r="KL321" i="31" s="1"/>
  <c r="KM321" i="31" a="1"/>
  <c r="KM321" i="31" s="1"/>
  <c r="KN321" i="31" a="1"/>
  <c r="KN321" i="31" s="1"/>
  <c r="KO321" i="31" a="1"/>
  <c r="KO321" i="31" s="1"/>
  <c r="KP321" i="31" a="1"/>
  <c r="KP321" i="31" s="1"/>
  <c r="KQ321" i="31" a="1"/>
  <c r="KQ321" i="31" s="1"/>
  <c r="KR321" i="31" a="1"/>
  <c r="KR321" i="31" s="1"/>
  <c r="KS321" i="31" a="1"/>
  <c r="KS321" i="31" s="1"/>
  <c r="KT321" i="31" a="1"/>
  <c r="KT321" i="31" s="1"/>
  <c r="KU321" i="31" a="1"/>
  <c r="KU321" i="31" s="1"/>
  <c r="KV321" i="31" a="1"/>
  <c r="KV321" i="31" s="1"/>
  <c r="KW321" i="31" a="1"/>
  <c r="KW321" i="31" s="1"/>
  <c r="KX321" i="31" a="1"/>
  <c r="KX321" i="31" s="1"/>
  <c r="KY321" i="31" a="1"/>
  <c r="KY321" i="31" s="1"/>
  <c r="KZ321" i="31" a="1"/>
  <c r="KZ321" i="31" s="1"/>
  <c r="LA321" i="31" a="1"/>
  <c r="LA321" i="31" s="1"/>
  <c r="LB321" i="31" a="1"/>
  <c r="LB321" i="31" s="1"/>
  <c r="LC321" i="31" a="1"/>
  <c r="LC321" i="31" s="1"/>
  <c r="LD321" i="31" a="1"/>
  <c r="LD321" i="31" s="1"/>
  <c r="LE321" i="31" a="1"/>
  <c r="LE321" i="31" s="1"/>
  <c r="LF321" i="31" a="1"/>
  <c r="LF321" i="31" s="1"/>
  <c r="LG321" i="31" a="1"/>
  <c r="LG321" i="31" s="1"/>
  <c r="LH321" i="31" a="1"/>
  <c r="LH321" i="31" s="1"/>
  <c r="LI321" i="31" a="1"/>
  <c r="LI321" i="31" s="1"/>
  <c r="LJ321" i="31" a="1"/>
  <c r="LJ321" i="31" s="1"/>
  <c r="LK321" i="31" a="1"/>
  <c r="LK321" i="31" s="1"/>
  <c r="LL321" i="31" a="1"/>
  <c r="LL321" i="31" s="1"/>
  <c r="LM321" i="31" a="1"/>
  <c r="LM321" i="31" s="1"/>
  <c r="LN321" i="31" a="1"/>
  <c r="LN321" i="31" s="1"/>
  <c r="LO321" i="31" a="1"/>
  <c r="LO321" i="31" s="1"/>
  <c r="LP321" i="31" a="1"/>
  <c r="LP321" i="31" s="1"/>
  <c r="LQ321" i="31" a="1"/>
  <c r="LQ321" i="31" s="1"/>
  <c r="LR321" i="31" a="1"/>
  <c r="LR321" i="31" s="1"/>
  <c r="LS321" i="31" a="1"/>
  <c r="LS321" i="31" s="1"/>
  <c r="LT321" i="31" a="1"/>
  <c r="LT321" i="31" s="1"/>
  <c r="LU321" i="31" a="1"/>
  <c r="LU321" i="31" s="1"/>
  <c r="LV321" i="31" a="1"/>
  <c r="LV321" i="31" s="1"/>
  <c r="LW321" i="31" a="1"/>
  <c r="LW321" i="31" s="1"/>
  <c r="LX321" i="31" a="1"/>
  <c r="LX321" i="31" s="1"/>
  <c r="LY321" i="31" a="1"/>
  <c r="LY321" i="31" s="1"/>
  <c r="LZ321" i="31" a="1"/>
  <c r="LZ321" i="31" s="1"/>
  <c r="MA321" i="31" a="1"/>
  <c r="MA321" i="31" s="1"/>
  <c r="MB321" i="31" a="1"/>
  <c r="MB321" i="31" s="1"/>
  <c r="MC321" i="31" a="1"/>
  <c r="MC321" i="31" s="1"/>
  <c r="MD321" i="31" a="1"/>
  <c r="MD321" i="31" s="1"/>
  <c r="ME321" i="31" a="1"/>
  <c r="ME321" i="31" s="1"/>
  <c r="MF321" i="31" a="1"/>
  <c r="MF321" i="31" s="1"/>
  <c r="MG321" i="31" a="1"/>
  <c r="MG321" i="31" s="1"/>
  <c r="MH321" i="31" a="1"/>
  <c r="MH321" i="31" s="1"/>
  <c r="MI321" i="31" a="1"/>
  <c r="MI321" i="31" s="1"/>
  <c r="MJ321" i="31" a="1"/>
  <c r="MJ321" i="31" s="1"/>
  <c r="MK321" i="31" a="1"/>
  <c r="MK321" i="31" s="1"/>
  <c r="ML321" i="31" a="1"/>
  <c r="ML321" i="31" s="1"/>
  <c r="MM321" i="31" a="1"/>
  <c r="MM321" i="31" s="1"/>
  <c r="MN321" i="31" a="1"/>
  <c r="MN321" i="31" s="1"/>
  <c r="MO321" i="31" a="1"/>
  <c r="MO321" i="31" s="1"/>
  <c r="MP321" i="31" a="1"/>
  <c r="MP321" i="31" s="1"/>
  <c r="MQ321" i="31" a="1"/>
  <c r="MQ321" i="31" s="1"/>
  <c r="MR321" i="31" a="1"/>
  <c r="MR321" i="31" s="1"/>
  <c r="MS321" i="31" a="1"/>
  <c r="MS321" i="31" s="1"/>
  <c r="MT321" i="31" a="1"/>
  <c r="MT321" i="31" s="1"/>
  <c r="MU321" i="31" a="1"/>
  <c r="MU321" i="31" s="1"/>
  <c r="MV321" i="31" a="1"/>
  <c r="MV321" i="31" s="1"/>
  <c r="MW321" i="31" a="1"/>
  <c r="MW321" i="31" s="1"/>
  <c r="MX321" i="31" a="1"/>
  <c r="MX321" i="31" s="1"/>
  <c r="MY321" i="31" a="1"/>
  <c r="MY321" i="31" s="1"/>
  <c r="MZ321" i="31" a="1"/>
  <c r="MZ321" i="31" s="1"/>
  <c r="NA321" i="31" a="1"/>
  <c r="NA321" i="31" s="1"/>
  <c r="NB321" i="31" a="1"/>
  <c r="NB321" i="31" s="1"/>
  <c r="NC321" i="31" a="1"/>
  <c r="NC321" i="31" s="1"/>
  <c r="ND321" i="31" a="1"/>
  <c r="ND321" i="31" s="1"/>
  <c r="NE321" i="31" a="1"/>
  <c r="NE321" i="31" s="1"/>
  <c r="NF321" i="31" a="1"/>
  <c r="NF321" i="31" s="1"/>
  <c r="NG321" i="31" a="1"/>
  <c r="NG321" i="31" s="1"/>
  <c r="NH321" i="31" a="1"/>
  <c r="NH321" i="31" s="1"/>
  <c r="NI321" i="31" a="1"/>
  <c r="NI321" i="31" s="1"/>
  <c r="NJ321" i="31" a="1"/>
  <c r="NJ321" i="31" s="1"/>
  <c r="NK321" i="31" a="1"/>
  <c r="NK321" i="31" s="1"/>
  <c r="NL321" i="31" a="1"/>
  <c r="NL321" i="31" s="1"/>
  <c r="NM321" i="31" a="1"/>
  <c r="NM321" i="31" s="1"/>
  <c r="NN321" i="31" a="1"/>
  <c r="NN321" i="31" s="1"/>
  <c r="NO321" i="31" a="1"/>
  <c r="NO321" i="31" s="1"/>
  <c r="NP321" i="31" a="1"/>
  <c r="NP321" i="31" s="1"/>
  <c r="NQ321" i="31" a="1"/>
  <c r="NQ321" i="31" s="1"/>
  <c r="NR321" i="31" a="1"/>
  <c r="NR321" i="31" s="1"/>
  <c r="NS321" i="31" a="1"/>
  <c r="NS321" i="31" s="1"/>
  <c r="NT321" i="31" a="1"/>
  <c r="NT321" i="31" s="1"/>
  <c r="NU321" i="31" a="1"/>
  <c r="NU321" i="31" s="1"/>
  <c r="NV321" i="31" a="1"/>
  <c r="NV321" i="31" s="1"/>
  <c r="NW321" i="31" a="1"/>
  <c r="NW321" i="31" s="1"/>
  <c r="NX321" i="31" a="1"/>
  <c r="NX321" i="31" s="1"/>
  <c r="NY321" i="31" a="1"/>
  <c r="NY321" i="31" s="1"/>
  <c r="NZ321" i="31" a="1"/>
  <c r="NZ321" i="31" s="1"/>
  <c r="OA321" i="31" a="1"/>
  <c r="OA321" i="31" s="1"/>
  <c r="OB321" i="31" a="1"/>
  <c r="OB321" i="31" s="1"/>
  <c r="OC321" i="31" a="1"/>
  <c r="OC321" i="31" s="1"/>
  <c r="OD321" i="31" a="1"/>
  <c r="OD321" i="31" s="1"/>
  <c r="OE321" i="31" a="1"/>
  <c r="OE321" i="31" s="1"/>
  <c r="OF321" i="31" a="1"/>
  <c r="OF321" i="31" s="1"/>
  <c r="OG321" i="31" a="1"/>
  <c r="OG321" i="31" s="1"/>
  <c r="OH321" i="31" a="1"/>
  <c r="OH321" i="31" s="1"/>
  <c r="OI321" i="31" a="1"/>
  <c r="OI321" i="31" s="1"/>
  <c r="OJ321" i="31" a="1"/>
  <c r="OJ321" i="31" s="1"/>
  <c r="OK321" i="31" a="1"/>
  <c r="OK321" i="31" s="1"/>
  <c r="OL321" i="31" a="1"/>
  <c r="OL321" i="31" s="1"/>
  <c r="OM321" i="31" a="1"/>
  <c r="OM321" i="31" s="1"/>
  <c r="ON321" i="31" a="1"/>
  <c r="ON321" i="31" s="1"/>
  <c r="OO321" i="31" a="1"/>
  <c r="OO321" i="31" s="1"/>
  <c r="OP321" i="31" a="1"/>
  <c r="OP321" i="31" s="1"/>
  <c r="OQ321" i="31" a="1"/>
  <c r="OQ321" i="31" s="1"/>
  <c r="LA323" i="31" a="1"/>
  <c r="LA323" i="31" s="1"/>
  <c r="LB323" i="31" a="1"/>
  <c r="LB323" i="31" s="1"/>
  <c r="LC323" i="31" a="1"/>
  <c r="LC323" i="31" s="1"/>
  <c r="LD323" i="31" a="1"/>
  <c r="LD323" i="31" s="1"/>
  <c r="LE323" i="31" a="1"/>
  <c r="LE323" i="31" s="1"/>
  <c r="LF323" i="31" a="1"/>
  <c r="LF323" i="31" s="1"/>
  <c r="LG323" i="31" a="1"/>
  <c r="LG323" i="31" s="1"/>
  <c r="LH323" i="31" a="1"/>
  <c r="LH323" i="31" s="1"/>
  <c r="LI323" i="31" a="1"/>
  <c r="LI323" i="31" s="1"/>
  <c r="LJ323" i="31" a="1"/>
  <c r="LJ323" i="31" s="1"/>
  <c r="LK323" i="31" a="1"/>
  <c r="LK323" i="31" s="1"/>
  <c r="LL323" i="31" a="1"/>
  <c r="LL323" i="31" s="1"/>
  <c r="LM323" i="31" a="1"/>
  <c r="LM323" i="31" s="1"/>
  <c r="LN323" i="31" a="1"/>
  <c r="LN323" i="31" s="1"/>
  <c r="LO323" i="31" a="1"/>
  <c r="LO323" i="31" s="1"/>
  <c r="LP323" i="31" a="1"/>
  <c r="LP323" i="31" s="1"/>
  <c r="LQ323" i="31" a="1"/>
  <c r="LQ323" i="31" s="1"/>
  <c r="LR323" i="31" a="1"/>
  <c r="LR323" i="31" s="1"/>
  <c r="LS323" i="31" a="1"/>
  <c r="LS323" i="31" s="1"/>
  <c r="LT323" i="31" a="1"/>
  <c r="LT323" i="31" s="1"/>
  <c r="LU323" i="31" a="1"/>
  <c r="LU323" i="31" s="1"/>
  <c r="LV323" i="31" a="1"/>
  <c r="LV323" i="31" s="1"/>
  <c r="LW323" i="31" a="1"/>
  <c r="LW323" i="31" s="1"/>
  <c r="LX323" i="31" a="1"/>
  <c r="LX323" i="31" s="1"/>
  <c r="LY323" i="31" a="1"/>
  <c r="LY323" i="31" s="1"/>
  <c r="LZ323" i="31" a="1"/>
  <c r="LZ323" i="31" s="1"/>
  <c r="MA323" i="31" a="1"/>
  <c r="MA323" i="31" s="1"/>
  <c r="MB323" i="31" a="1"/>
  <c r="MB323" i="31" s="1"/>
  <c r="MC323" i="31" a="1"/>
  <c r="MC323" i="31" s="1"/>
  <c r="MD323" i="31" a="1"/>
  <c r="MD323" i="31" s="1"/>
  <c r="ME323" i="31" a="1"/>
  <c r="ME323" i="31" s="1"/>
  <c r="MF323" i="31" a="1"/>
  <c r="MF323" i="31" s="1"/>
  <c r="MG323" i="31" a="1"/>
  <c r="MG323" i="31" s="1"/>
  <c r="MH323" i="31" a="1"/>
  <c r="MH323" i="31" s="1"/>
  <c r="MI323" i="31" a="1"/>
  <c r="MI323" i="31" s="1"/>
  <c r="MJ323" i="31" a="1"/>
  <c r="MJ323" i="31" s="1"/>
  <c r="MK323" i="31" a="1"/>
  <c r="MK323" i="31" s="1"/>
  <c r="ML323" i="31" a="1"/>
  <c r="ML323" i="31" s="1"/>
  <c r="MM323" i="31" a="1"/>
  <c r="MM323" i="31" s="1"/>
  <c r="MN323" i="31" a="1"/>
  <c r="MN323" i="31" s="1"/>
  <c r="MO323" i="31" a="1"/>
  <c r="MO323" i="31" s="1"/>
  <c r="MP323" i="31" a="1"/>
  <c r="MP323" i="31" s="1"/>
  <c r="MQ323" i="31" a="1"/>
  <c r="MQ323" i="31" s="1"/>
  <c r="MR323" i="31" a="1"/>
  <c r="MR323" i="31" s="1"/>
  <c r="MS323" i="31" a="1"/>
  <c r="MS323" i="31" s="1"/>
  <c r="MT323" i="31" a="1"/>
  <c r="MT323" i="31" s="1"/>
  <c r="MU323" i="31" a="1"/>
  <c r="MU323" i="31" s="1"/>
  <c r="MV323" i="31" a="1"/>
  <c r="MV323" i="31" s="1"/>
  <c r="MW323" i="31" a="1"/>
  <c r="MW323" i="31" s="1"/>
  <c r="MX323" i="31" a="1"/>
  <c r="MX323" i="31" s="1"/>
  <c r="MY323" i="31" a="1"/>
  <c r="MY323" i="31" s="1"/>
  <c r="MZ323" i="31" a="1"/>
  <c r="MZ323" i="31" s="1"/>
  <c r="NA323" i="31" a="1"/>
  <c r="NA323" i="31" s="1"/>
  <c r="NB323" i="31" a="1"/>
  <c r="NB323" i="31" s="1"/>
  <c r="NC323" i="31" a="1"/>
  <c r="NC323" i="31" s="1"/>
  <c r="ND323" i="31" a="1"/>
  <c r="ND323" i="31" s="1"/>
  <c r="NE323" i="31" a="1"/>
  <c r="NE323" i="31" s="1"/>
  <c r="NF323" i="31" a="1"/>
  <c r="NF323" i="31" s="1"/>
  <c r="NG323" i="31" a="1"/>
  <c r="NG323" i="31" s="1"/>
  <c r="NH323" i="31" a="1"/>
  <c r="NH323" i="31" s="1"/>
  <c r="NI323" i="31" a="1"/>
  <c r="NI323" i="31" s="1"/>
  <c r="NJ323" i="31" a="1"/>
  <c r="NJ323" i="31" s="1"/>
  <c r="NK323" i="31" a="1"/>
  <c r="NK323" i="31" s="1"/>
  <c r="NL323" i="31" a="1"/>
  <c r="NL323" i="31" s="1"/>
  <c r="NM323" i="31" a="1"/>
  <c r="NM323" i="31" s="1"/>
  <c r="NN323" i="31" a="1"/>
  <c r="NN323" i="31" s="1"/>
  <c r="NO323" i="31" a="1"/>
  <c r="NO323" i="31" s="1"/>
  <c r="NP323" i="31" a="1"/>
  <c r="NP323" i="31" s="1"/>
  <c r="NQ323" i="31" a="1"/>
  <c r="NQ323" i="31" s="1"/>
  <c r="NR323" i="31" a="1"/>
  <c r="NR323" i="31" s="1"/>
  <c r="NS323" i="31" a="1"/>
  <c r="NS323" i="31" s="1"/>
  <c r="NT323" i="31" a="1"/>
  <c r="NT323" i="31" s="1"/>
  <c r="NU323" i="31" a="1"/>
  <c r="NU323" i="31" s="1"/>
  <c r="NV323" i="31" a="1"/>
  <c r="NV323" i="31" s="1"/>
  <c r="NW323" i="31" a="1"/>
  <c r="NW323" i="31" s="1"/>
  <c r="NX323" i="31" a="1"/>
  <c r="NX323" i="31" s="1"/>
  <c r="NY323" i="31" a="1"/>
  <c r="NY323" i="31" s="1"/>
  <c r="NZ323" i="31" a="1"/>
  <c r="NZ323" i="31" s="1"/>
  <c r="OA323" i="31" a="1"/>
  <c r="OA323" i="31" s="1"/>
  <c r="OB323" i="31" a="1"/>
  <c r="OB323" i="31" s="1"/>
  <c r="OC323" i="31" a="1"/>
  <c r="OC323" i="31" s="1"/>
  <c r="OD323" i="31" a="1"/>
  <c r="OD323" i="31" s="1"/>
  <c r="OE323" i="31" a="1"/>
  <c r="OE323" i="31" s="1"/>
  <c r="OF323" i="31" a="1"/>
  <c r="OF323" i="31" s="1"/>
  <c r="OG323" i="31" a="1"/>
  <c r="OG323" i="31" s="1"/>
  <c r="OH323" i="31" a="1"/>
  <c r="OH323" i="31" s="1"/>
  <c r="OI323" i="31" a="1"/>
  <c r="OI323" i="31" s="1"/>
  <c r="OJ323" i="31" a="1"/>
  <c r="OJ323" i="31" s="1"/>
  <c r="OK323" i="31" a="1"/>
  <c r="OK323" i="31" s="1"/>
  <c r="OL323" i="31" a="1"/>
  <c r="OL323" i="31" s="1"/>
  <c r="OM323" i="31" a="1"/>
  <c r="OM323" i="31" s="1"/>
  <c r="ON323" i="31" a="1"/>
  <c r="ON323" i="31" s="1"/>
  <c r="OO323" i="31" a="1"/>
  <c r="OO323" i="31" s="1"/>
  <c r="OP323" i="31" a="1"/>
  <c r="OP323" i="31" s="1"/>
  <c r="OQ323" i="31" a="1"/>
  <c r="OQ323" i="31" s="1"/>
  <c r="LA324" i="31" a="1"/>
  <c r="LA324" i="31" s="1"/>
  <c r="LB324" i="31" a="1"/>
  <c r="LB324" i="31" s="1"/>
  <c r="LC324" i="31" a="1"/>
  <c r="LC324" i="31" s="1"/>
  <c r="LD324" i="31" a="1"/>
  <c r="LD324" i="31" s="1"/>
  <c r="LE324" i="31" a="1"/>
  <c r="LE324" i="31" s="1"/>
  <c r="LF324" i="31" a="1"/>
  <c r="LF324" i="31" s="1"/>
  <c r="LG324" i="31" a="1"/>
  <c r="LG324" i="31" s="1"/>
  <c r="LH324" i="31" a="1"/>
  <c r="LH324" i="31" s="1"/>
  <c r="LI324" i="31" a="1"/>
  <c r="LI324" i="31" s="1"/>
  <c r="LJ324" i="31" a="1"/>
  <c r="LJ324" i="31" s="1"/>
  <c r="LK324" i="31" a="1"/>
  <c r="LK324" i="31" s="1"/>
  <c r="LL324" i="31" a="1"/>
  <c r="LL324" i="31" s="1"/>
  <c r="LM324" i="31" a="1"/>
  <c r="LM324" i="31" s="1"/>
  <c r="LN324" i="31" a="1"/>
  <c r="LN324" i="31" s="1"/>
  <c r="LO324" i="31" a="1"/>
  <c r="LO324" i="31" s="1"/>
  <c r="LP324" i="31" a="1"/>
  <c r="LP324" i="31" s="1"/>
  <c r="LQ324" i="31" a="1"/>
  <c r="LQ324" i="31" s="1"/>
  <c r="LR324" i="31" a="1"/>
  <c r="LR324" i="31" s="1"/>
  <c r="LS324" i="31" a="1"/>
  <c r="LS324" i="31" s="1"/>
  <c r="LT324" i="31" a="1"/>
  <c r="LT324" i="31" s="1"/>
  <c r="LU324" i="31" a="1"/>
  <c r="LU324" i="31" s="1"/>
  <c r="LV324" i="31" a="1"/>
  <c r="LV324" i="31" s="1"/>
  <c r="LW324" i="31" a="1"/>
  <c r="LW324" i="31" s="1"/>
  <c r="LX324" i="31" a="1"/>
  <c r="LX324" i="31" s="1"/>
  <c r="LY324" i="31" a="1"/>
  <c r="LY324" i="31" s="1"/>
  <c r="LZ324" i="31" a="1"/>
  <c r="LZ324" i="31" s="1"/>
  <c r="MA324" i="31" a="1"/>
  <c r="MA324" i="31" s="1"/>
  <c r="MB324" i="31" a="1"/>
  <c r="MB324" i="31" s="1"/>
  <c r="MC324" i="31" a="1"/>
  <c r="MC324" i="31" s="1"/>
  <c r="MD324" i="31" a="1"/>
  <c r="MD324" i="31" s="1"/>
  <c r="ME324" i="31" a="1"/>
  <c r="ME324" i="31" s="1"/>
  <c r="MF324" i="31" a="1"/>
  <c r="MF324" i="31" s="1"/>
  <c r="MG324" i="31" a="1"/>
  <c r="MG324" i="31" s="1"/>
  <c r="MH324" i="31" a="1"/>
  <c r="MH324" i="31" s="1"/>
  <c r="MI324" i="31" a="1"/>
  <c r="MI324" i="31" s="1"/>
  <c r="MJ324" i="31" a="1"/>
  <c r="MJ324" i="31" s="1"/>
  <c r="MK324" i="31" a="1"/>
  <c r="MK324" i="31" s="1"/>
  <c r="ML324" i="31" a="1"/>
  <c r="ML324" i="31" s="1"/>
  <c r="MM324" i="31" a="1"/>
  <c r="MM324" i="31" s="1"/>
  <c r="MN324" i="31" a="1"/>
  <c r="MN324" i="31" s="1"/>
  <c r="MO324" i="31" a="1"/>
  <c r="MO324" i="31" s="1"/>
  <c r="MP324" i="31" a="1"/>
  <c r="MP324" i="31" s="1"/>
  <c r="MQ324" i="31" a="1"/>
  <c r="MQ324" i="31" s="1"/>
  <c r="MR324" i="31" a="1"/>
  <c r="MR324" i="31" s="1"/>
  <c r="MS324" i="31" a="1"/>
  <c r="MS324" i="31" s="1"/>
  <c r="MT324" i="31" a="1"/>
  <c r="MT324" i="31" s="1"/>
  <c r="MU324" i="31" a="1"/>
  <c r="MU324" i="31" s="1"/>
  <c r="MV324" i="31" a="1"/>
  <c r="MV324" i="31" s="1"/>
  <c r="MW324" i="31" a="1"/>
  <c r="MW324" i="31" s="1"/>
  <c r="MX324" i="31" a="1"/>
  <c r="MX324" i="31" s="1"/>
  <c r="MY324" i="31" a="1"/>
  <c r="MY324" i="31" s="1"/>
  <c r="MZ324" i="31" a="1"/>
  <c r="MZ324" i="31" s="1"/>
  <c r="NA324" i="31" a="1"/>
  <c r="NA324" i="31" s="1"/>
  <c r="NB324" i="31" a="1"/>
  <c r="NB324" i="31" s="1"/>
  <c r="NC324" i="31" a="1"/>
  <c r="NC324" i="31" s="1"/>
  <c r="ND324" i="31" a="1"/>
  <c r="ND324" i="31" s="1"/>
  <c r="NE324" i="31" a="1"/>
  <c r="NE324" i="31" s="1"/>
  <c r="NF324" i="31" a="1"/>
  <c r="NF324" i="31" s="1"/>
  <c r="NG324" i="31" a="1"/>
  <c r="NG324" i="31" s="1"/>
  <c r="NH324" i="31" a="1"/>
  <c r="NH324" i="31" s="1"/>
  <c r="NI324" i="31" a="1"/>
  <c r="NI324" i="31" s="1"/>
  <c r="NJ324" i="31" a="1"/>
  <c r="NJ324" i="31" s="1"/>
  <c r="NK324" i="31" a="1"/>
  <c r="NK324" i="31" s="1"/>
  <c r="NL324" i="31" a="1"/>
  <c r="NL324" i="31" s="1"/>
  <c r="NM324" i="31" a="1"/>
  <c r="NM324" i="31" s="1"/>
  <c r="NN324" i="31" a="1"/>
  <c r="NN324" i="31" s="1"/>
  <c r="NO324" i="31" a="1"/>
  <c r="NO324" i="31" s="1"/>
  <c r="NP324" i="31" a="1"/>
  <c r="NP324" i="31" s="1"/>
  <c r="NQ324" i="31" a="1"/>
  <c r="NQ324" i="31" s="1"/>
  <c r="NR324" i="31" a="1"/>
  <c r="NR324" i="31" s="1"/>
  <c r="NS324" i="31" a="1"/>
  <c r="NS324" i="31" s="1"/>
  <c r="NT324" i="31" a="1"/>
  <c r="NT324" i="31" s="1"/>
  <c r="NU324" i="31" a="1"/>
  <c r="NU324" i="31" s="1"/>
  <c r="NV324" i="31" a="1"/>
  <c r="NV324" i="31" s="1"/>
  <c r="NW324" i="31" a="1"/>
  <c r="NW324" i="31" s="1"/>
  <c r="NX324" i="31" a="1"/>
  <c r="NX324" i="31" s="1"/>
  <c r="NY324" i="31" a="1"/>
  <c r="NY324" i="31" s="1"/>
  <c r="NZ324" i="31" a="1"/>
  <c r="NZ324" i="31" s="1"/>
  <c r="OA324" i="31" a="1"/>
  <c r="OA324" i="31" s="1"/>
  <c r="OB324" i="31" a="1"/>
  <c r="OB324" i="31" s="1"/>
  <c r="OC324" i="31" a="1"/>
  <c r="OC324" i="31" s="1"/>
  <c r="OD324" i="31" a="1"/>
  <c r="OD324" i="31" s="1"/>
  <c r="OE324" i="31" a="1"/>
  <c r="OE324" i="31" s="1"/>
  <c r="OF324" i="31" a="1"/>
  <c r="OF324" i="31" s="1"/>
  <c r="OG324" i="31" a="1"/>
  <c r="OG324" i="31" s="1"/>
  <c r="OH324" i="31" a="1"/>
  <c r="OH324" i="31" s="1"/>
  <c r="OI324" i="31" a="1"/>
  <c r="OI324" i="31" s="1"/>
  <c r="OJ324" i="31" a="1"/>
  <c r="OJ324" i="31" s="1"/>
  <c r="OK324" i="31" a="1"/>
  <c r="OK324" i="31" s="1"/>
  <c r="OL324" i="31" a="1"/>
  <c r="OL324" i="31" s="1"/>
  <c r="OM324" i="31" a="1"/>
  <c r="OM324" i="31" s="1"/>
  <c r="ON324" i="31" a="1"/>
  <c r="ON324" i="31" s="1"/>
  <c r="OO324" i="31" a="1"/>
  <c r="OO324" i="31" s="1"/>
  <c r="OP324" i="31" a="1"/>
  <c r="OP324" i="31" s="1"/>
  <c r="OQ324" i="31" a="1"/>
  <c r="OQ324" i="31" s="1"/>
  <c r="LA325" i="31" a="1"/>
  <c r="LA325" i="31" s="1"/>
  <c r="LB325" i="31" a="1"/>
  <c r="LB325" i="31" s="1"/>
  <c r="LC325" i="31" a="1"/>
  <c r="LC325" i="31" s="1"/>
  <c r="LD325" i="31" a="1"/>
  <c r="LD325" i="31" s="1"/>
  <c r="LE325" i="31" a="1"/>
  <c r="LE325" i="31" s="1"/>
  <c r="LF325" i="31" a="1"/>
  <c r="LF325" i="31" s="1"/>
  <c r="LG325" i="31" a="1"/>
  <c r="LG325" i="31" s="1"/>
  <c r="LH325" i="31" a="1"/>
  <c r="LH325" i="31" s="1"/>
  <c r="LI325" i="31" a="1"/>
  <c r="LI325" i="31" s="1"/>
  <c r="LJ325" i="31" a="1"/>
  <c r="LJ325" i="31" s="1"/>
  <c r="LK325" i="31" a="1"/>
  <c r="LK325" i="31" s="1"/>
  <c r="LL325" i="31" a="1"/>
  <c r="LL325" i="31" s="1"/>
  <c r="LM325" i="31" a="1"/>
  <c r="LM325" i="31" s="1"/>
  <c r="LN325" i="31" a="1"/>
  <c r="LN325" i="31" s="1"/>
  <c r="LO325" i="31" a="1"/>
  <c r="LO325" i="31" s="1"/>
  <c r="LP325" i="31" a="1"/>
  <c r="LP325" i="31" s="1"/>
  <c r="LQ325" i="31" a="1"/>
  <c r="LQ325" i="31" s="1"/>
  <c r="LR325" i="31" a="1"/>
  <c r="LR325" i="31" s="1"/>
  <c r="LS325" i="31" a="1"/>
  <c r="LS325" i="31" s="1"/>
  <c r="LT325" i="31" a="1"/>
  <c r="LT325" i="31" s="1"/>
  <c r="LU325" i="31" a="1"/>
  <c r="LU325" i="31" s="1"/>
  <c r="LV325" i="31" a="1"/>
  <c r="LV325" i="31" s="1"/>
  <c r="LW325" i="31" a="1"/>
  <c r="LW325" i="31" s="1"/>
  <c r="LX325" i="31" a="1"/>
  <c r="LX325" i="31" s="1"/>
  <c r="LY325" i="31" a="1"/>
  <c r="LY325" i="31" s="1"/>
  <c r="LZ325" i="31" a="1"/>
  <c r="LZ325" i="31" s="1"/>
  <c r="MA325" i="31" a="1"/>
  <c r="MA325" i="31" s="1"/>
  <c r="MB325" i="31" a="1"/>
  <c r="MB325" i="31" s="1"/>
  <c r="MC325" i="31" a="1"/>
  <c r="MC325" i="31" s="1"/>
  <c r="MD325" i="31" a="1"/>
  <c r="MD325" i="31" s="1"/>
  <c r="ME325" i="31" a="1"/>
  <c r="ME325" i="31" s="1"/>
  <c r="MF325" i="31" a="1"/>
  <c r="MF325" i="31" s="1"/>
  <c r="MG325" i="31" a="1"/>
  <c r="MG325" i="31" s="1"/>
  <c r="MH325" i="31" a="1"/>
  <c r="MH325" i="31" s="1"/>
  <c r="MI325" i="31" a="1"/>
  <c r="MI325" i="31" s="1"/>
  <c r="MJ325" i="31" a="1"/>
  <c r="MJ325" i="31" s="1"/>
  <c r="MK325" i="31" a="1"/>
  <c r="MK325" i="31" s="1"/>
  <c r="ML325" i="31" a="1"/>
  <c r="ML325" i="31" s="1"/>
  <c r="MM325" i="31" a="1"/>
  <c r="MM325" i="31" s="1"/>
  <c r="MN325" i="31" a="1"/>
  <c r="MN325" i="31" s="1"/>
  <c r="MO325" i="31" a="1"/>
  <c r="MO325" i="31" s="1"/>
  <c r="MP325" i="31" a="1"/>
  <c r="MP325" i="31" s="1"/>
  <c r="MQ325" i="31" a="1"/>
  <c r="MQ325" i="31" s="1"/>
  <c r="MR325" i="31" a="1"/>
  <c r="MR325" i="31" s="1"/>
  <c r="MS325" i="31" a="1"/>
  <c r="MS325" i="31" s="1"/>
  <c r="MT325" i="31" a="1"/>
  <c r="MT325" i="31" s="1"/>
  <c r="MU325" i="31" a="1"/>
  <c r="MU325" i="31" s="1"/>
  <c r="MV325" i="31" a="1"/>
  <c r="MV325" i="31" s="1"/>
  <c r="MW325" i="31" a="1"/>
  <c r="MW325" i="31" s="1"/>
  <c r="MX325" i="31" a="1"/>
  <c r="MX325" i="31" s="1"/>
  <c r="MY325" i="31" a="1"/>
  <c r="MY325" i="31" s="1"/>
  <c r="MZ325" i="31" a="1"/>
  <c r="MZ325" i="31" s="1"/>
  <c r="NA325" i="31" a="1"/>
  <c r="NA325" i="31" s="1"/>
  <c r="NB325" i="31" a="1"/>
  <c r="NB325" i="31" s="1"/>
  <c r="NC325" i="31" a="1"/>
  <c r="NC325" i="31" s="1"/>
  <c r="ND325" i="31" a="1"/>
  <c r="ND325" i="31" s="1"/>
  <c r="NE325" i="31" a="1"/>
  <c r="NE325" i="31" s="1"/>
  <c r="NF325" i="31" a="1"/>
  <c r="NF325" i="31" s="1"/>
  <c r="NG325" i="31" a="1"/>
  <c r="NG325" i="31" s="1"/>
  <c r="NH325" i="31" a="1"/>
  <c r="NH325" i="31" s="1"/>
  <c r="NI325" i="31" a="1"/>
  <c r="NI325" i="31" s="1"/>
  <c r="NJ325" i="31" a="1"/>
  <c r="NJ325" i="31" s="1"/>
  <c r="NK325" i="31" a="1"/>
  <c r="NK325" i="31" s="1"/>
  <c r="NL325" i="31" a="1"/>
  <c r="NL325" i="31" s="1"/>
  <c r="NM325" i="31" a="1"/>
  <c r="NM325" i="31" s="1"/>
  <c r="NN325" i="31" a="1"/>
  <c r="NN325" i="31" s="1"/>
  <c r="NO325" i="31" a="1"/>
  <c r="NO325" i="31" s="1"/>
  <c r="NP325" i="31" a="1"/>
  <c r="NP325" i="31" s="1"/>
  <c r="NQ325" i="31" a="1"/>
  <c r="NQ325" i="31" s="1"/>
  <c r="NR325" i="31" a="1"/>
  <c r="NR325" i="31" s="1"/>
  <c r="NS325" i="31" a="1"/>
  <c r="NS325" i="31" s="1"/>
  <c r="NT325" i="31" a="1"/>
  <c r="NT325" i="31" s="1"/>
  <c r="NU325" i="31" a="1"/>
  <c r="NU325" i="31" s="1"/>
  <c r="NV325" i="31" a="1"/>
  <c r="NV325" i="31" s="1"/>
  <c r="NW325" i="31" a="1"/>
  <c r="NW325" i="31" s="1"/>
  <c r="NX325" i="31" a="1"/>
  <c r="NX325" i="31" s="1"/>
  <c r="NY325" i="31" a="1"/>
  <c r="NY325" i="31" s="1"/>
  <c r="NZ325" i="31" a="1"/>
  <c r="NZ325" i="31" s="1"/>
  <c r="OA325" i="31" a="1"/>
  <c r="OA325" i="31" s="1"/>
  <c r="OB325" i="31" a="1"/>
  <c r="OB325" i="31" s="1"/>
  <c r="OC325" i="31" a="1"/>
  <c r="OC325" i="31" s="1"/>
  <c r="OD325" i="31" a="1"/>
  <c r="OD325" i="31" s="1"/>
  <c r="OE325" i="31" a="1"/>
  <c r="OE325" i="31" s="1"/>
  <c r="OF325" i="31" a="1"/>
  <c r="OF325" i="31" s="1"/>
  <c r="OG325" i="31" a="1"/>
  <c r="OG325" i="31" s="1"/>
  <c r="OH325" i="31" a="1"/>
  <c r="OH325" i="31" s="1"/>
  <c r="OI325" i="31" a="1"/>
  <c r="OI325" i="31" s="1"/>
  <c r="OJ325" i="31" a="1"/>
  <c r="OJ325" i="31" s="1"/>
  <c r="OK325" i="31" a="1"/>
  <c r="OK325" i="31" s="1"/>
  <c r="OL325" i="31" a="1"/>
  <c r="OL325" i="31" s="1"/>
  <c r="OM325" i="31" a="1"/>
  <c r="OM325" i="31" s="1"/>
  <c r="ON325" i="31" a="1"/>
  <c r="ON325" i="31" s="1"/>
  <c r="OO325" i="31" a="1"/>
  <c r="OO325" i="31" s="1"/>
  <c r="OP325" i="31" a="1"/>
  <c r="OP325" i="31" s="1"/>
  <c r="OQ325" i="31" a="1"/>
  <c r="OQ325" i="31" s="1"/>
  <c r="LA326" i="31" a="1"/>
  <c r="LA326" i="31" s="1"/>
  <c r="LB326" i="31" a="1"/>
  <c r="LB326" i="31" s="1"/>
  <c r="LC326" i="31" a="1"/>
  <c r="LC326" i="31" s="1"/>
  <c r="LD326" i="31" a="1"/>
  <c r="LD326" i="31" s="1"/>
  <c r="LE326" i="31" a="1"/>
  <c r="LE326" i="31" s="1"/>
  <c r="LF326" i="31" a="1"/>
  <c r="LF326" i="31" s="1"/>
  <c r="LG326" i="31" a="1"/>
  <c r="LG326" i="31" s="1"/>
  <c r="LH326" i="31" a="1"/>
  <c r="LH326" i="31" s="1"/>
  <c r="LI326" i="31" a="1"/>
  <c r="LI326" i="31" s="1"/>
  <c r="LJ326" i="31" a="1"/>
  <c r="LJ326" i="31" s="1"/>
  <c r="LK326" i="31" a="1"/>
  <c r="LK326" i="31" s="1"/>
  <c r="LL326" i="31" a="1"/>
  <c r="LL326" i="31" s="1"/>
  <c r="LM326" i="31" a="1"/>
  <c r="LM326" i="31" s="1"/>
  <c r="LN326" i="31" a="1"/>
  <c r="LN326" i="31" s="1"/>
  <c r="LO326" i="31" a="1"/>
  <c r="LO326" i="31" s="1"/>
  <c r="LP326" i="31" a="1"/>
  <c r="LP326" i="31" s="1"/>
  <c r="LQ326" i="31" a="1"/>
  <c r="LQ326" i="31" s="1"/>
  <c r="LR326" i="31" a="1"/>
  <c r="LR326" i="31" s="1"/>
  <c r="LS326" i="31" a="1"/>
  <c r="LS326" i="31" s="1"/>
  <c r="LT326" i="31" a="1"/>
  <c r="LT326" i="31" s="1"/>
  <c r="LU326" i="31" a="1"/>
  <c r="LU326" i="31" s="1"/>
  <c r="LV326" i="31" a="1"/>
  <c r="LV326" i="31" s="1"/>
  <c r="LW326" i="31" a="1"/>
  <c r="LW326" i="31" s="1"/>
  <c r="LX326" i="31" a="1"/>
  <c r="LX326" i="31" s="1"/>
  <c r="LY326" i="31" a="1"/>
  <c r="LY326" i="31" s="1"/>
  <c r="LZ326" i="31" a="1"/>
  <c r="LZ326" i="31" s="1"/>
  <c r="MA326" i="31" a="1"/>
  <c r="MA326" i="31" s="1"/>
  <c r="MB326" i="31" a="1"/>
  <c r="MB326" i="31" s="1"/>
  <c r="MC326" i="31" a="1"/>
  <c r="MC326" i="31" s="1"/>
  <c r="MD326" i="31" a="1"/>
  <c r="MD326" i="31" s="1"/>
  <c r="ME326" i="31" a="1"/>
  <c r="ME326" i="31" s="1"/>
  <c r="MF326" i="31" a="1"/>
  <c r="MF326" i="31" s="1"/>
  <c r="MG326" i="31" a="1"/>
  <c r="MG326" i="31" s="1"/>
  <c r="MH326" i="31" a="1"/>
  <c r="MH326" i="31" s="1"/>
  <c r="MI326" i="31" a="1"/>
  <c r="MI326" i="31" s="1"/>
  <c r="MJ326" i="31" a="1"/>
  <c r="MJ326" i="31" s="1"/>
  <c r="MK326" i="31" a="1"/>
  <c r="MK326" i="31" s="1"/>
  <c r="ML326" i="31" a="1"/>
  <c r="ML326" i="31" s="1"/>
  <c r="MM326" i="31" a="1"/>
  <c r="MM326" i="31" s="1"/>
  <c r="MN326" i="31" a="1"/>
  <c r="MN326" i="31" s="1"/>
  <c r="MO326" i="31" a="1"/>
  <c r="MO326" i="31" s="1"/>
  <c r="MP326" i="31" a="1"/>
  <c r="MP326" i="31" s="1"/>
  <c r="MQ326" i="31" a="1"/>
  <c r="MQ326" i="31" s="1"/>
  <c r="MR326" i="31" a="1"/>
  <c r="MR326" i="31" s="1"/>
  <c r="MS326" i="31" a="1"/>
  <c r="MS326" i="31" s="1"/>
  <c r="MT326" i="31" a="1"/>
  <c r="MT326" i="31" s="1"/>
  <c r="MU326" i="31" a="1"/>
  <c r="MU326" i="31" s="1"/>
  <c r="MV326" i="31" a="1"/>
  <c r="MV326" i="31" s="1"/>
  <c r="MW326" i="31" a="1"/>
  <c r="MW326" i="31" s="1"/>
  <c r="MX326" i="31" a="1"/>
  <c r="MX326" i="31" s="1"/>
  <c r="MY326" i="31" a="1"/>
  <c r="MY326" i="31" s="1"/>
  <c r="MZ326" i="31" a="1"/>
  <c r="MZ326" i="31" s="1"/>
  <c r="NA326" i="31" a="1"/>
  <c r="NA326" i="31" s="1"/>
  <c r="NB326" i="31" a="1"/>
  <c r="NB326" i="31" s="1"/>
  <c r="NC326" i="31" a="1"/>
  <c r="NC326" i="31" s="1"/>
  <c r="ND326" i="31" a="1"/>
  <c r="ND326" i="31" s="1"/>
  <c r="NE326" i="31" a="1"/>
  <c r="NE326" i="31" s="1"/>
  <c r="NF326" i="31" a="1"/>
  <c r="NF326" i="31" s="1"/>
  <c r="NG326" i="31" a="1"/>
  <c r="NG326" i="31" s="1"/>
  <c r="NH326" i="31" a="1"/>
  <c r="NH326" i="31" s="1"/>
  <c r="NI326" i="31" a="1"/>
  <c r="NI326" i="31" s="1"/>
  <c r="NJ326" i="31" a="1"/>
  <c r="NJ326" i="31" s="1"/>
  <c r="NK326" i="31" a="1"/>
  <c r="NK326" i="31" s="1"/>
  <c r="NL326" i="31" a="1"/>
  <c r="NL326" i="31" s="1"/>
  <c r="NM326" i="31" a="1"/>
  <c r="NM326" i="31" s="1"/>
  <c r="NN326" i="31" a="1"/>
  <c r="NN326" i="31" s="1"/>
  <c r="NO326" i="31" a="1"/>
  <c r="NO326" i="31" s="1"/>
  <c r="NP326" i="31" a="1"/>
  <c r="NP326" i="31" s="1"/>
  <c r="NQ326" i="31" a="1"/>
  <c r="NQ326" i="31" s="1"/>
  <c r="NR326" i="31" a="1"/>
  <c r="NR326" i="31" s="1"/>
  <c r="NS326" i="31" a="1"/>
  <c r="NS326" i="31" s="1"/>
  <c r="NT326" i="31" a="1"/>
  <c r="NT326" i="31" s="1"/>
  <c r="NU326" i="31" a="1"/>
  <c r="NU326" i="31" s="1"/>
  <c r="NV326" i="31" a="1"/>
  <c r="NV326" i="31" s="1"/>
  <c r="NW326" i="31" a="1"/>
  <c r="NW326" i="31" s="1"/>
  <c r="NX326" i="31" a="1"/>
  <c r="NX326" i="31" s="1"/>
  <c r="NY326" i="31" a="1"/>
  <c r="NY326" i="31" s="1"/>
  <c r="NZ326" i="31" a="1"/>
  <c r="NZ326" i="31" s="1"/>
  <c r="OA326" i="31" a="1"/>
  <c r="OA326" i="31" s="1"/>
  <c r="OB326" i="31" a="1"/>
  <c r="OB326" i="31" s="1"/>
  <c r="OC326" i="31" a="1"/>
  <c r="OC326" i="31" s="1"/>
  <c r="OD326" i="31" a="1"/>
  <c r="OD326" i="31" s="1"/>
  <c r="OE326" i="31" a="1"/>
  <c r="OE326" i="31" s="1"/>
  <c r="OF326" i="31" a="1"/>
  <c r="OF326" i="31" s="1"/>
  <c r="OG326" i="31" a="1"/>
  <c r="OG326" i="31" s="1"/>
  <c r="OH326" i="31" a="1"/>
  <c r="OH326" i="31" s="1"/>
  <c r="OI326" i="31" a="1"/>
  <c r="OI326" i="31" s="1"/>
  <c r="OJ326" i="31" a="1"/>
  <c r="OJ326" i="31" s="1"/>
  <c r="OK326" i="31" a="1"/>
  <c r="OK326" i="31" s="1"/>
  <c r="OL326" i="31" a="1"/>
  <c r="OL326" i="31" s="1"/>
  <c r="OM326" i="31" a="1"/>
  <c r="OM326" i="31" s="1"/>
  <c r="ON326" i="31" a="1"/>
  <c r="ON326" i="31" s="1"/>
  <c r="OO326" i="31" a="1"/>
  <c r="OO326" i="31" s="1"/>
  <c r="OP326" i="31" a="1"/>
  <c r="OP326" i="31" s="1"/>
  <c r="OQ326" i="31" a="1"/>
  <c r="OQ326" i="31" s="1"/>
  <c r="LA327" i="31" a="1"/>
  <c r="LA327" i="31" s="1"/>
  <c r="LB327" i="31" a="1"/>
  <c r="LB327" i="31" s="1"/>
  <c r="LC327" i="31" a="1"/>
  <c r="LC327" i="31" s="1"/>
  <c r="LD327" i="31" a="1"/>
  <c r="LD327" i="31" s="1"/>
  <c r="LE327" i="31" a="1"/>
  <c r="LE327" i="31" s="1"/>
  <c r="LF327" i="31" a="1"/>
  <c r="LF327" i="31" s="1"/>
  <c r="LG327" i="31" a="1"/>
  <c r="LG327" i="31" s="1"/>
  <c r="LH327" i="31" a="1"/>
  <c r="LH327" i="31" s="1"/>
  <c r="LI327" i="31" a="1"/>
  <c r="LI327" i="31" s="1"/>
  <c r="LJ327" i="31" a="1"/>
  <c r="LJ327" i="31" s="1"/>
  <c r="LK327" i="31" a="1"/>
  <c r="LK327" i="31" s="1"/>
  <c r="LL327" i="31" a="1"/>
  <c r="LL327" i="31" s="1"/>
  <c r="LM327" i="31" a="1"/>
  <c r="LM327" i="31" s="1"/>
  <c r="LN327" i="31" a="1"/>
  <c r="LN327" i="31" s="1"/>
  <c r="LO327" i="31" a="1"/>
  <c r="LO327" i="31" s="1"/>
  <c r="LP327" i="31" a="1"/>
  <c r="LP327" i="31" s="1"/>
  <c r="LQ327" i="31" a="1"/>
  <c r="LQ327" i="31" s="1"/>
  <c r="LR327" i="31" a="1"/>
  <c r="LR327" i="31" s="1"/>
  <c r="LS327" i="31" a="1"/>
  <c r="LS327" i="31" s="1"/>
  <c r="LT327" i="31" a="1"/>
  <c r="LT327" i="31" s="1"/>
  <c r="LU327" i="31" a="1"/>
  <c r="LU327" i="31" s="1"/>
  <c r="LV327" i="31" a="1"/>
  <c r="LV327" i="31" s="1"/>
  <c r="LW327" i="31" a="1"/>
  <c r="LW327" i="31" s="1"/>
  <c r="LX327" i="31" a="1"/>
  <c r="LX327" i="31" s="1"/>
  <c r="LY327" i="31" a="1"/>
  <c r="LY327" i="31" s="1"/>
  <c r="LZ327" i="31" a="1"/>
  <c r="LZ327" i="31" s="1"/>
  <c r="MA327" i="31" a="1"/>
  <c r="MA327" i="31" s="1"/>
  <c r="MB327" i="31" a="1"/>
  <c r="MB327" i="31" s="1"/>
  <c r="MC327" i="31" a="1"/>
  <c r="MC327" i="31" s="1"/>
  <c r="MD327" i="31" a="1"/>
  <c r="MD327" i="31" s="1"/>
  <c r="ME327" i="31" a="1"/>
  <c r="ME327" i="31" s="1"/>
  <c r="MF327" i="31" a="1"/>
  <c r="MF327" i="31" s="1"/>
  <c r="MG327" i="31" a="1"/>
  <c r="MG327" i="31" s="1"/>
  <c r="MH327" i="31" a="1"/>
  <c r="MH327" i="31" s="1"/>
  <c r="MI327" i="31" a="1"/>
  <c r="MI327" i="31" s="1"/>
  <c r="MJ327" i="31" a="1"/>
  <c r="MJ327" i="31" s="1"/>
  <c r="MK327" i="31" a="1"/>
  <c r="MK327" i="31" s="1"/>
  <c r="ML327" i="31" a="1"/>
  <c r="ML327" i="31" s="1"/>
  <c r="MM327" i="31" a="1"/>
  <c r="MM327" i="31" s="1"/>
  <c r="MN327" i="31" a="1"/>
  <c r="MN327" i="31" s="1"/>
  <c r="MO327" i="31" a="1"/>
  <c r="MO327" i="31" s="1"/>
  <c r="MP327" i="31" a="1"/>
  <c r="MP327" i="31" s="1"/>
  <c r="MQ327" i="31" a="1"/>
  <c r="MQ327" i="31" s="1"/>
  <c r="MR327" i="31" a="1"/>
  <c r="MR327" i="31" s="1"/>
  <c r="MS327" i="31" a="1"/>
  <c r="MS327" i="31" s="1"/>
  <c r="MT327" i="31" a="1"/>
  <c r="MT327" i="31" s="1"/>
  <c r="MU327" i="31" a="1"/>
  <c r="MU327" i="31" s="1"/>
  <c r="MV327" i="31" a="1"/>
  <c r="MV327" i="31" s="1"/>
  <c r="MW327" i="31" a="1"/>
  <c r="MW327" i="31" s="1"/>
  <c r="MX327" i="31" a="1"/>
  <c r="MX327" i="31" s="1"/>
  <c r="MY327" i="31" a="1"/>
  <c r="MY327" i="31" s="1"/>
  <c r="MZ327" i="31" a="1"/>
  <c r="MZ327" i="31" s="1"/>
  <c r="NA327" i="31" a="1"/>
  <c r="NA327" i="31" s="1"/>
  <c r="NB327" i="31" a="1"/>
  <c r="NB327" i="31" s="1"/>
  <c r="NC327" i="31" a="1"/>
  <c r="NC327" i="31" s="1"/>
  <c r="ND327" i="31" a="1"/>
  <c r="ND327" i="31" s="1"/>
  <c r="NE327" i="31" a="1"/>
  <c r="NE327" i="31" s="1"/>
  <c r="NF327" i="31" a="1"/>
  <c r="NF327" i="31" s="1"/>
  <c r="NG327" i="31" a="1"/>
  <c r="NG327" i="31" s="1"/>
  <c r="NH327" i="31" a="1"/>
  <c r="NH327" i="31" s="1"/>
  <c r="NI327" i="31" a="1"/>
  <c r="NI327" i="31" s="1"/>
  <c r="NJ327" i="31" a="1"/>
  <c r="NJ327" i="31" s="1"/>
  <c r="NK327" i="31" a="1"/>
  <c r="NK327" i="31" s="1"/>
  <c r="NL327" i="31" a="1"/>
  <c r="NL327" i="31" s="1"/>
  <c r="NM327" i="31" a="1"/>
  <c r="NM327" i="31" s="1"/>
  <c r="NN327" i="31" a="1"/>
  <c r="NN327" i="31" s="1"/>
  <c r="NO327" i="31" a="1"/>
  <c r="NO327" i="31" s="1"/>
  <c r="NP327" i="31" a="1"/>
  <c r="NP327" i="31" s="1"/>
  <c r="NQ327" i="31" a="1"/>
  <c r="NQ327" i="31" s="1"/>
  <c r="NR327" i="31" a="1"/>
  <c r="NR327" i="31" s="1"/>
  <c r="NS327" i="31" a="1"/>
  <c r="NS327" i="31" s="1"/>
  <c r="NT327" i="31" a="1"/>
  <c r="NT327" i="31" s="1"/>
  <c r="NU327" i="31" a="1"/>
  <c r="NU327" i="31" s="1"/>
  <c r="NV327" i="31" a="1"/>
  <c r="NV327" i="31" s="1"/>
  <c r="NW327" i="31" a="1"/>
  <c r="NW327" i="31" s="1"/>
  <c r="NX327" i="31" a="1"/>
  <c r="NX327" i="31" s="1"/>
  <c r="NY327" i="31" a="1"/>
  <c r="NY327" i="31" s="1"/>
  <c r="NZ327" i="31" a="1"/>
  <c r="NZ327" i="31" s="1"/>
  <c r="OA327" i="31" a="1"/>
  <c r="OA327" i="31" s="1"/>
  <c r="OB327" i="31" a="1"/>
  <c r="OB327" i="31" s="1"/>
  <c r="OC327" i="31" a="1"/>
  <c r="OC327" i="31" s="1"/>
  <c r="OD327" i="31" a="1"/>
  <c r="OD327" i="31" s="1"/>
  <c r="OE327" i="31" a="1"/>
  <c r="OE327" i="31" s="1"/>
  <c r="OF327" i="31" a="1"/>
  <c r="OF327" i="31" s="1"/>
  <c r="OG327" i="31" a="1"/>
  <c r="OG327" i="31" s="1"/>
  <c r="OH327" i="31" a="1"/>
  <c r="OH327" i="31" s="1"/>
  <c r="OI327" i="31" a="1"/>
  <c r="OI327" i="31" s="1"/>
  <c r="OJ327" i="31" a="1"/>
  <c r="OJ327" i="31" s="1"/>
  <c r="OK327" i="31" a="1"/>
  <c r="OK327" i="31" s="1"/>
  <c r="OL327" i="31" a="1"/>
  <c r="OL327" i="31" s="1"/>
  <c r="OM327" i="31" a="1"/>
  <c r="OM327" i="31" s="1"/>
  <c r="ON327" i="31" a="1"/>
  <c r="ON327" i="31" s="1"/>
  <c r="OO327" i="31" a="1"/>
  <c r="OO327" i="31" s="1"/>
  <c r="OP327" i="31" a="1"/>
  <c r="OP327" i="31" s="1"/>
  <c r="OQ327" i="31" a="1"/>
  <c r="OQ327" i="31" s="1"/>
  <c r="LA328" i="31" a="1"/>
  <c r="LA328" i="31" s="1"/>
  <c r="LB328" i="31" a="1"/>
  <c r="LB328" i="31" s="1"/>
  <c r="LC328" i="31" a="1"/>
  <c r="LC328" i="31" s="1"/>
  <c r="LD328" i="31" a="1"/>
  <c r="LD328" i="31" s="1"/>
  <c r="LE328" i="31" a="1"/>
  <c r="LE328" i="31" s="1"/>
  <c r="LF328" i="31" a="1"/>
  <c r="LF328" i="31" s="1"/>
  <c r="LG328" i="31" a="1"/>
  <c r="LG328" i="31" s="1"/>
  <c r="LH328" i="31" a="1"/>
  <c r="LH328" i="31" s="1"/>
  <c r="LI328" i="31" a="1"/>
  <c r="LI328" i="31" s="1"/>
  <c r="LJ328" i="31" a="1"/>
  <c r="LJ328" i="31" s="1"/>
  <c r="LK328" i="31" a="1"/>
  <c r="LK328" i="31" s="1"/>
  <c r="LL328" i="31" a="1"/>
  <c r="LL328" i="31" s="1"/>
  <c r="LM328" i="31" a="1"/>
  <c r="LM328" i="31" s="1"/>
  <c r="LN328" i="31" a="1"/>
  <c r="LN328" i="31" s="1"/>
  <c r="LO328" i="31" a="1"/>
  <c r="LO328" i="31" s="1"/>
  <c r="LP328" i="31" a="1"/>
  <c r="LP328" i="31" s="1"/>
  <c r="LQ328" i="31" a="1"/>
  <c r="LQ328" i="31" s="1"/>
  <c r="LR328" i="31" a="1"/>
  <c r="LR328" i="31" s="1"/>
  <c r="LS328" i="31" a="1"/>
  <c r="LS328" i="31" s="1"/>
  <c r="LT328" i="31" a="1"/>
  <c r="LT328" i="31" s="1"/>
  <c r="LU328" i="31" a="1"/>
  <c r="LU328" i="31" s="1"/>
  <c r="LV328" i="31" a="1"/>
  <c r="LV328" i="31" s="1"/>
  <c r="LW328" i="31" a="1"/>
  <c r="LW328" i="31" s="1"/>
  <c r="LX328" i="31" a="1"/>
  <c r="LX328" i="31" s="1"/>
  <c r="LY328" i="31" a="1"/>
  <c r="LY328" i="31" s="1"/>
  <c r="LZ328" i="31" a="1"/>
  <c r="LZ328" i="31" s="1"/>
  <c r="MA328" i="31" a="1"/>
  <c r="MA328" i="31" s="1"/>
  <c r="MB328" i="31" a="1"/>
  <c r="MB328" i="31" s="1"/>
  <c r="MC328" i="31" a="1"/>
  <c r="MC328" i="31" s="1"/>
  <c r="MD328" i="31" a="1"/>
  <c r="MD328" i="31" s="1"/>
  <c r="ME328" i="31" a="1"/>
  <c r="ME328" i="31" s="1"/>
  <c r="MF328" i="31" a="1"/>
  <c r="MF328" i="31" s="1"/>
  <c r="MG328" i="31" a="1"/>
  <c r="MG328" i="31" s="1"/>
  <c r="MH328" i="31" a="1"/>
  <c r="MH328" i="31" s="1"/>
  <c r="MI328" i="31" a="1"/>
  <c r="MI328" i="31" s="1"/>
  <c r="MJ328" i="31" a="1"/>
  <c r="MJ328" i="31" s="1"/>
  <c r="MK328" i="31" a="1"/>
  <c r="MK328" i="31" s="1"/>
  <c r="ML328" i="31" a="1"/>
  <c r="ML328" i="31" s="1"/>
  <c r="MM328" i="31" a="1"/>
  <c r="MM328" i="31" s="1"/>
  <c r="MN328" i="31" a="1"/>
  <c r="MN328" i="31" s="1"/>
  <c r="MO328" i="31" a="1"/>
  <c r="MO328" i="31" s="1"/>
  <c r="MP328" i="31" a="1"/>
  <c r="MP328" i="31" s="1"/>
  <c r="MQ328" i="31" a="1"/>
  <c r="MQ328" i="31" s="1"/>
  <c r="MR328" i="31" a="1"/>
  <c r="MR328" i="31" s="1"/>
  <c r="MS328" i="31" a="1"/>
  <c r="MS328" i="31" s="1"/>
  <c r="MT328" i="31" a="1"/>
  <c r="MT328" i="31" s="1"/>
  <c r="MU328" i="31" a="1"/>
  <c r="MU328" i="31" s="1"/>
  <c r="MV328" i="31" a="1"/>
  <c r="MV328" i="31" s="1"/>
  <c r="MW328" i="31" a="1"/>
  <c r="MW328" i="31" s="1"/>
  <c r="MX328" i="31" a="1"/>
  <c r="MX328" i="31" s="1"/>
  <c r="MY328" i="31" a="1"/>
  <c r="MY328" i="31" s="1"/>
  <c r="MZ328" i="31" a="1"/>
  <c r="MZ328" i="31" s="1"/>
  <c r="NA328" i="31" a="1"/>
  <c r="NA328" i="31" s="1"/>
  <c r="NB328" i="31" a="1"/>
  <c r="NB328" i="31" s="1"/>
  <c r="NC328" i="31" a="1"/>
  <c r="NC328" i="31" s="1"/>
  <c r="ND328" i="31" a="1"/>
  <c r="ND328" i="31" s="1"/>
  <c r="NE328" i="31" a="1"/>
  <c r="NE328" i="31" s="1"/>
  <c r="NF328" i="31" a="1"/>
  <c r="NF328" i="31" s="1"/>
  <c r="NG328" i="31" a="1"/>
  <c r="NG328" i="31" s="1"/>
  <c r="NH328" i="31" a="1"/>
  <c r="NH328" i="31" s="1"/>
  <c r="NI328" i="31" a="1"/>
  <c r="NI328" i="31" s="1"/>
  <c r="NJ328" i="31" a="1"/>
  <c r="NJ328" i="31" s="1"/>
  <c r="NK328" i="31" a="1"/>
  <c r="NK328" i="31" s="1"/>
  <c r="NL328" i="31" a="1"/>
  <c r="NL328" i="31" s="1"/>
  <c r="NM328" i="31" a="1"/>
  <c r="NM328" i="31" s="1"/>
  <c r="NN328" i="31" a="1"/>
  <c r="NN328" i="31" s="1"/>
  <c r="NO328" i="31" a="1"/>
  <c r="NO328" i="31" s="1"/>
  <c r="NP328" i="31" a="1"/>
  <c r="NP328" i="31" s="1"/>
  <c r="NQ328" i="31" a="1"/>
  <c r="NQ328" i="31" s="1"/>
  <c r="NR328" i="31" a="1"/>
  <c r="NR328" i="31" s="1"/>
  <c r="NS328" i="31" a="1"/>
  <c r="NS328" i="31" s="1"/>
  <c r="NT328" i="31" a="1"/>
  <c r="NT328" i="31" s="1"/>
  <c r="NU328" i="31" a="1"/>
  <c r="NU328" i="31" s="1"/>
  <c r="NV328" i="31" a="1"/>
  <c r="NV328" i="31" s="1"/>
  <c r="NW328" i="31" a="1"/>
  <c r="NW328" i="31" s="1"/>
  <c r="NX328" i="31" a="1"/>
  <c r="NX328" i="31" s="1"/>
  <c r="NY328" i="31" a="1"/>
  <c r="NY328" i="31" s="1"/>
  <c r="NZ328" i="31" a="1"/>
  <c r="NZ328" i="31" s="1"/>
  <c r="OA328" i="31" a="1"/>
  <c r="OA328" i="31" s="1"/>
  <c r="OB328" i="31" a="1"/>
  <c r="OB328" i="31" s="1"/>
  <c r="OC328" i="31" a="1"/>
  <c r="OC328" i="31" s="1"/>
  <c r="OD328" i="31" a="1"/>
  <c r="OD328" i="31" s="1"/>
  <c r="OE328" i="31" a="1"/>
  <c r="OE328" i="31" s="1"/>
  <c r="OF328" i="31" a="1"/>
  <c r="OF328" i="31" s="1"/>
  <c r="OG328" i="31" a="1"/>
  <c r="OG328" i="31" s="1"/>
  <c r="OH328" i="31" a="1"/>
  <c r="OH328" i="31" s="1"/>
  <c r="OI328" i="31" a="1"/>
  <c r="OI328" i="31" s="1"/>
  <c r="OJ328" i="31" a="1"/>
  <c r="OJ328" i="31" s="1"/>
  <c r="OK328" i="31" a="1"/>
  <c r="OK328" i="31" s="1"/>
  <c r="OL328" i="31" a="1"/>
  <c r="OL328" i="31" s="1"/>
  <c r="OM328" i="31" a="1"/>
  <c r="OM328" i="31" s="1"/>
  <c r="ON328" i="31" a="1"/>
  <c r="ON328" i="31" s="1"/>
  <c r="OO328" i="31" a="1"/>
  <c r="OO328" i="31" s="1"/>
  <c r="OP328" i="31" a="1"/>
  <c r="OP328" i="31" s="1"/>
  <c r="OQ328" i="31" a="1"/>
  <c r="OQ328" i="31" s="1"/>
  <c r="LA329" i="31" a="1"/>
  <c r="LA329" i="31" s="1"/>
  <c r="LB329" i="31" a="1"/>
  <c r="LB329" i="31" s="1"/>
  <c r="LC329" i="31" a="1"/>
  <c r="LC329" i="31" s="1"/>
  <c r="LD329" i="31" a="1"/>
  <c r="LD329" i="31" s="1"/>
  <c r="LE329" i="31" a="1"/>
  <c r="LE329" i="31" s="1"/>
  <c r="LF329" i="31" a="1"/>
  <c r="LF329" i="31" s="1"/>
  <c r="LG329" i="31" a="1"/>
  <c r="LG329" i="31" s="1"/>
  <c r="LH329" i="31" a="1"/>
  <c r="LH329" i="31" s="1"/>
  <c r="LI329" i="31" a="1"/>
  <c r="LI329" i="31" s="1"/>
  <c r="LJ329" i="31" a="1"/>
  <c r="LJ329" i="31" s="1"/>
  <c r="LK329" i="31" a="1"/>
  <c r="LK329" i="31" s="1"/>
  <c r="LL329" i="31" a="1"/>
  <c r="LL329" i="31" s="1"/>
  <c r="LM329" i="31" a="1"/>
  <c r="LM329" i="31" s="1"/>
  <c r="LN329" i="31" a="1"/>
  <c r="LN329" i="31" s="1"/>
  <c r="LO329" i="31" a="1"/>
  <c r="LO329" i="31" s="1"/>
  <c r="LP329" i="31" a="1"/>
  <c r="LP329" i="31" s="1"/>
  <c r="LQ329" i="31" a="1"/>
  <c r="LQ329" i="31" s="1"/>
  <c r="LR329" i="31" a="1"/>
  <c r="LR329" i="31" s="1"/>
  <c r="LS329" i="31" a="1"/>
  <c r="LS329" i="31" s="1"/>
  <c r="LT329" i="31" a="1"/>
  <c r="LT329" i="31" s="1"/>
  <c r="LU329" i="31" a="1"/>
  <c r="LU329" i="31" s="1"/>
  <c r="LV329" i="31" a="1"/>
  <c r="LV329" i="31" s="1"/>
  <c r="LW329" i="31" a="1"/>
  <c r="LW329" i="31" s="1"/>
  <c r="LX329" i="31" a="1"/>
  <c r="LX329" i="31" s="1"/>
  <c r="LY329" i="31" a="1"/>
  <c r="LY329" i="31" s="1"/>
  <c r="LZ329" i="31" a="1"/>
  <c r="LZ329" i="31" s="1"/>
  <c r="MA329" i="31" a="1"/>
  <c r="MA329" i="31" s="1"/>
  <c r="MB329" i="31" a="1"/>
  <c r="MB329" i="31" s="1"/>
  <c r="MC329" i="31" a="1"/>
  <c r="MC329" i="31" s="1"/>
  <c r="MD329" i="31" a="1"/>
  <c r="MD329" i="31" s="1"/>
  <c r="ME329" i="31" a="1"/>
  <c r="ME329" i="31" s="1"/>
  <c r="MF329" i="31" a="1"/>
  <c r="MF329" i="31" s="1"/>
  <c r="MG329" i="31" a="1"/>
  <c r="MG329" i="31" s="1"/>
  <c r="MH329" i="31" a="1"/>
  <c r="MH329" i="31" s="1"/>
  <c r="MI329" i="31" a="1"/>
  <c r="MI329" i="31" s="1"/>
  <c r="MJ329" i="31" a="1"/>
  <c r="MJ329" i="31" s="1"/>
  <c r="MK329" i="31" a="1"/>
  <c r="MK329" i="31" s="1"/>
  <c r="ML329" i="31" a="1"/>
  <c r="ML329" i="31" s="1"/>
  <c r="MM329" i="31" a="1"/>
  <c r="MM329" i="31" s="1"/>
  <c r="MN329" i="31" a="1"/>
  <c r="MN329" i="31" s="1"/>
  <c r="MO329" i="31" a="1"/>
  <c r="MO329" i="31" s="1"/>
  <c r="MP329" i="31" a="1"/>
  <c r="MP329" i="31" s="1"/>
  <c r="MQ329" i="31" a="1"/>
  <c r="MQ329" i="31" s="1"/>
  <c r="MR329" i="31" a="1"/>
  <c r="MR329" i="31" s="1"/>
  <c r="MS329" i="31" a="1"/>
  <c r="MS329" i="31" s="1"/>
  <c r="MT329" i="31" a="1"/>
  <c r="MT329" i="31" s="1"/>
  <c r="MU329" i="31" a="1"/>
  <c r="MU329" i="31" s="1"/>
  <c r="MV329" i="31" a="1"/>
  <c r="MV329" i="31" s="1"/>
  <c r="MW329" i="31" a="1"/>
  <c r="MW329" i="31" s="1"/>
  <c r="MX329" i="31" a="1"/>
  <c r="MX329" i="31" s="1"/>
  <c r="MY329" i="31" a="1"/>
  <c r="MY329" i="31" s="1"/>
  <c r="MZ329" i="31" a="1"/>
  <c r="MZ329" i="31" s="1"/>
  <c r="NA329" i="31" a="1"/>
  <c r="NA329" i="31" s="1"/>
  <c r="NB329" i="31" a="1"/>
  <c r="NB329" i="31" s="1"/>
  <c r="NC329" i="31" a="1"/>
  <c r="NC329" i="31" s="1"/>
  <c r="ND329" i="31" a="1"/>
  <c r="ND329" i="31" s="1"/>
  <c r="NE329" i="31" a="1"/>
  <c r="NE329" i="31" s="1"/>
  <c r="NF329" i="31" a="1"/>
  <c r="NF329" i="31" s="1"/>
  <c r="NG329" i="31" a="1"/>
  <c r="NG329" i="31" s="1"/>
  <c r="NH329" i="31" a="1"/>
  <c r="NH329" i="31" s="1"/>
  <c r="NI329" i="31" a="1"/>
  <c r="NI329" i="31" s="1"/>
  <c r="NJ329" i="31" a="1"/>
  <c r="NJ329" i="31" s="1"/>
  <c r="NK329" i="31" a="1"/>
  <c r="NK329" i="31" s="1"/>
  <c r="NL329" i="31" a="1"/>
  <c r="NL329" i="31" s="1"/>
  <c r="NM329" i="31" a="1"/>
  <c r="NM329" i="31" s="1"/>
  <c r="NN329" i="31" a="1"/>
  <c r="NN329" i="31" s="1"/>
  <c r="NO329" i="31" a="1"/>
  <c r="NO329" i="31" s="1"/>
  <c r="NP329" i="31" a="1"/>
  <c r="NP329" i="31" s="1"/>
  <c r="NQ329" i="31" a="1"/>
  <c r="NQ329" i="31" s="1"/>
  <c r="NR329" i="31" a="1"/>
  <c r="NR329" i="31" s="1"/>
  <c r="NS329" i="31" a="1"/>
  <c r="NS329" i="31" s="1"/>
  <c r="NT329" i="31" a="1"/>
  <c r="NT329" i="31" s="1"/>
  <c r="NU329" i="31" a="1"/>
  <c r="NU329" i="31" s="1"/>
  <c r="NV329" i="31" a="1"/>
  <c r="NV329" i="31" s="1"/>
  <c r="NW329" i="31" a="1"/>
  <c r="NW329" i="31" s="1"/>
  <c r="NX329" i="31" a="1"/>
  <c r="NX329" i="31" s="1"/>
  <c r="NY329" i="31" a="1"/>
  <c r="NY329" i="31" s="1"/>
  <c r="NZ329" i="31" a="1"/>
  <c r="NZ329" i="31" s="1"/>
  <c r="OA329" i="31" a="1"/>
  <c r="OA329" i="31" s="1"/>
  <c r="OB329" i="31" a="1"/>
  <c r="OB329" i="31" s="1"/>
  <c r="OC329" i="31" a="1"/>
  <c r="OC329" i="31" s="1"/>
  <c r="OD329" i="31" a="1"/>
  <c r="OD329" i="31" s="1"/>
  <c r="OE329" i="31" a="1"/>
  <c r="OE329" i="31" s="1"/>
  <c r="OF329" i="31" a="1"/>
  <c r="OF329" i="31" s="1"/>
  <c r="OG329" i="31" a="1"/>
  <c r="OG329" i="31" s="1"/>
  <c r="OH329" i="31" a="1"/>
  <c r="OH329" i="31" s="1"/>
  <c r="OI329" i="31" a="1"/>
  <c r="OI329" i="31" s="1"/>
  <c r="OJ329" i="31" a="1"/>
  <c r="OJ329" i="31" s="1"/>
  <c r="OK329" i="31" a="1"/>
  <c r="OK329" i="31" s="1"/>
  <c r="OL329" i="31" a="1"/>
  <c r="OL329" i="31" s="1"/>
  <c r="OM329" i="31" a="1"/>
  <c r="OM329" i="31" s="1"/>
  <c r="ON329" i="31" a="1"/>
  <c r="ON329" i="31" s="1"/>
  <c r="OO329" i="31" a="1"/>
  <c r="OO329" i="31" s="1"/>
  <c r="OP329" i="31" a="1"/>
  <c r="OP329" i="31" s="1"/>
  <c r="OQ329" i="31" a="1"/>
  <c r="OQ329" i="31" s="1"/>
  <c r="LA330" i="31" a="1"/>
  <c r="LA330" i="31" s="1"/>
  <c r="LB330" i="31" a="1"/>
  <c r="LB330" i="31" s="1"/>
  <c r="LC330" i="31" a="1"/>
  <c r="LC330" i="31" s="1"/>
  <c r="LD330" i="31" a="1"/>
  <c r="LD330" i="31" s="1"/>
  <c r="LE330" i="31" a="1"/>
  <c r="LE330" i="31" s="1"/>
  <c r="LF330" i="31" a="1"/>
  <c r="LF330" i="31" s="1"/>
  <c r="LG330" i="31" a="1"/>
  <c r="LG330" i="31" s="1"/>
  <c r="LH330" i="31" a="1"/>
  <c r="LH330" i="31" s="1"/>
  <c r="LI330" i="31" a="1"/>
  <c r="LI330" i="31" s="1"/>
  <c r="LJ330" i="31" a="1"/>
  <c r="LJ330" i="31" s="1"/>
  <c r="LK330" i="31" a="1"/>
  <c r="LK330" i="31" s="1"/>
  <c r="LL330" i="31" a="1"/>
  <c r="LL330" i="31" s="1"/>
  <c r="LM330" i="31" a="1"/>
  <c r="LM330" i="31" s="1"/>
  <c r="LN330" i="31" a="1"/>
  <c r="LN330" i="31" s="1"/>
  <c r="LO330" i="31" a="1"/>
  <c r="LO330" i="31" s="1"/>
  <c r="LP330" i="31" a="1"/>
  <c r="LP330" i="31" s="1"/>
  <c r="LQ330" i="31" a="1"/>
  <c r="LQ330" i="31" s="1"/>
  <c r="LR330" i="31" a="1"/>
  <c r="LR330" i="31" s="1"/>
  <c r="LS330" i="31" a="1"/>
  <c r="LS330" i="31" s="1"/>
  <c r="LT330" i="31" a="1"/>
  <c r="LT330" i="31" s="1"/>
  <c r="LU330" i="31" a="1"/>
  <c r="LU330" i="31" s="1"/>
  <c r="LV330" i="31" a="1"/>
  <c r="LV330" i="31" s="1"/>
  <c r="LW330" i="31" a="1"/>
  <c r="LW330" i="31" s="1"/>
  <c r="LX330" i="31" a="1"/>
  <c r="LX330" i="31" s="1"/>
  <c r="LY330" i="31" a="1"/>
  <c r="LY330" i="31" s="1"/>
  <c r="LZ330" i="31" a="1"/>
  <c r="LZ330" i="31" s="1"/>
  <c r="MA330" i="31" a="1"/>
  <c r="MA330" i="31" s="1"/>
  <c r="MB330" i="31" a="1"/>
  <c r="MB330" i="31" s="1"/>
  <c r="MC330" i="31" a="1"/>
  <c r="MC330" i="31" s="1"/>
  <c r="MD330" i="31" a="1"/>
  <c r="MD330" i="31" s="1"/>
  <c r="ME330" i="31" a="1"/>
  <c r="ME330" i="31" s="1"/>
  <c r="MF330" i="31" a="1"/>
  <c r="MF330" i="31" s="1"/>
  <c r="MG330" i="31" a="1"/>
  <c r="MG330" i="31" s="1"/>
  <c r="MH330" i="31" a="1"/>
  <c r="MH330" i="31" s="1"/>
  <c r="MI330" i="31" a="1"/>
  <c r="MI330" i="31" s="1"/>
  <c r="MJ330" i="31" a="1"/>
  <c r="MJ330" i="31" s="1"/>
  <c r="MK330" i="31" a="1"/>
  <c r="MK330" i="31" s="1"/>
  <c r="ML330" i="31" a="1"/>
  <c r="ML330" i="31" s="1"/>
  <c r="MM330" i="31" a="1"/>
  <c r="MM330" i="31" s="1"/>
  <c r="MN330" i="31" a="1"/>
  <c r="MN330" i="31" s="1"/>
  <c r="MO330" i="31" a="1"/>
  <c r="MO330" i="31" s="1"/>
  <c r="MP330" i="31" a="1"/>
  <c r="MP330" i="31" s="1"/>
  <c r="MQ330" i="31" a="1"/>
  <c r="MQ330" i="31" s="1"/>
  <c r="MR330" i="31" a="1"/>
  <c r="MR330" i="31" s="1"/>
  <c r="MS330" i="31" a="1"/>
  <c r="MS330" i="31" s="1"/>
  <c r="MT330" i="31" a="1"/>
  <c r="MT330" i="31" s="1"/>
  <c r="MU330" i="31" a="1"/>
  <c r="MU330" i="31" s="1"/>
  <c r="MV330" i="31" a="1"/>
  <c r="MV330" i="31" s="1"/>
  <c r="MW330" i="31" a="1"/>
  <c r="MW330" i="31" s="1"/>
  <c r="MX330" i="31" a="1"/>
  <c r="MX330" i="31" s="1"/>
  <c r="MY330" i="31" a="1"/>
  <c r="MY330" i="31" s="1"/>
  <c r="MZ330" i="31" a="1"/>
  <c r="MZ330" i="31" s="1"/>
  <c r="NA330" i="31" a="1"/>
  <c r="NA330" i="31" s="1"/>
  <c r="NB330" i="31" a="1"/>
  <c r="NB330" i="31" s="1"/>
  <c r="NC330" i="31" a="1"/>
  <c r="NC330" i="31" s="1"/>
  <c r="ND330" i="31" a="1"/>
  <c r="ND330" i="31" s="1"/>
  <c r="NE330" i="31" a="1"/>
  <c r="NE330" i="31" s="1"/>
  <c r="NF330" i="31" a="1"/>
  <c r="NF330" i="31" s="1"/>
  <c r="NG330" i="31" a="1"/>
  <c r="NG330" i="31" s="1"/>
  <c r="NH330" i="31" a="1"/>
  <c r="NH330" i="31" s="1"/>
  <c r="NI330" i="31" a="1"/>
  <c r="NI330" i="31" s="1"/>
  <c r="NJ330" i="31" a="1"/>
  <c r="NJ330" i="31" s="1"/>
  <c r="NK330" i="31" a="1"/>
  <c r="NK330" i="31" s="1"/>
  <c r="NL330" i="31" a="1"/>
  <c r="NL330" i="31" s="1"/>
  <c r="NM330" i="31" a="1"/>
  <c r="NM330" i="31" s="1"/>
  <c r="NN330" i="31" a="1"/>
  <c r="NN330" i="31" s="1"/>
  <c r="NO330" i="31" a="1"/>
  <c r="NO330" i="31" s="1"/>
  <c r="NP330" i="31" a="1"/>
  <c r="NP330" i="31" s="1"/>
  <c r="NQ330" i="31" a="1"/>
  <c r="NQ330" i="31" s="1"/>
  <c r="NR330" i="31" a="1"/>
  <c r="NR330" i="31" s="1"/>
  <c r="NS330" i="31" a="1"/>
  <c r="NS330" i="31" s="1"/>
  <c r="NT330" i="31" a="1"/>
  <c r="NT330" i="31" s="1"/>
  <c r="NU330" i="31" a="1"/>
  <c r="NU330" i="31" s="1"/>
  <c r="NV330" i="31" a="1"/>
  <c r="NV330" i="31" s="1"/>
  <c r="NW330" i="31" a="1"/>
  <c r="NW330" i="31" s="1"/>
  <c r="NX330" i="31" a="1"/>
  <c r="NX330" i="31" s="1"/>
  <c r="NY330" i="31" a="1"/>
  <c r="NY330" i="31" s="1"/>
  <c r="NZ330" i="31" a="1"/>
  <c r="NZ330" i="31" s="1"/>
  <c r="OA330" i="31" a="1"/>
  <c r="OA330" i="31" s="1"/>
  <c r="OB330" i="31" a="1"/>
  <c r="OB330" i="31" s="1"/>
  <c r="OC330" i="31" a="1"/>
  <c r="OC330" i="31" s="1"/>
  <c r="OD330" i="31" a="1"/>
  <c r="OD330" i="31" s="1"/>
  <c r="OE330" i="31" a="1"/>
  <c r="OE330" i="31" s="1"/>
  <c r="OF330" i="31" a="1"/>
  <c r="OF330" i="31" s="1"/>
  <c r="OG330" i="31" a="1"/>
  <c r="OG330" i="31" s="1"/>
  <c r="OH330" i="31" a="1"/>
  <c r="OH330" i="31" s="1"/>
  <c r="OI330" i="31" a="1"/>
  <c r="OI330" i="31" s="1"/>
  <c r="OJ330" i="31" a="1"/>
  <c r="OJ330" i="31" s="1"/>
  <c r="OK330" i="31" a="1"/>
  <c r="OK330" i="31" s="1"/>
  <c r="OL330" i="31" a="1"/>
  <c r="OL330" i="31" s="1"/>
  <c r="OM330" i="31" a="1"/>
  <c r="OM330" i="31" s="1"/>
  <c r="ON330" i="31" a="1"/>
  <c r="ON330" i="31" s="1"/>
  <c r="OO330" i="31" a="1"/>
  <c r="OO330" i="31" s="1"/>
  <c r="OP330" i="31" a="1"/>
  <c r="OP330" i="31" s="1"/>
  <c r="OQ330" i="31" a="1"/>
  <c r="OQ330" i="31" s="1"/>
  <c r="LA331" i="31" a="1"/>
  <c r="LA331" i="31" s="1"/>
  <c r="LB331" i="31" a="1"/>
  <c r="LB331" i="31" s="1"/>
  <c r="LC331" i="31" a="1"/>
  <c r="LC331" i="31" s="1"/>
  <c r="LD331" i="31" a="1"/>
  <c r="LD331" i="31" s="1"/>
  <c r="LE331" i="31" a="1"/>
  <c r="LE331" i="31" s="1"/>
  <c r="LF331" i="31" a="1"/>
  <c r="LF331" i="31" s="1"/>
  <c r="LG331" i="31" a="1"/>
  <c r="LG331" i="31" s="1"/>
  <c r="LH331" i="31" a="1"/>
  <c r="LH331" i="31" s="1"/>
  <c r="LI331" i="31" a="1"/>
  <c r="LI331" i="31" s="1"/>
  <c r="LJ331" i="31" a="1"/>
  <c r="LJ331" i="31" s="1"/>
  <c r="LK331" i="31" a="1"/>
  <c r="LK331" i="31" s="1"/>
  <c r="LL331" i="31" a="1"/>
  <c r="LL331" i="31" s="1"/>
  <c r="LM331" i="31" a="1"/>
  <c r="LM331" i="31" s="1"/>
  <c r="LN331" i="31" a="1"/>
  <c r="LN331" i="31" s="1"/>
  <c r="LO331" i="31" a="1"/>
  <c r="LO331" i="31" s="1"/>
  <c r="LP331" i="31" a="1"/>
  <c r="LP331" i="31" s="1"/>
  <c r="LQ331" i="31" a="1"/>
  <c r="LQ331" i="31" s="1"/>
  <c r="LR331" i="31" a="1"/>
  <c r="LR331" i="31" s="1"/>
  <c r="LS331" i="31" a="1"/>
  <c r="LS331" i="31" s="1"/>
  <c r="LT331" i="31" a="1"/>
  <c r="LT331" i="31" s="1"/>
  <c r="LU331" i="31" a="1"/>
  <c r="LU331" i="31" s="1"/>
  <c r="LV331" i="31" a="1"/>
  <c r="LV331" i="31" s="1"/>
  <c r="LW331" i="31" a="1"/>
  <c r="LW331" i="31" s="1"/>
  <c r="LX331" i="31" a="1"/>
  <c r="LX331" i="31" s="1"/>
  <c r="LY331" i="31" a="1"/>
  <c r="LY331" i="31" s="1"/>
  <c r="LZ331" i="31" a="1"/>
  <c r="LZ331" i="31" s="1"/>
  <c r="MA331" i="31" a="1"/>
  <c r="MA331" i="31" s="1"/>
  <c r="MB331" i="31" a="1"/>
  <c r="MB331" i="31" s="1"/>
  <c r="MC331" i="31" a="1"/>
  <c r="MC331" i="31" s="1"/>
  <c r="MD331" i="31" a="1"/>
  <c r="MD331" i="31" s="1"/>
  <c r="ME331" i="31" a="1"/>
  <c r="ME331" i="31" s="1"/>
  <c r="MF331" i="31" a="1"/>
  <c r="MF331" i="31" s="1"/>
  <c r="MG331" i="31" a="1"/>
  <c r="MG331" i="31" s="1"/>
  <c r="MH331" i="31" a="1"/>
  <c r="MH331" i="31" s="1"/>
  <c r="MI331" i="31" a="1"/>
  <c r="MI331" i="31" s="1"/>
  <c r="MJ331" i="31" a="1"/>
  <c r="MJ331" i="31" s="1"/>
  <c r="MK331" i="31" a="1"/>
  <c r="MK331" i="31" s="1"/>
  <c r="ML331" i="31" a="1"/>
  <c r="ML331" i="31" s="1"/>
  <c r="MM331" i="31" a="1"/>
  <c r="MM331" i="31" s="1"/>
  <c r="MN331" i="31" a="1"/>
  <c r="MN331" i="31" s="1"/>
  <c r="MO331" i="31" a="1"/>
  <c r="MO331" i="31" s="1"/>
  <c r="MP331" i="31" a="1"/>
  <c r="MP331" i="31" s="1"/>
  <c r="MQ331" i="31" a="1"/>
  <c r="MQ331" i="31" s="1"/>
  <c r="MR331" i="31" a="1"/>
  <c r="MR331" i="31" s="1"/>
  <c r="MS331" i="31" a="1"/>
  <c r="MS331" i="31" s="1"/>
  <c r="MT331" i="31" a="1"/>
  <c r="MT331" i="31" s="1"/>
  <c r="MU331" i="31" a="1"/>
  <c r="MU331" i="31" s="1"/>
  <c r="MV331" i="31" a="1"/>
  <c r="MV331" i="31" s="1"/>
  <c r="MW331" i="31" a="1"/>
  <c r="MW331" i="31" s="1"/>
  <c r="MX331" i="31" a="1"/>
  <c r="MX331" i="31" s="1"/>
  <c r="MY331" i="31" a="1"/>
  <c r="MY331" i="31" s="1"/>
  <c r="MZ331" i="31" a="1"/>
  <c r="MZ331" i="31" s="1"/>
  <c r="NA331" i="31" a="1"/>
  <c r="NA331" i="31" s="1"/>
  <c r="NB331" i="31" a="1"/>
  <c r="NB331" i="31" s="1"/>
  <c r="NC331" i="31" a="1"/>
  <c r="NC331" i="31" s="1"/>
  <c r="ND331" i="31" a="1"/>
  <c r="ND331" i="31" s="1"/>
  <c r="NE331" i="31" a="1"/>
  <c r="NE331" i="31" s="1"/>
  <c r="NF331" i="31" a="1"/>
  <c r="NF331" i="31" s="1"/>
  <c r="NG331" i="31" a="1"/>
  <c r="NG331" i="31" s="1"/>
  <c r="NH331" i="31" a="1"/>
  <c r="NH331" i="31" s="1"/>
  <c r="NI331" i="31" a="1"/>
  <c r="NI331" i="31" s="1"/>
  <c r="NJ331" i="31" a="1"/>
  <c r="NJ331" i="31" s="1"/>
  <c r="NK331" i="31" a="1"/>
  <c r="NK331" i="31" s="1"/>
  <c r="NL331" i="31" a="1"/>
  <c r="NL331" i="31" s="1"/>
  <c r="NM331" i="31" a="1"/>
  <c r="NM331" i="31" s="1"/>
  <c r="NN331" i="31" a="1"/>
  <c r="NN331" i="31" s="1"/>
  <c r="NO331" i="31" a="1"/>
  <c r="NO331" i="31" s="1"/>
  <c r="NP331" i="31" a="1"/>
  <c r="NP331" i="31" s="1"/>
  <c r="NQ331" i="31" a="1"/>
  <c r="NQ331" i="31" s="1"/>
  <c r="NR331" i="31" a="1"/>
  <c r="NR331" i="31" s="1"/>
  <c r="NS331" i="31" a="1"/>
  <c r="NS331" i="31" s="1"/>
  <c r="NT331" i="31" a="1"/>
  <c r="NT331" i="31" s="1"/>
  <c r="NU331" i="31" a="1"/>
  <c r="NU331" i="31" s="1"/>
  <c r="NV331" i="31" a="1"/>
  <c r="NV331" i="31" s="1"/>
  <c r="NW331" i="31" a="1"/>
  <c r="NW331" i="31" s="1"/>
  <c r="NX331" i="31" a="1"/>
  <c r="NX331" i="31" s="1"/>
  <c r="NY331" i="31" a="1"/>
  <c r="NY331" i="31" s="1"/>
  <c r="NZ331" i="31" a="1"/>
  <c r="NZ331" i="31" s="1"/>
  <c r="OA331" i="31" a="1"/>
  <c r="OA331" i="31" s="1"/>
  <c r="OB331" i="31" a="1"/>
  <c r="OB331" i="31" s="1"/>
  <c r="OC331" i="31" a="1"/>
  <c r="OC331" i="31" s="1"/>
  <c r="OD331" i="31" a="1"/>
  <c r="OD331" i="31" s="1"/>
  <c r="OE331" i="31" a="1"/>
  <c r="OE331" i="31" s="1"/>
  <c r="OF331" i="31" a="1"/>
  <c r="OF331" i="31" s="1"/>
  <c r="OG331" i="31" a="1"/>
  <c r="OG331" i="31" s="1"/>
  <c r="OH331" i="31" a="1"/>
  <c r="OH331" i="31" s="1"/>
  <c r="OI331" i="31" a="1"/>
  <c r="OI331" i="31" s="1"/>
  <c r="OJ331" i="31" a="1"/>
  <c r="OJ331" i="31" s="1"/>
  <c r="OK331" i="31" a="1"/>
  <c r="OK331" i="31" s="1"/>
  <c r="OL331" i="31" a="1"/>
  <c r="OL331" i="31" s="1"/>
  <c r="OM331" i="31" a="1"/>
  <c r="OM331" i="31" s="1"/>
  <c r="ON331" i="31" a="1"/>
  <c r="ON331" i="31" s="1"/>
  <c r="OO331" i="31" a="1"/>
  <c r="OO331" i="31" s="1"/>
  <c r="OP331" i="31" a="1"/>
  <c r="OP331" i="31" s="1"/>
  <c r="OQ331" i="31" a="1"/>
  <c r="OQ331" i="31" s="1"/>
  <c r="LA332" i="31" a="1"/>
  <c r="LA332" i="31" s="1"/>
  <c r="LB332" i="31" a="1"/>
  <c r="LB332" i="31" s="1"/>
  <c r="LC332" i="31" a="1"/>
  <c r="LC332" i="31" s="1"/>
  <c r="LD332" i="31" a="1"/>
  <c r="LD332" i="31" s="1"/>
  <c r="LE332" i="31" a="1"/>
  <c r="LE332" i="31" s="1"/>
  <c r="LF332" i="31" a="1"/>
  <c r="LF332" i="31" s="1"/>
  <c r="LG332" i="31" a="1"/>
  <c r="LG332" i="31" s="1"/>
  <c r="LH332" i="31" a="1"/>
  <c r="LH332" i="31" s="1"/>
  <c r="LI332" i="31" a="1"/>
  <c r="LI332" i="31" s="1"/>
  <c r="LJ332" i="31" a="1"/>
  <c r="LJ332" i="31" s="1"/>
  <c r="LK332" i="31" a="1"/>
  <c r="LK332" i="31" s="1"/>
  <c r="LL332" i="31" a="1"/>
  <c r="LL332" i="31" s="1"/>
  <c r="LM332" i="31" a="1"/>
  <c r="LM332" i="31" s="1"/>
  <c r="LN332" i="31" a="1"/>
  <c r="LN332" i="31" s="1"/>
  <c r="LO332" i="31" a="1"/>
  <c r="LO332" i="31" s="1"/>
  <c r="LP332" i="31" a="1"/>
  <c r="LP332" i="31" s="1"/>
  <c r="LQ332" i="31" a="1"/>
  <c r="LQ332" i="31" s="1"/>
  <c r="LR332" i="31" a="1"/>
  <c r="LR332" i="31" s="1"/>
  <c r="LS332" i="31" a="1"/>
  <c r="LS332" i="31" s="1"/>
  <c r="LT332" i="31" a="1"/>
  <c r="LT332" i="31" s="1"/>
  <c r="LU332" i="31" a="1"/>
  <c r="LU332" i="31" s="1"/>
  <c r="LV332" i="31" a="1"/>
  <c r="LV332" i="31" s="1"/>
  <c r="LW332" i="31" a="1"/>
  <c r="LW332" i="31" s="1"/>
  <c r="LX332" i="31" a="1"/>
  <c r="LX332" i="31" s="1"/>
  <c r="LY332" i="31" a="1"/>
  <c r="LY332" i="31" s="1"/>
  <c r="LZ332" i="31" a="1"/>
  <c r="LZ332" i="31" s="1"/>
  <c r="MA332" i="31" a="1"/>
  <c r="MA332" i="31" s="1"/>
  <c r="MB332" i="31" a="1"/>
  <c r="MB332" i="31" s="1"/>
  <c r="MC332" i="31" a="1"/>
  <c r="MC332" i="31" s="1"/>
  <c r="MD332" i="31" a="1"/>
  <c r="MD332" i="31" s="1"/>
  <c r="ME332" i="31" a="1"/>
  <c r="ME332" i="31" s="1"/>
  <c r="MF332" i="31" a="1"/>
  <c r="MF332" i="31" s="1"/>
  <c r="MG332" i="31" a="1"/>
  <c r="MG332" i="31" s="1"/>
  <c r="MH332" i="31" a="1"/>
  <c r="MH332" i="31" s="1"/>
  <c r="MI332" i="31" a="1"/>
  <c r="MI332" i="31" s="1"/>
  <c r="MJ332" i="31" a="1"/>
  <c r="MJ332" i="31" s="1"/>
  <c r="MK332" i="31" a="1"/>
  <c r="MK332" i="31" s="1"/>
  <c r="ML332" i="31" a="1"/>
  <c r="ML332" i="31" s="1"/>
  <c r="MM332" i="31" a="1"/>
  <c r="MM332" i="31" s="1"/>
  <c r="MN332" i="31" a="1"/>
  <c r="MN332" i="31" s="1"/>
  <c r="MO332" i="31" a="1"/>
  <c r="MO332" i="31" s="1"/>
  <c r="MP332" i="31" a="1"/>
  <c r="MP332" i="31" s="1"/>
  <c r="MQ332" i="31" a="1"/>
  <c r="MQ332" i="31" s="1"/>
  <c r="MR332" i="31" a="1"/>
  <c r="MR332" i="31" s="1"/>
  <c r="MS332" i="31" a="1"/>
  <c r="MS332" i="31" s="1"/>
  <c r="MT332" i="31" a="1"/>
  <c r="MT332" i="31" s="1"/>
  <c r="MU332" i="31" a="1"/>
  <c r="MU332" i="31" s="1"/>
  <c r="MV332" i="31" a="1"/>
  <c r="MV332" i="31" s="1"/>
  <c r="MW332" i="31" a="1"/>
  <c r="MW332" i="31" s="1"/>
  <c r="MX332" i="31" a="1"/>
  <c r="MX332" i="31" s="1"/>
  <c r="MY332" i="31" a="1"/>
  <c r="MY332" i="31" s="1"/>
  <c r="MZ332" i="31" a="1"/>
  <c r="MZ332" i="31" s="1"/>
  <c r="NA332" i="31" a="1"/>
  <c r="NA332" i="31" s="1"/>
  <c r="NB332" i="31" a="1"/>
  <c r="NB332" i="31" s="1"/>
  <c r="NC332" i="31" a="1"/>
  <c r="NC332" i="31" s="1"/>
  <c r="ND332" i="31" a="1"/>
  <c r="ND332" i="31" s="1"/>
  <c r="NE332" i="31" a="1"/>
  <c r="NE332" i="31" s="1"/>
  <c r="NF332" i="31" a="1"/>
  <c r="NF332" i="31" s="1"/>
  <c r="NG332" i="31" a="1"/>
  <c r="NG332" i="31" s="1"/>
  <c r="NH332" i="31" a="1"/>
  <c r="NH332" i="31" s="1"/>
  <c r="NI332" i="31" a="1"/>
  <c r="NI332" i="31" s="1"/>
  <c r="NJ332" i="31" a="1"/>
  <c r="NJ332" i="31" s="1"/>
  <c r="NK332" i="31" a="1"/>
  <c r="NK332" i="31" s="1"/>
  <c r="NL332" i="31" a="1"/>
  <c r="NL332" i="31" s="1"/>
  <c r="NM332" i="31" a="1"/>
  <c r="NM332" i="31" s="1"/>
  <c r="NN332" i="31" a="1"/>
  <c r="NN332" i="31" s="1"/>
  <c r="NO332" i="31" a="1"/>
  <c r="NO332" i="31" s="1"/>
  <c r="NP332" i="31" a="1"/>
  <c r="NP332" i="31" s="1"/>
  <c r="NQ332" i="31" a="1"/>
  <c r="NQ332" i="31" s="1"/>
  <c r="NR332" i="31" a="1"/>
  <c r="NR332" i="31" s="1"/>
  <c r="NS332" i="31" a="1"/>
  <c r="NS332" i="31" s="1"/>
  <c r="NT332" i="31" a="1"/>
  <c r="NT332" i="31" s="1"/>
  <c r="NU332" i="31" a="1"/>
  <c r="NU332" i="31" s="1"/>
  <c r="NV332" i="31" a="1"/>
  <c r="NV332" i="31" s="1"/>
  <c r="NW332" i="31" a="1"/>
  <c r="NW332" i="31" s="1"/>
  <c r="NX332" i="31" a="1"/>
  <c r="NX332" i="31" s="1"/>
  <c r="NY332" i="31" a="1"/>
  <c r="NY332" i="31" s="1"/>
  <c r="NZ332" i="31" a="1"/>
  <c r="NZ332" i="31" s="1"/>
  <c r="OA332" i="31" a="1"/>
  <c r="OA332" i="31" s="1"/>
  <c r="OB332" i="31" a="1"/>
  <c r="OB332" i="31" s="1"/>
  <c r="OC332" i="31" a="1"/>
  <c r="OC332" i="31" s="1"/>
  <c r="OD332" i="31" a="1"/>
  <c r="OD332" i="31" s="1"/>
  <c r="OE332" i="31" a="1"/>
  <c r="OE332" i="31" s="1"/>
  <c r="OF332" i="31" a="1"/>
  <c r="OF332" i="31" s="1"/>
  <c r="OG332" i="31" a="1"/>
  <c r="OG332" i="31" s="1"/>
  <c r="OH332" i="31" a="1"/>
  <c r="OH332" i="31" s="1"/>
  <c r="OI332" i="31" a="1"/>
  <c r="OI332" i="31" s="1"/>
  <c r="OJ332" i="31" a="1"/>
  <c r="OJ332" i="31" s="1"/>
  <c r="OK332" i="31" a="1"/>
  <c r="OK332" i="31" s="1"/>
  <c r="OL332" i="31" a="1"/>
  <c r="OL332" i="31" s="1"/>
  <c r="OM332" i="31" a="1"/>
  <c r="OM332" i="31" s="1"/>
  <c r="ON332" i="31" a="1"/>
  <c r="ON332" i="31" s="1"/>
  <c r="OO332" i="31" a="1"/>
  <c r="OO332" i="31" s="1"/>
  <c r="OP332" i="31" a="1"/>
  <c r="OP332" i="31" s="1"/>
  <c r="OQ332" i="31" a="1"/>
  <c r="OQ332" i="31" s="1"/>
  <c r="LA333" i="31" a="1"/>
  <c r="LA333" i="31" s="1"/>
  <c r="LB333" i="31" a="1"/>
  <c r="LB333" i="31" s="1"/>
  <c r="LC333" i="31" a="1"/>
  <c r="LC333" i="31" s="1"/>
  <c r="LD333" i="31" a="1"/>
  <c r="LD333" i="31" s="1"/>
  <c r="LE333" i="31" a="1"/>
  <c r="LE333" i="31" s="1"/>
  <c r="LF333" i="31" a="1"/>
  <c r="LF333" i="31" s="1"/>
  <c r="LG333" i="31" a="1"/>
  <c r="LG333" i="31" s="1"/>
  <c r="LH333" i="31" a="1"/>
  <c r="LH333" i="31" s="1"/>
  <c r="LI333" i="31" a="1"/>
  <c r="LI333" i="31" s="1"/>
  <c r="LJ333" i="31" a="1"/>
  <c r="LJ333" i="31" s="1"/>
  <c r="LK333" i="31" a="1"/>
  <c r="LK333" i="31" s="1"/>
  <c r="LL333" i="31" a="1"/>
  <c r="LL333" i="31" s="1"/>
  <c r="LM333" i="31" a="1"/>
  <c r="LM333" i="31" s="1"/>
  <c r="LN333" i="31" a="1"/>
  <c r="LN333" i="31" s="1"/>
  <c r="LO333" i="31" a="1"/>
  <c r="LO333" i="31" s="1"/>
  <c r="LP333" i="31" a="1"/>
  <c r="LP333" i="31" s="1"/>
  <c r="LQ333" i="31" a="1"/>
  <c r="LQ333" i="31" s="1"/>
  <c r="LR333" i="31" a="1"/>
  <c r="LR333" i="31" s="1"/>
  <c r="LS333" i="31" a="1"/>
  <c r="LS333" i="31" s="1"/>
  <c r="LT333" i="31" a="1"/>
  <c r="LT333" i="31" s="1"/>
  <c r="LU333" i="31" a="1"/>
  <c r="LU333" i="31" s="1"/>
  <c r="LV333" i="31" a="1"/>
  <c r="LV333" i="31" s="1"/>
  <c r="LW333" i="31" a="1"/>
  <c r="LW333" i="31" s="1"/>
  <c r="LX333" i="31" a="1"/>
  <c r="LX333" i="31" s="1"/>
  <c r="LY333" i="31" a="1"/>
  <c r="LY333" i="31" s="1"/>
  <c r="LZ333" i="31" a="1"/>
  <c r="LZ333" i="31" s="1"/>
  <c r="MA333" i="31" a="1"/>
  <c r="MA333" i="31" s="1"/>
  <c r="MB333" i="31" a="1"/>
  <c r="MB333" i="31" s="1"/>
  <c r="MC333" i="31" a="1"/>
  <c r="MC333" i="31" s="1"/>
  <c r="MD333" i="31" a="1"/>
  <c r="MD333" i="31" s="1"/>
  <c r="ME333" i="31" a="1"/>
  <c r="ME333" i="31" s="1"/>
  <c r="MF333" i="31" a="1"/>
  <c r="MF333" i="31" s="1"/>
  <c r="MG333" i="31" a="1"/>
  <c r="MG333" i="31" s="1"/>
  <c r="MH333" i="31" a="1"/>
  <c r="MH333" i="31" s="1"/>
  <c r="MI333" i="31" a="1"/>
  <c r="MI333" i="31" s="1"/>
  <c r="MJ333" i="31" a="1"/>
  <c r="MJ333" i="31" s="1"/>
  <c r="MK333" i="31" a="1"/>
  <c r="MK333" i="31" s="1"/>
  <c r="ML333" i="31" a="1"/>
  <c r="ML333" i="31" s="1"/>
  <c r="MM333" i="31" a="1"/>
  <c r="MM333" i="31" s="1"/>
  <c r="MN333" i="31" a="1"/>
  <c r="MN333" i="31" s="1"/>
  <c r="MO333" i="31" a="1"/>
  <c r="MO333" i="31" s="1"/>
  <c r="MP333" i="31" a="1"/>
  <c r="MP333" i="31" s="1"/>
  <c r="MQ333" i="31" a="1"/>
  <c r="MQ333" i="31" s="1"/>
  <c r="MR333" i="31" a="1"/>
  <c r="MR333" i="31" s="1"/>
  <c r="MS333" i="31" a="1"/>
  <c r="MS333" i="31" s="1"/>
  <c r="MT333" i="31" a="1"/>
  <c r="MT333" i="31" s="1"/>
  <c r="MU333" i="31" a="1"/>
  <c r="MU333" i="31" s="1"/>
  <c r="MV333" i="31" a="1"/>
  <c r="MV333" i="31" s="1"/>
  <c r="MW333" i="31" a="1"/>
  <c r="MW333" i="31" s="1"/>
  <c r="MX333" i="31" a="1"/>
  <c r="MX333" i="31" s="1"/>
  <c r="MY333" i="31" a="1"/>
  <c r="MY333" i="31" s="1"/>
  <c r="MZ333" i="31" a="1"/>
  <c r="MZ333" i="31" s="1"/>
  <c r="NA333" i="31" a="1"/>
  <c r="NA333" i="31" s="1"/>
  <c r="NB333" i="31" a="1"/>
  <c r="NB333" i="31" s="1"/>
  <c r="NC333" i="31" a="1"/>
  <c r="NC333" i="31" s="1"/>
  <c r="ND333" i="31" a="1"/>
  <c r="ND333" i="31" s="1"/>
  <c r="NE333" i="31" a="1"/>
  <c r="NE333" i="31" s="1"/>
  <c r="NF333" i="31" a="1"/>
  <c r="NF333" i="31" s="1"/>
  <c r="NG333" i="31" a="1"/>
  <c r="NG333" i="31" s="1"/>
  <c r="NH333" i="31" a="1"/>
  <c r="NH333" i="31" s="1"/>
  <c r="NI333" i="31" a="1"/>
  <c r="NI333" i="31" s="1"/>
  <c r="NJ333" i="31" a="1"/>
  <c r="NJ333" i="31" s="1"/>
  <c r="NK333" i="31" a="1"/>
  <c r="NK333" i="31" s="1"/>
  <c r="NL333" i="31" a="1"/>
  <c r="NL333" i="31" s="1"/>
  <c r="NM333" i="31" a="1"/>
  <c r="NM333" i="31" s="1"/>
  <c r="NN333" i="31" a="1"/>
  <c r="NN333" i="31" s="1"/>
  <c r="NO333" i="31" a="1"/>
  <c r="NO333" i="31" s="1"/>
  <c r="NP333" i="31" a="1"/>
  <c r="NP333" i="31" s="1"/>
  <c r="NQ333" i="31" a="1"/>
  <c r="NQ333" i="31" s="1"/>
  <c r="NR333" i="31" a="1"/>
  <c r="NR333" i="31" s="1"/>
  <c r="NS333" i="31" a="1"/>
  <c r="NS333" i="31" s="1"/>
  <c r="NT333" i="31" a="1"/>
  <c r="NT333" i="31" s="1"/>
  <c r="NU333" i="31" a="1"/>
  <c r="NU333" i="31" s="1"/>
  <c r="NV333" i="31" a="1"/>
  <c r="NV333" i="31" s="1"/>
  <c r="NW333" i="31" a="1"/>
  <c r="NW333" i="31" s="1"/>
  <c r="NX333" i="31" a="1"/>
  <c r="NX333" i="31" s="1"/>
  <c r="NY333" i="31" a="1"/>
  <c r="NY333" i="31" s="1"/>
  <c r="NZ333" i="31" a="1"/>
  <c r="NZ333" i="31" s="1"/>
  <c r="OA333" i="31" a="1"/>
  <c r="OA333" i="31" s="1"/>
  <c r="OB333" i="31" a="1"/>
  <c r="OB333" i="31" s="1"/>
  <c r="OC333" i="31" a="1"/>
  <c r="OC333" i="31" s="1"/>
  <c r="OD333" i="31" a="1"/>
  <c r="OD333" i="31" s="1"/>
  <c r="OE333" i="31" a="1"/>
  <c r="OE333" i="31" s="1"/>
  <c r="OF333" i="31" a="1"/>
  <c r="OF333" i="31" s="1"/>
  <c r="OG333" i="31" a="1"/>
  <c r="OG333" i="31" s="1"/>
  <c r="OH333" i="31" a="1"/>
  <c r="OH333" i="31" s="1"/>
  <c r="OI333" i="31" a="1"/>
  <c r="OI333" i="31" s="1"/>
  <c r="OJ333" i="31" a="1"/>
  <c r="OJ333" i="31" s="1"/>
  <c r="OK333" i="31" a="1"/>
  <c r="OK333" i="31" s="1"/>
  <c r="OL333" i="31" a="1"/>
  <c r="OL333" i="31" s="1"/>
  <c r="OM333" i="31" a="1"/>
  <c r="OM333" i="31" s="1"/>
  <c r="ON333" i="31" a="1"/>
  <c r="ON333" i="31" s="1"/>
  <c r="OO333" i="31" a="1"/>
  <c r="OO333" i="31" s="1"/>
  <c r="OP333" i="31" a="1"/>
  <c r="OP333" i="31" s="1"/>
  <c r="OQ333" i="31" a="1"/>
  <c r="OQ333" i="31" s="1"/>
  <c r="LA334" i="31" a="1"/>
  <c r="LA334" i="31" s="1"/>
  <c r="LB334" i="31" a="1"/>
  <c r="LB334" i="31" s="1"/>
  <c r="LC334" i="31" a="1"/>
  <c r="LC334" i="31" s="1"/>
  <c r="LD334" i="31" a="1"/>
  <c r="LD334" i="31" s="1"/>
  <c r="LE334" i="31" a="1"/>
  <c r="LE334" i="31" s="1"/>
  <c r="LF334" i="31" a="1"/>
  <c r="LF334" i="31" s="1"/>
  <c r="LG334" i="31" a="1"/>
  <c r="LG334" i="31" s="1"/>
  <c r="LH334" i="31" a="1"/>
  <c r="LH334" i="31" s="1"/>
  <c r="LI334" i="31" a="1"/>
  <c r="LI334" i="31" s="1"/>
  <c r="LJ334" i="31" a="1"/>
  <c r="LJ334" i="31" s="1"/>
  <c r="LK334" i="31" a="1"/>
  <c r="LK334" i="31" s="1"/>
  <c r="LL334" i="31" a="1"/>
  <c r="LL334" i="31" s="1"/>
  <c r="LM334" i="31" a="1"/>
  <c r="LM334" i="31" s="1"/>
  <c r="LN334" i="31" a="1"/>
  <c r="LN334" i="31" s="1"/>
  <c r="LO334" i="31" a="1"/>
  <c r="LO334" i="31" s="1"/>
  <c r="LP334" i="31" a="1"/>
  <c r="LP334" i="31" s="1"/>
  <c r="LQ334" i="31" a="1"/>
  <c r="LQ334" i="31" s="1"/>
  <c r="LR334" i="31" a="1"/>
  <c r="LR334" i="31" s="1"/>
  <c r="LS334" i="31" a="1"/>
  <c r="LS334" i="31" s="1"/>
  <c r="LT334" i="31" a="1"/>
  <c r="LT334" i="31" s="1"/>
  <c r="LU334" i="31" a="1"/>
  <c r="LU334" i="31" s="1"/>
  <c r="LV334" i="31" a="1"/>
  <c r="LV334" i="31" s="1"/>
  <c r="LW334" i="31" a="1"/>
  <c r="LW334" i="31" s="1"/>
  <c r="LX334" i="31" a="1"/>
  <c r="LX334" i="31" s="1"/>
  <c r="LY334" i="31" a="1"/>
  <c r="LY334" i="31" s="1"/>
  <c r="LZ334" i="31" a="1"/>
  <c r="LZ334" i="31" s="1"/>
  <c r="MA334" i="31" a="1"/>
  <c r="MA334" i="31" s="1"/>
  <c r="MB334" i="31" a="1"/>
  <c r="MB334" i="31" s="1"/>
  <c r="MC334" i="31" a="1"/>
  <c r="MC334" i="31" s="1"/>
  <c r="MD334" i="31" a="1"/>
  <c r="MD334" i="31" s="1"/>
  <c r="ME334" i="31" a="1"/>
  <c r="ME334" i="31" s="1"/>
  <c r="MF334" i="31" a="1"/>
  <c r="MF334" i="31" s="1"/>
  <c r="MG334" i="31" a="1"/>
  <c r="MG334" i="31" s="1"/>
  <c r="MH334" i="31" a="1"/>
  <c r="MH334" i="31" s="1"/>
  <c r="MI334" i="31" a="1"/>
  <c r="MI334" i="31" s="1"/>
  <c r="MJ334" i="31" a="1"/>
  <c r="MJ334" i="31" s="1"/>
  <c r="MK334" i="31" a="1"/>
  <c r="MK334" i="31" s="1"/>
  <c r="ML334" i="31" a="1"/>
  <c r="ML334" i="31" s="1"/>
  <c r="MM334" i="31" a="1"/>
  <c r="MM334" i="31" s="1"/>
  <c r="MN334" i="31" a="1"/>
  <c r="MN334" i="31" s="1"/>
  <c r="MO334" i="31" a="1"/>
  <c r="MO334" i="31" s="1"/>
  <c r="MP334" i="31" a="1"/>
  <c r="MP334" i="31" s="1"/>
  <c r="MQ334" i="31" a="1"/>
  <c r="MQ334" i="31" s="1"/>
  <c r="MR334" i="31" a="1"/>
  <c r="MR334" i="31" s="1"/>
  <c r="MS334" i="31" a="1"/>
  <c r="MS334" i="31" s="1"/>
  <c r="MT334" i="31" a="1"/>
  <c r="MT334" i="31" s="1"/>
  <c r="MU334" i="31" a="1"/>
  <c r="MU334" i="31" s="1"/>
  <c r="MV334" i="31" a="1"/>
  <c r="MV334" i="31" s="1"/>
  <c r="MW334" i="31" a="1"/>
  <c r="MW334" i="31" s="1"/>
  <c r="MX334" i="31" a="1"/>
  <c r="MX334" i="31" s="1"/>
  <c r="MY334" i="31" a="1"/>
  <c r="MY334" i="31" s="1"/>
  <c r="MZ334" i="31" a="1"/>
  <c r="MZ334" i="31" s="1"/>
  <c r="NA334" i="31" a="1"/>
  <c r="NA334" i="31" s="1"/>
  <c r="NB334" i="31" a="1"/>
  <c r="NB334" i="31" s="1"/>
  <c r="NC334" i="31" a="1"/>
  <c r="NC334" i="31" s="1"/>
  <c r="ND334" i="31" a="1"/>
  <c r="ND334" i="31" s="1"/>
  <c r="NE334" i="31" a="1"/>
  <c r="NE334" i="31" s="1"/>
  <c r="NF334" i="31" a="1"/>
  <c r="NF334" i="31" s="1"/>
  <c r="NG334" i="31" a="1"/>
  <c r="NG334" i="31" s="1"/>
  <c r="NH334" i="31" a="1"/>
  <c r="NH334" i="31" s="1"/>
  <c r="NI334" i="31" a="1"/>
  <c r="NI334" i="31" s="1"/>
  <c r="NJ334" i="31" a="1"/>
  <c r="NJ334" i="31" s="1"/>
  <c r="NK334" i="31" a="1"/>
  <c r="NK334" i="31" s="1"/>
  <c r="NL334" i="31" a="1"/>
  <c r="NL334" i="31" s="1"/>
  <c r="NM334" i="31" a="1"/>
  <c r="NM334" i="31" s="1"/>
  <c r="NN334" i="31" a="1"/>
  <c r="NN334" i="31" s="1"/>
  <c r="NO334" i="31" a="1"/>
  <c r="NO334" i="31" s="1"/>
  <c r="NP334" i="31" a="1"/>
  <c r="NP334" i="31" s="1"/>
  <c r="NQ334" i="31" a="1"/>
  <c r="NQ334" i="31" s="1"/>
  <c r="NR334" i="31" a="1"/>
  <c r="NR334" i="31" s="1"/>
  <c r="NS334" i="31" a="1"/>
  <c r="NS334" i="31" s="1"/>
  <c r="NT334" i="31" a="1"/>
  <c r="NT334" i="31" s="1"/>
  <c r="NU334" i="31" a="1"/>
  <c r="NU334" i="31" s="1"/>
  <c r="NV334" i="31" a="1"/>
  <c r="NV334" i="31" s="1"/>
  <c r="NW334" i="31" a="1"/>
  <c r="NW334" i="31" s="1"/>
  <c r="NX334" i="31" a="1"/>
  <c r="NX334" i="31" s="1"/>
  <c r="NY334" i="31" a="1"/>
  <c r="NY334" i="31" s="1"/>
  <c r="NZ334" i="31" a="1"/>
  <c r="NZ334" i="31" s="1"/>
  <c r="OA334" i="31" a="1"/>
  <c r="OA334" i="31" s="1"/>
  <c r="OB334" i="31" a="1"/>
  <c r="OB334" i="31" s="1"/>
  <c r="OC334" i="31" a="1"/>
  <c r="OC334" i="31" s="1"/>
  <c r="OD334" i="31" a="1"/>
  <c r="OD334" i="31" s="1"/>
  <c r="OE334" i="31" a="1"/>
  <c r="OE334" i="31" s="1"/>
  <c r="OF334" i="31" a="1"/>
  <c r="OF334" i="31" s="1"/>
  <c r="OG334" i="31" a="1"/>
  <c r="OG334" i="31" s="1"/>
  <c r="OH334" i="31" a="1"/>
  <c r="OH334" i="31" s="1"/>
  <c r="OI334" i="31" a="1"/>
  <c r="OI334" i="31" s="1"/>
  <c r="OJ334" i="31" a="1"/>
  <c r="OJ334" i="31" s="1"/>
  <c r="OK334" i="31" a="1"/>
  <c r="OK334" i="31" s="1"/>
  <c r="OL334" i="31" a="1"/>
  <c r="OL334" i="31" s="1"/>
  <c r="OM334" i="31" a="1"/>
  <c r="OM334" i="31" s="1"/>
  <c r="ON334" i="31" a="1"/>
  <c r="ON334" i="31" s="1"/>
  <c r="OO334" i="31" a="1"/>
  <c r="OO334" i="31" s="1"/>
  <c r="OP334" i="31" a="1"/>
  <c r="OP334" i="31" s="1"/>
  <c r="OQ334" i="31" a="1"/>
  <c r="OQ334" i="31" s="1"/>
  <c r="LA335" i="31" a="1"/>
  <c r="LA335" i="31" s="1"/>
  <c r="LB335" i="31" a="1"/>
  <c r="LB335" i="31" s="1"/>
  <c r="LC335" i="31" a="1"/>
  <c r="LC335" i="31" s="1"/>
  <c r="LD335" i="31" a="1"/>
  <c r="LD335" i="31" s="1"/>
  <c r="LE335" i="31" a="1"/>
  <c r="LE335" i="31" s="1"/>
  <c r="LF335" i="31" a="1"/>
  <c r="LF335" i="31" s="1"/>
  <c r="LG335" i="31" a="1"/>
  <c r="LG335" i="31" s="1"/>
  <c r="LH335" i="31" a="1"/>
  <c r="LH335" i="31" s="1"/>
  <c r="LI335" i="31" a="1"/>
  <c r="LI335" i="31" s="1"/>
  <c r="LJ335" i="31" a="1"/>
  <c r="LJ335" i="31" s="1"/>
  <c r="LK335" i="31" a="1"/>
  <c r="LK335" i="31" s="1"/>
  <c r="LL335" i="31" a="1"/>
  <c r="LL335" i="31" s="1"/>
  <c r="LM335" i="31" a="1"/>
  <c r="LM335" i="31" s="1"/>
  <c r="LN335" i="31" a="1"/>
  <c r="LN335" i="31" s="1"/>
  <c r="LO335" i="31" a="1"/>
  <c r="LO335" i="31" s="1"/>
  <c r="LP335" i="31" a="1"/>
  <c r="LP335" i="31" s="1"/>
  <c r="LQ335" i="31" a="1"/>
  <c r="LQ335" i="31" s="1"/>
  <c r="LR335" i="31" a="1"/>
  <c r="LR335" i="31" s="1"/>
  <c r="LS335" i="31" a="1"/>
  <c r="LS335" i="31" s="1"/>
  <c r="LT335" i="31" a="1"/>
  <c r="LT335" i="31" s="1"/>
  <c r="LU335" i="31" a="1"/>
  <c r="LU335" i="31" s="1"/>
  <c r="LV335" i="31" a="1"/>
  <c r="LV335" i="31" s="1"/>
  <c r="LW335" i="31" a="1"/>
  <c r="LW335" i="31" s="1"/>
  <c r="LX335" i="31" a="1"/>
  <c r="LX335" i="31" s="1"/>
  <c r="LY335" i="31" a="1"/>
  <c r="LY335" i="31" s="1"/>
  <c r="LZ335" i="31" a="1"/>
  <c r="LZ335" i="31" s="1"/>
  <c r="MA335" i="31" a="1"/>
  <c r="MA335" i="31" s="1"/>
  <c r="MB335" i="31" a="1"/>
  <c r="MB335" i="31" s="1"/>
  <c r="MC335" i="31" a="1"/>
  <c r="MC335" i="31" s="1"/>
  <c r="MD335" i="31" a="1"/>
  <c r="MD335" i="31" s="1"/>
  <c r="ME335" i="31" a="1"/>
  <c r="ME335" i="31" s="1"/>
  <c r="MF335" i="31" a="1"/>
  <c r="MF335" i="31" s="1"/>
  <c r="MG335" i="31" a="1"/>
  <c r="MG335" i="31" s="1"/>
  <c r="MH335" i="31" a="1"/>
  <c r="MH335" i="31" s="1"/>
  <c r="MI335" i="31" a="1"/>
  <c r="MI335" i="31" s="1"/>
  <c r="MJ335" i="31" a="1"/>
  <c r="MJ335" i="31" s="1"/>
  <c r="MK335" i="31" a="1"/>
  <c r="MK335" i="31" s="1"/>
  <c r="ML335" i="31" a="1"/>
  <c r="ML335" i="31" s="1"/>
  <c r="MM335" i="31" a="1"/>
  <c r="MM335" i="31" s="1"/>
  <c r="MN335" i="31" a="1"/>
  <c r="MN335" i="31" s="1"/>
  <c r="MO335" i="31" a="1"/>
  <c r="MO335" i="31" s="1"/>
  <c r="MP335" i="31" a="1"/>
  <c r="MP335" i="31" s="1"/>
  <c r="MQ335" i="31" a="1"/>
  <c r="MQ335" i="31" s="1"/>
  <c r="MR335" i="31" a="1"/>
  <c r="MR335" i="31" s="1"/>
  <c r="MS335" i="31" a="1"/>
  <c r="MS335" i="31" s="1"/>
  <c r="MT335" i="31" a="1"/>
  <c r="MT335" i="31" s="1"/>
  <c r="MU335" i="31" a="1"/>
  <c r="MU335" i="31" s="1"/>
  <c r="MV335" i="31" a="1"/>
  <c r="MV335" i="31" s="1"/>
  <c r="MW335" i="31" a="1"/>
  <c r="MW335" i="31" s="1"/>
  <c r="MX335" i="31" a="1"/>
  <c r="MX335" i="31" s="1"/>
  <c r="MY335" i="31" a="1"/>
  <c r="MY335" i="31" s="1"/>
  <c r="MZ335" i="31" a="1"/>
  <c r="MZ335" i="31" s="1"/>
  <c r="NA335" i="31" a="1"/>
  <c r="NA335" i="31" s="1"/>
  <c r="NB335" i="31" a="1"/>
  <c r="NB335" i="31" s="1"/>
  <c r="NC335" i="31" a="1"/>
  <c r="NC335" i="31" s="1"/>
  <c r="ND335" i="31" a="1"/>
  <c r="ND335" i="31" s="1"/>
  <c r="NE335" i="31" a="1"/>
  <c r="NE335" i="31" s="1"/>
  <c r="NF335" i="31" a="1"/>
  <c r="NF335" i="31" s="1"/>
  <c r="NG335" i="31" a="1"/>
  <c r="NG335" i="31" s="1"/>
  <c r="NH335" i="31" a="1"/>
  <c r="NH335" i="31" s="1"/>
  <c r="NI335" i="31" a="1"/>
  <c r="NI335" i="31" s="1"/>
  <c r="NJ335" i="31" a="1"/>
  <c r="NJ335" i="31" s="1"/>
  <c r="NK335" i="31" a="1"/>
  <c r="NK335" i="31" s="1"/>
  <c r="NL335" i="31" a="1"/>
  <c r="NL335" i="31" s="1"/>
  <c r="NM335" i="31" a="1"/>
  <c r="NM335" i="31" s="1"/>
  <c r="NN335" i="31" a="1"/>
  <c r="NN335" i="31" s="1"/>
  <c r="NO335" i="31" a="1"/>
  <c r="NO335" i="31" s="1"/>
  <c r="NP335" i="31" a="1"/>
  <c r="NP335" i="31" s="1"/>
  <c r="NQ335" i="31" a="1"/>
  <c r="NQ335" i="31" s="1"/>
  <c r="NR335" i="31" a="1"/>
  <c r="NR335" i="31" s="1"/>
  <c r="NS335" i="31" a="1"/>
  <c r="NS335" i="31" s="1"/>
  <c r="NT335" i="31" a="1"/>
  <c r="NT335" i="31" s="1"/>
  <c r="NU335" i="31" a="1"/>
  <c r="NU335" i="31" s="1"/>
  <c r="NV335" i="31" a="1"/>
  <c r="NV335" i="31" s="1"/>
  <c r="NW335" i="31" a="1"/>
  <c r="NW335" i="31" s="1"/>
  <c r="NX335" i="31" a="1"/>
  <c r="NX335" i="31" s="1"/>
  <c r="NY335" i="31" a="1"/>
  <c r="NY335" i="31" s="1"/>
  <c r="NZ335" i="31" a="1"/>
  <c r="NZ335" i="31" s="1"/>
  <c r="OA335" i="31" a="1"/>
  <c r="OA335" i="31" s="1"/>
  <c r="OB335" i="31" a="1"/>
  <c r="OB335" i="31" s="1"/>
  <c r="OC335" i="31" a="1"/>
  <c r="OC335" i="31" s="1"/>
  <c r="OD335" i="31" a="1"/>
  <c r="OD335" i="31" s="1"/>
  <c r="OE335" i="31" a="1"/>
  <c r="OE335" i="31" s="1"/>
  <c r="OF335" i="31" a="1"/>
  <c r="OF335" i="31" s="1"/>
  <c r="OG335" i="31" a="1"/>
  <c r="OG335" i="31" s="1"/>
  <c r="OH335" i="31" a="1"/>
  <c r="OH335" i="31" s="1"/>
  <c r="OI335" i="31" a="1"/>
  <c r="OI335" i="31" s="1"/>
  <c r="OJ335" i="31" a="1"/>
  <c r="OJ335" i="31" s="1"/>
  <c r="OK335" i="31" a="1"/>
  <c r="OK335" i="31" s="1"/>
  <c r="OL335" i="31" a="1"/>
  <c r="OL335" i="31" s="1"/>
  <c r="OM335" i="31" a="1"/>
  <c r="OM335" i="31" s="1"/>
  <c r="ON335" i="31" a="1"/>
  <c r="ON335" i="31" s="1"/>
  <c r="OO335" i="31" a="1"/>
  <c r="OO335" i="31" s="1"/>
  <c r="OP335" i="31" a="1"/>
  <c r="OP335" i="31" s="1"/>
  <c r="OQ335" i="31" a="1"/>
  <c r="OQ335" i="31" s="1"/>
  <c r="LA336" i="31" a="1"/>
  <c r="LA336" i="31" s="1"/>
  <c r="LB336" i="31" a="1"/>
  <c r="LB336" i="31" s="1"/>
  <c r="LC336" i="31" a="1"/>
  <c r="LC336" i="31" s="1"/>
  <c r="LD336" i="31" a="1"/>
  <c r="LD336" i="31" s="1"/>
  <c r="LE336" i="31" a="1"/>
  <c r="LE336" i="31" s="1"/>
  <c r="LF336" i="31" a="1"/>
  <c r="LF336" i="31" s="1"/>
  <c r="LG336" i="31" a="1"/>
  <c r="LG336" i="31" s="1"/>
  <c r="LH336" i="31" a="1"/>
  <c r="LH336" i="31" s="1"/>
  <c r="LI336" i="31" a="1"/>
  <c r="LI336" i="31" s="1"/>
  <c r="LJ336" i="31" a="1"/>
  <c r="LJ336" i="31" s="1"/>
  <c r="LK336" i="31" a="1"/>
  <c r="LK336" i="31" s="1"/>
  <c r="LL336" i="31" a="1"/>
  <c r="LL336" i="31" s="1"/>
  <c r="LM336" i="31" a="1"/>
  <c r="LM336" i="31" s="1"/>
  <c r="LN336" i="31" a="1"/>
  <c r="LN336" i="31" s="1"/>
  <c r="LO336" i="31" a="1"/>
  <c r="LO336" i="31" s="1"/>
  <c r="LP336" i="31" a="1"/>
  <c r="LP336" i="31" s="1"/>
  <c r="LQ336" i="31" a="1"/>
  <c r="LQ336" i="31" s="1"/>
  <c r="LR336" i="31" a="1"/>
  <c r="LR336" i="31" s="1"/>
  <c r="LS336" i="31" a="1"/>
  <c r="LS336" i="31" s="1"/>
  <c r="LT336" i="31" a="1"/>
  <c r="LT336" i="31" s="1"/>
  <c r="LU336" i="31" a="1"/>
  <c r="LU336" i="31" s="1"/>
  <c r="LV336" i="31" a="1"/>
  <c r="LV336" i="31" s="1"/>
  <c r="LW336" i="31" a="1"/>
  <c r="LW336" i="31" s="1"/>
  <c r="LX336" i="31" a="1"/>
  <c r="LX336" i="31" s="1"/>
  <c r="LY336" i="31" a="1"/>
  <c r="LY336" i="31" s="1"/>
  <c r="LZ336" i="31" a="1"/>
  <c r="LZ336" i="31" s="1"/>
  <c r="MA336" i="31" a="1"/>
  <c r="MA336" i="31" s="1"/>
  <c r="MB336" i="31" a="1"/>
  <c r="MB336" i="31" s="1"/>
  <c r="MC336" i="31" a="1"/>
  <c r="MC336" i="31" s="1"/>
  <c r="MD336" i="31" a="1"/>
  <c r="MD336" i="31" s="1"/>
  <c r="ME336" i="31" a="1"/>
  <c r="ME336" i="31" s="1"/>
  <c r="MF336" i="31" a="1"/>
  <c r="MF336" i="31" s="1"/>
  <c r="MG336" i="31" a="1"/>
  <c r="MG336" i="31" s="1"/>
  <c r="MH336" i="31" a="1"/>
  <c r="MH336" i="31" s="1"/>
  <c r="MI336" i="31" a="1"/>
  <c r="MI336" i="31" s="1"/>
  <c r="MJ336" i="31" a="1"/>
  <c r="MJ336" i="31" s="1"/>
  <c r="MK336" i="31" a="1"/>
  <c r="MK336" i="31" s="1"/>
  <c r="ML336" i="31" a="1"/>
  <c r="ML336" i="31" s="1"/>
  <c r="MM336" i="31" a="1"/>
  <c r="MM336" i="31" s="1"/>
  <c r="MN336" i="31" a="1"/>
  <c r="MN336" i="31" s="1"/>
  <c r="MO336" i="31" a="1"/>
  <c r="MO336" i="31" s="1"/>
  <c r="MP336" i="31" a="1"/>
  <c r="MP336" i="31" s="1"/>
  <c r="MQ336" i="31" a="1"/>
  <c r="MQ336" i="31" s="1"/>
  <c r="MR336" i="31" a="1"/>
  <c r="MR336" i="31" s="1"/>
  <c r="MS336" i="31" a="1"/>
  <c r="MS336" i="31" s="1"/>
  <c r="MT336" i="31" a="1"/>
  <c r="MT336" i="31" s="1"/>
  <c r="MU336" i="31" a="1"/>
  <c r="MU336" i="31" s="1"/>
  <c r="MV336" i="31" a="1"/>
  <c r="MV336" i="31" s="1"/>
  <c r="MW336" i="31" a="1"/>
  <c r="MW336" i="31" s="1"/>
  <c r="MX336" i="31" a="1"/>
  <c r="MX336" i="31" s="1"/>
  <c r="MY336" i="31" a="1"/>
  <c r="MY336" i="31" s="1"/>
  <c r="MZ336" i="31" a="1"/>
  <c r="MZ336" i="31" s="1"/>
  <c r="NA336" i="31" a="1"/>
  <c r="NA336" i="31" s="1"/>
  <c r="NB336" i="31" a="1"/>
  <c r="NB336" i="31" s="1"/>
  <c r="NC336" i="31" a="1"/>
  <c r="NC336" i="31" s="1"/>
  <c r="ND336" i="31" a="1"/>
  <c r="ND336" i="31" s="1"/>
  <c r="NE336" i="31" a="1"/>
  <c r="NE336" i="31" s="1"/>
  <c r="NF336" i="31" a="1"/>
  <c r="NF336" i="31" s="1"/>
  <c r="NG336" i="31" a="1"/>
  <c r="NG336" i="31" s="1"/>
  <c r="NH336" i="31" a="1"/>
  <c r="NH336" i="31" s="1"/>
  <c r="NI336" i="31" a="1"/>
  <c r="NI336" i="31" s="1"/>
  <c r="NJ336" i="31" a="1"/>
  <c r="NJ336" i="31" s="1"/>
  <c r="NK336" i="31" a="1"/>
  <c r="NK336" i="31" s="1"/>
  <c r="NL336" i="31" a="1"/>
  <c r="NL336" i="31" s="1"/>
  <c r="NM336" i="31" a="1"/>
  <c r="NM336" i="31" s="1"/>
  <c r="NN336" i="31" a="1"/>
  <c r="NN336" i="31" s="1"/>
  <c r="NO336" i="31" a="1"/>
  <c r="NO336" i="31" s="1"/>
  <c r="NP336" i="31" a="1"/>
  <c r="NP336" i="31" s="1"/>
  <c r="NQ336" i="31" a="1"/>
  <c r="NQ336" i="31" s="1"/>
  <c r="NR336" i="31" a="1"/>
  <c r="NR336" i="31" s="1"/>
  <c r="NS336" i="31" a="1"/>
  <c r="NS336" i="31" s="1"/>
  <c r="NT336" i="31" a="1"/>
  <c r="NT336" i="31" s="1"/>
  <c r="NU336" i="31" a="1"/>
  <c r="NU336" i="31" s="1"/>
  <c r="NV336" i="31" a="1"/>
  <c r="NV336" i="31" s="1"/>
  <c r="NW336" i="31" a="1"/>
  <c r="NW336" i="31" s="1"/>
  <c r="NX336" i="31" a="1"/>
  <c r="NX336" i="31" s="1"/>
  <c r="NY336" i="31" a="1"/>
  <c r="NY336" i="31" s="1"/>
  <c r="NZ336" i="31" a="1"/>
  <c r="NZ336" i="31" s="1"/>
  <c r="OA336" i="31" a="1"/>
  <c r="OA336" i="31" s="1"/>
  <c r="OB336" i="31" a="1"/>
  <c r="OB336" i="31" s="1"/>
  <c r="OC336" i="31" a="1"/>
  <c r="OC336" i="31" s="1"/>
  <c r="OD336" i="31" a="1"/>
  <c r="OD336" i="31" s="1"/>
  <c r="OE336" i="31" a="1"/>
  <c r="OE336" i="31" s="1"/>
  <c r="OF336" i="31" a="1"/>
  <c r="OF336" i="31" s="1"/>
  <c r="OG336" i="31" a="1"/>
  <c r="OG336" i="31" s="1"/>
  <c r="OH336" i="31" a="1"/>
  <c r="OH336" i="31" s="1"/>
  <c r="OI336" i="31" a="1"/>
  <c r="OI336" i="31" s="1"/>
  <c r="OJ336" i="31" a="1"/>
  <c r="OJ336" i="31" s="1"/>
  <c r="OK336" i="31" a="1"/>
  <c r="OK336" i="31" s="1"/>
  <c r="OL336" i="31" a="1"/>
  <c r="OL336" i="31" s="1"/>
  <c r="OM336" i="31" a="1"/>
  <c r="OM336" i="31" s="1"/>
  <c r="ON336" i="31" a="1"/>
  <c r="ON336" i="31" s="1"/>
  <c r="OO336" i="31" a="1"/>
  <c r="OO336" i="31" s="1"/>
  <c r="OP336" i="31" a="1"/>
  <c r="OP336" i="31" s="1"/>
  <c r="OQ336" i="31" a="1"/>
  <c r="OQ336" i="31" s="1"/>
  <c r="LA337" i="31" a="1"/>
  <c r="LA337" i="31" s="1"/>
  <c r="LB337" i="31" a="1"/>
  <c r="LB337" i="31" s="1"/>
  <c r="LC337" i="31" a="1"/>
  <c r="LC337" i="31" s="1"/>
  <c r="LD337" i="31" a="1"/>
  <c r="LD337" i="31" s="1"/>
  <c r="LE337" i="31" a="1"/>
  <c r="LE337" i="31" s="1"/>
  <c r="LF337" i="31" a="1"/>
  <c r="LF337" i="31" s="1"/>
  <c r="LG337" i="31" a="1"/>
  <c r="LG337" i="31" s="1"/>
  <c r="LH337" i="31" a="1"/>
  <c r="LH337" i="31" s="1"/>
  <c r="LI337" i="31" a="1"/>
  <c r="LI337" i="31" s="1"/>
  <c r="LJ337" i="31" a="1"/>
  <c r="LJ337" i="31" s="1"/>
  <c r="LK337" i="31" a="1"/>
  <c r="LK337" i="31" s="1"/>
  <c r="LL337" i="31" a="1"/>
  <c r="LL337" i="31" s="1"/>
  <c r="LM337" i="31" a="1"/>
  <c r="LM337" i="31" s="1"/>
  <c r="LN337" i="31" a="1"/>
  <c r="LN337" i="31" s="1"/>
  <c r="LO337" i="31" a="1"/>
  <c r="LO337" i="31" s="1"/>
  <c r="LP337" i="31" a="1"/>
  <c r="LP337" i="31" s="1"/>
  <c r="LQ337" i="31" a="1"/>
  <c r="LQ337" i="31" s="1"/>
  <c r="LR337" i="31" a="1"/>
  <c r="LR337" i="31" s="1"/>
  <c r="LS337" i="31" a="1"/>
  <c r="LS337" i="31" s="1"/>
  <c r="LT337" i="31" a="1"/>
  <c r="LT337" i="31" s="1"/>
  <c r="LU337" i="31" a="1"/>
  <c r="LU337" i="31" s="1"/>
  <c r="LV337" i="31" a="1"/>
  <c r="LV337" i="31" s="1"/>
  <c r="LW337" i="31" a="1"/>
  <c r="LW337" i="31" s="1"/>
  <c r="LX337" i="31" a="1"/>
  <c r="LX337" i="31" s="1"/>
  <c r="LY337" i="31" a="1"/>
  <c r="LY337" i="31" s="1"/>
  <c r="LZ337" i="31" a="1"/>
  <c r="LZ337" i="31" s="1"/>
  <c r="MA337" i="31" a="1"/>
  <c r="MA337" i="31" s="1"/>
  <c r="MB337" i="31" a="1"/>
  <c r="MB337" i="31" s="1"/>
  <c r="MC337" i="31" a="1"/>
  <c r="MC337" i="31" s="1"/>
  <c r="MD337" i="31" a="1"/>
  <c r="MD337" i="31" s="1"/>
  <c r="ME337" i="31" a="1"/>
  <c r="ME337" i="31" s="1"/>
  <c r="MF337" i="31" a="1"/>
  <c r="MF337" i="31" s="1"/>
  <c r="MG337" i="31" a="1"/>
  <c r="MG337" i="31" s="1"/>
  <c r="MH337" i="31" a="1"/>
  <c r="MH337" i="31" s="1"/>
  <c r="MI337" i="31" a="1"/>
  <c r="MI337" i="31" s="1"/>
  <c r="MJ337" i="31" a="1"/>
  <c r="MJ337" i="31" s="1"/>
  <c r="MK337" i="31" a="1"/>
  <c r="MK337" i="31" s="1"/>
  <c r="ML337" i="31" a="1"/>
  <c r="ML337" i="31" s="1"/>
  <c r="MM337" i="31" a="1"/>
  <c r="MM337" i="31" s="1"/>
  <c r="MN337" i="31" a="1"/>
  <c r="MN337" i="31" s="1"/>
  <c r="MO337" i="31" a="1"/>
  <c r="MO337" i="31" s="1"/>
  <c r="MP337" i="31" a="1"/>
  <c r="MP337" i="31" s="1"/>
  <c r="MQ337" i="31" a="1"/>
  <c r="MQ337" i="31" s="1"/>
  <c r="MR337" i="31" a="1"/>
  <c r="MR337" i="31" s="1"/>
  <c r="MS337" i="31" a="1"/>
  <c r="MS337" i="31" s="1"/>
  <c r="MT337" i="31" a="1"/>
  <c r="MT337" i="31" s="1"/>
  <c r="MU337" i="31" a="1"/>
  <c r="MU337" i="31" s="1"/>
  <c r="MV337" i="31" a="1"/>
  <c r="MV337" i="31" s="1"/>
  <c r="MW337" i="31" a="1"/>
  <c r="MW337" i="31" s="1"/>
  <c r="MX337" i="31" a="1"/>
  <c r="MX337" i="31" s="1"/>
  <c r="MY337" i="31" a="1"/>
  <c r="MY337" i="31" s="1"/>
  <c r="MZ337" i="31" a="1"/>
  <c r="MZ337" i="31" s="1"/>
  <c r="NA337" i="31" a="1"/>
  <c r="NA337" i="31" s="1"/>
  <c r="NB337" i="31" a="1"/>
  <c r="NB337" i="31" s="1"/>
  <c r="NC337" i="31" a="1"/>
  <c r="NC337" i="31" s="1"/>
  <c r="ND337" i="31" a="1"/>
  <c r="ND337" i="31" s="1"/>
  <c r="NE337" i="31" a="1"/>
  <c r="NE337" i="31" s="1"/>
  <c r="NF337" i="31" a="1"/>
  <c r="NF337" i="31" s="1"/>
  <c r="NG337" i="31" a="1"/>
  <c r="NG337" i="31" s="1"/>
  <c r="NH337" i="31" a="1"/>
  <c r="NH337" i="31" s="1"/>
  <c r="NI337" i="31" a="1"/>
  <c r="NI337" i="31" s="1"/>
  <c r="NJ337" i="31" a="1"/>
  <c r="NJ337" i="31" s="1"/>
  <c r="NK337" i="31" a="1"/>
  <c r="NK337" i="31" s="1"/>
  <c r="NL337" i="31" a="1"/>
  <c r="NL337" i="31" s="1"/>
  <c r="NM337" i="31" a="1"/>
  <c r="NM337" i="31" s="1"/>
  <c r="NN337" i="31" a="1"/>
  <c r="NN337" i="31" s="1"/>
  <c r="NO337" i="31" a="1"/>
  <c r="NO337" i="31" s="1"/>
  <c r="NP337" i="31" a="1"/>
  <c r="NP337" i="31" s="1"/>
  <c r="NQ337" i="31" a="1"/>
  <c r="NQ337" i="31" s="1"/>
  <c r="NR337" i="31" a="1"/>
  <c r="NR337" i="31" s="1"/>
  <c r="NS337" i="31" a="1"/>
  <c r="NS337" i="31" s="1"/>
  <c r="NT337" i="31" a="1"/>
  <c r="NT337" i="31" s="1"/>
  <c r="NU337" i="31" a="1"/>
  <c r="NU337" i="31" s="1"/>
  <c r="NV337" i="31" a="1"/>
  <c r="NV337" i="31" s="1"/>
  <c r="NW337" i="31" a="1"/>
  <c r="NW337" i="31" s="1"/>
  <c r="NX337" i="31" a="1"/>
  <c r="NX337" i="31" s="1"/>
  <c r="NY337" i="31" a="1"/>
  <c r="NY337" i="31" s="1"/>
  <c r="NZ337" i="31" a="1"/>
  <c r="NZ337" i="31" s="1"/>
  <c r="OA337" i="31" a="1"/>
  <c r="OA337" i="31" s="1"/>
  <c r="OB337" i="31" a="1"/>
  <c r="OB337" i="31" s="1"/>
  <c r="OC337" i="31" a="1"/>
  <c r="OC337" i="31" s="1"/>
  <c r="OD337" i="31" a="1"/>
  <c r="OD337" i="31" s="1"/>
  <c r="OE337" i="31" a="1"/>
  <c r="OE337" i="31" s="1"/>
  <c r="OF337" i="31" a="1"/>
  <c r="OF337" i="31" s="1"/>
  <c r="OG337" i="31" a="1"/>
  <c r="OG337" i="31" s="1"/>
  <c r="OH337" i="31" a="1"/>
  <c r="OH337" i="31" s="1"/>
  <c r="OI337" i="31" a="1"/>
  <c r="OI337" i="31" s="1"/>
  <c r="OJ337" i="31" a="1"/>
  <c r="OJ337" i="31" s="1"/>
  <c r="OK337" i="31" a="1"/>
  <c r="OK337" i="31" s="1"/>
  <c r="OL337" i="31" a="1"/>
  <c r="OL337" i="31" s="1"/>
  <c r="OM337" i="31" a="1"/>
  <c r="OM337" i="31" s="1"/>
  <c r="ON337" i="31" a="1"/>
  <c r="ON337" i="31" s="1"/>
  <c r="OO337" i="31" a="1"/>
  <c r="OO337" i="31" s="1"/>
  <c r="OP337" i="31" a="1"/>
  <c r="OP337" i="31" s="1"/>
  <c r="OQ337" i="31" a="1"/>
  <c r="OQ337" i="31" s="1"/>
  <c r="LA338" i="31" a="1"/>
  <c r="LA338" i="31" s="1"/>
  <c r="LB338" i="31" a="1"/>
  <c r="LB338" i="31" s="1"/>
  <c r="LC338" i="31" a="1"/>
  <c r="LC338" i="31" s="1"/>
  <c r="LD338" i="31" a="1"/>
  <c r="LD338" i="31" s="1"/>
  <c r="LE338" i="31" a="1"/>
  <c r="LE338" i="31" s="1"/>
  <c r="LF338" i="31" a="1"/>
  <c r="LF338" i="31" s="1"/>
  <c r="LG338" i="31" a="1"/>
  <c r="LG338" i="31" s="1"/>
  <c r="LH338" i="31" a="1"/>
  <c r="LH338" i="31" s="1"/>
  <c r="LI338" i="31" a="1"/>
  <c r="LI338" i="31" s="1"/>
  <c r="LJ338" i="31" a="1"/>
  <c r="LJ338" i="31" s="1"/>
  <c r="LK338" i="31" a="1"/>
  <c r="LK338" i="31" s="1"/>
  <c r="LL338" i="31" a="1"/>
  <c r="LL338" i="31" s="1"/>
  <c r="LM338" i="31" a="1"/>
  <c r="LM338" i="31" s="1"/>
  <c r="LN338" i="31" a="1"/>
  <c r="LN338" i="31" s="1"/>
  <c r="LO338" i="31" a="1"/>
  <c r="LO338" i="31" s="1"/>
  <c r="LP338" i="31" a="1"/>
  <c r="LP338" i="31" s="1"/>
  <c r="LQ338" i="31" a="1"/>
  <c r="LQ338" i="31" s="1"/>
  <c r="LR338" i="31" a="1"/>
  <c r="LR338" i="31" s="1"/>
  <c r="LS338" i="31" a="1"/>
  <c r="LS338" i="31" s="1"/>
  <c r="LT338" i="31" a="1"/>
  <c r="LT338" i="31" s="1"/>
  <c r="LU338" i="31" a="1"/>
  <c r="LU338" i="31" s="1"/>
  <c r="LV338" i="31" a="1"/>
  <c r="LV338" i="31" s="1"/>
  <c r="LW338" i="31" a="1"/>
  <c r="LW338" i="31" s="1"/>
  <c r="LX338" i="31" a="1"/>
  <c r="LX338" i="31" s="1"/>
  <c r="LY338" i="31" a="1"/>
  <c r="LY338" i="31" s="1"/>
  <c r="LZ338" i="31" a="1"/>
  <c r="LZ338" i="31" s="1"/>
  <c r="MA338" i="31" a="1"/>
  <c r="MA338" i="31" s="1"/>
  <c r="MB338" i="31" a="1"/>
  <c r="MB338" i="31" s="1"/>
  <c r="MC338" i="31" a="1"/>
  <c r="MC338" i="31" s="1"/>
  <c r="MD338" i="31" a="1"/>
  <c r="MD338" i="31" s="1"/>
  <c r="ME338" i="31" a="1"/>
  <c r="ME338" i="31" s="1"/>
  <c r="MF338" i="31" a="1"/>
  <c r="MF338" i="31" s="1"/>
  <c r="MG338" i="31" a="1"/>
  <c r="MG338" i="31" s="1"/>
  <c r="MH338" i="31" a="1"/>
  <c r="MH338" i="31" s="1"/>
  <c r="MI338" i="31" a="1"/>
  <c r="MI338" i="31" s="1"/>
  <c r="MJ338" i="31" a="1"/>
  <c r="MJ338" i="31" s="1"/>
  <c r="MK338" i="31" a="1"/>
  <c r="MK338" i="31" s="1"/>
  <c r="ML338" i="31" a="1"/>
  <c r="ML338" i="31" s="1"/>
  <c r="MM338" i="31" a="1"/>
  <c r="MM338" i="31" s="1"/>
  <c r="MN338" i="31" a="1"/>
  <c r="MN338" i="31" s="1"/>
  <c r="MO338" i="31" a="1"/>
  <c r="MO338" i="31" s="1"/>
  <c r="MP338" i="31" a="1"/>
  <c r="MP338" i="31" s="1"/>
  <c r="MQ338" i="31" a="1"/>
  <c r="MQ338" i="31" s="1"/>
  <c r="MR338" i="31" a="1"/>
  <c r="MR338" i="31" s="1"/>
  <c r="MS338" i="31" a="1"/>
  <c r="MS338" i="31" s="1"/>
  <c r="MT338" i="31" a="1"/>
  <c r="MT338" i="31" s="1"/>
  <c r="MU338" i="31" a="1"/>
  <c r="MU338" i="31" s="1"/>
  <c r="MV338" i="31" a="1"/>
  <c r="MV338" i="31" s="1"/>
  <c r="MW338" i="31" a="1"/>
  <c r="MW338" i="31" s="1"/>
  <c r="MX338" i="31" a="1"/>
  <c r="MX338" i="31" s="1"/>
  <c r="MY338" i="31" a="1"/>
  <c r="MY338" i="31" s="1"/>
  <c r="MZ338" i="31" a="1"/>
  <c r="MZ338" i="31" s="1"/>
  <c r="NA338" i="31" a="1"/>
  <c r="NA338" i="31" s="1"/>
  <c r="NB338" i="31" a="1"/>
  <c r="NB338" i="31" s="1"/>
  <c r="NC338" i="31" a="1"/>
  <c r="NC338" i="31" s="1"/>
  <c r="ND338" i="31" a="1"/>
  <c r="ND338" i="31" s="1"/>
  <c r="NE338" i="31" a="1"/>
  <c r="NE338" i="31" s="1"/>
  <c r="NF338" i="31" a="1"/>
  <c r="NF338" i="31" s="1"/>
  <c r="NG338" i="31" a="1"/>
  <c r="NG338" i="31" s="1"/>
  <c r="NH338" i="31" a="1"/>
  <c r="NH338" i="31" s="1"/>
  <c r="NI338" i="31" a="1"/>
  <c r="NI338" i="31" s="1"/>
  <c r="NJ338" i="31" a="1"/>
  <c r="NJ338" i="31" s="1"/>
  <c r="NK338" i="31" a="1"/>
  <c r="NK338" i="31" s="1"/>
  <c r="NL338" i="31" a="1"/>
  <c r="NL338" i="31" s="1"/>
  <c r="NM338" i="31" a="1"/>
  <c r="NM338" i="31" s="1"/>
  <c r="NN338" i="31" a="1"/>
  <c r="NN338" i="31" s="1"/>
  <c r="NO338" i="31" a="1"/>
  <c r="NO338" i="31" s="1"/>
  <c r="NP338" i="31" a="1"/>
  <c r="NP338" i="31" s="1"/>
  <c r="NQ338" i="31" a="1"/>
  <c r="NQ338" i="31" s="1"/>
  <c r="NR338" i="31" a="1"/>
  <c r="NR338" i="31" s="1"/>
  <c r="NS338" i="31" a="1"/>
  <c r="NS338" i="31" s="1"/>
  <c r="NT338" i="31" a="1"/>
  <c r="NT338" i="31" s="1"/>
  <c r="NU338" i="31" a="1"/>
  <c r="NU338" i="31" s="1"/>
  <c r="NV338" i="31" a="1"/>
  <c r="NV338" i="31" s="1"/>
  <c r="NW338" i="31" a="1"/>
  <c r="NW338" i="31" s="1"/>
  <c r="NX338" i="31" a="1"/>
  <c r="NX338" i="31" s="1"/>
  <c r="NY338" i="31" a="1"/>
  <c r="NY338" i="31" s="1"/>
  <c r="NZ338" i="31" a="1"/>
  <c r="NZ338" i="31" s="1"/>
  <c r="OA338" i="31" a="1"/>
  <c r="OA338" i="31" s="1"/>
  <c r="OB338" i="31" a="1"/>
  <c r="OB338" i="31" s="1"/>
  <c r="OC338" i="31" a="1"/>
  <c r="OC338" i="31" s="1"/>
  <c r="OD338" i="31" a="1"/>
  <c r="OD338" i="31" s="1"/>
  <c r="OE338" i="31" a="1"/>
  <c r="OE338" i="31" s="1"/>
  <c r="OF338" i="31" a="1"/>
  <c r="OF338" i="31" s="1"/>
  <c r="OG338" i="31" a="1"/>
  <c r="OG338" i="31" s="1"/>
  <c r="OH338" i="31" a="1"/>
  <c r="OH338" i="31" s="1"/>
  <c r="OI338" i="31" a="1"/>
  <c r="OI338" i="31" s="1"/>
  <c r="OJ338" i="31" a="1"/>
  <c r="OJ338" i="31" s="1"/>
  <c r="OK338" i="31" a="1"/>
  <c r="OK338" i="31" s="1"/>
  <c r="OL338" i="31" a="1"/>
  <c r="OL338" i="31" s="1"/>
  <c r="OM338" i="31" a="1"/>
  <c r="OM338" i="31" s="1"/>
  <c r="ON338" i="31" a="1"/>
  <c r="ON338" i="31" s="1"/>
  <c r="OO338" i="31" a="1"/>
  <c r="OO338" i="31" s="1"/>
  <c r="OP338" i="31" a="1"/>
  <c r="OP338" i="31" s="1"/>
  <c r="OQ338" i="31" a="1"/>
  <c r="OQ338" i="31" s="1"/>
  <c r="LA339" i="31" a="1"/>
  <c r="LA339" i="31" s="1"/>
  <c r="LB339" i="31" a="1"/>
  <c r="LB339" i="31" s="1"/>
  <c r="LC339" i="31" a="1"/>
  <c r="LC339" i="31" s="1"/>
  <c r="LD339" i="31" a="1"/>
  <c r="LD339" i="31" s="1"/>
  <c r="LE339" i="31" a="1"/>
  <c r="LE339" i="31" s="1"/>
  <c r="LF339" i="31" a="1"/>
  <c r="LF339" i="31" s="1"/>
  <c r="LG339" i="31" a="1"/>
  <c r="LG339" i="31" s="1"/>
  <c r="LH339" i="31" a="1"/>
  <c r="LH339" i="31" s="1"/>
  <c r="LI339" i="31" a="1"/>
  <c r="LI339" i="31" s="1"/>
  <c r="LJ339" i="31" a="1"/>
  <c r="LJ339" i="31" s="1"/>
  <c r="LK339" i="31" a="1"/>
  <c r="LK339" i="31" s="1"/>
  <c r="LL339" i="31" a="1"/>
  <c r="LL339" i="31" s="1"/>
  <c r="LM339" i="31" a="1"/>
  <c r="LM339" i="31" s="1"/>
  <c r="LN339" i="31" a="1"/>
  <c r="LN339" i="31" s="1"/>
  <c r="LO339" i="31" a="1"/>
  <c r="LO339" i="31" s="1"/>
  <c r="LP339" i="31" a="1"/>
  <c r="LP339" i="31" s="1"/>
  <c r="LQ339" i="31" a="1"/>
  <c r="LQ339" i="31" s="1"/>
  <c r="LR339" i="31" a="1"/>
  <c r="LR339" i="31" s="1"/>
  <c r="LS339" i="31" a="1"/>
  <c r="LS339" i="31" s="1"/>
  <c r="LT339" i="31" a="1"/>
  <c r="LT339" i="31" s="1"/>
  <c r="LU339" i="31" a="1"/>
  <c r="LU339" i="31" s="1"/>
  <c r="LV339" i="31" a="1"/>
  <c r="LV339" i="31" s="1"/>
  <c r="LW339" i="31" a="1"/>
  <c r="LW339" i="31" s="1"/>
  <c r="LX339" i="31" a="1"/>
  <c r="LX339" i="31" s="1"/>
  <c r="LY339" i="31" a="1"/>
  <c r="LY339" i="31" s="1"/>
  <c r="LZ339" i="31" a="1"/>
  <c r="LZ339" i="31" s="1"/>
  <c r="MA339" i="31" a="1"/>
  <c r="MA339" i="31" s="1"/>
  <c r="MB339" i="31" a="1"/>
  <c r="MB339" i="31" s="1"/>
  <c r="MC339" i="31" a="1"/>
  <c r="MC339" i="31" s="1"/>
  <c r="MD339" i="31" a="1"/>
  <c r="MD339" i="31" s="1"/>
  <c r="ME339" i="31" a="1"/>
  <c r="ME339" i="31" s="1"/>
  <c r="MF339" i="31" a="1"/>
  <c r="MF339" i="31" s="1"/>
  <c r="MG339" i="31" a="1"/>
  <c r="MG339" i="31" s="1"/>
  <c r="MH339" i="31" a="1"/>
  <c r="MH339" i="31" s="1"/>
  <c r="MI339" i="31" a="1"/>
  <c r="MI339" i="31" s="1"/>
  <c r="MJ339" i="31" a="1"/>
  <c r="MJ339" i="31" s="1"/>
  <c r="MK339" i="31" a="1"/>
  <c r="MK339" i="31" s="1"/>
  <c r="ML339" i="31" a="1"/>
  <c r="ML339" i="31" s="1"/>
  <c r="MM339" i="31" a="1"/>
  <c r="MM339" i="31" s="1"/>
  <c r="MN339" i="31" a="1"/>
  <c r="MN339" i="31" s="1"/>
  <c r="MO339" i="31" a="1"/>
  <c r="MO339" i="31" s="1"/>
  <c r="MP339" i="31" a="1"/>
  <c r="MP339" i="31" s="1"/>
  <c r="MQ339" i="31" a="1"/>
  <c r="MQ339" i="31" s="1"/>
  <c r="MR339" i="31" a="1"/>
  <c r="MR339" i="31" s="1"/>
  <c r="MS339" i="31" a="1"/>
  <c r="MS339" i="31" s="1"/>
  <c r="MT339" i="31" a="1"/>
  <c r="MT339" i="31" s="1"/>
  <c r="MU339" i="31" a="1"/>
  <c r="MU339" i="31" s="1"/>
  <c r="MV339" i="31" a="1"/>
  <c r="MV339" i="31" s="1"/>
  <c r="MW339" i="31" a="1"/>
  <c r="MW339" i="31" s="1"/>
  <c r="MX339" i="31" a="1"/>
  <c r="MX339" i="31" s="1"/>
  <c r="MY339" i="31" a="1"/>
  <c r="MY339" i="31" s="1"/>
  <c r="MZ339" i="31" a="1"/>
  <c r="MZ339" i="31" s="1"/>
  <c r="NA339" i="31" a="1"/>
  <c r="NA339" i="31" s="1"/>
  <c r="NB339" i="31" a="1"/>
  <c r="NB339" i="31" s="1"/>
  <c r="NC339" i="31" a="1"/>
  <c r="NC339" i="31" s="1"/>
  <c r="ND339" i="31" a="1"/>
  <c r="ND339" i="31" s="1"/>
  <c r="NE339" i="31" a="1"/>
  <c r="NE339" i="31" s="1"/>
  <c r="NF339" i="31" a="1"/>
  <c r="NF339" i="31" s="1"/>
  <c r="NG339" i="31" a="1"/>
  <c r="NG339" i="31" s="1"/>
  <c r="NH339" i="31" a="1"/>
  <c r="NH339" i="31" s="1"/>
  <c r="NI339" i="31" a="1"/>
  <c r="NI339" i="31" s="1"/>
  <c r="NJ339" i="31" a="1"/>
  <c r="NJ339" i="31" s="1"/>
  <c r="NK339" i="31" a="1"/>
  <c r="NK339" i="31" s="1"/>
  <c r="NL339" i="31" a="1"/>
  <c r="NL339" i="31" s="1"/>
  <c r="NM339" i="31" a="1"/>
  <c r="NM339" i="31" s="1"/>
  <c r="NN339" i="31" a="1"/>
  <c r="NN339" i="31" s="1"/>
  <c r="NO339" i="31" a="1"/>
  <c r="NO339" i="31" s="1"/>
  <c r="NP339" i="31" a="1"/>
  <c r="NP339" i="31" s="1"/>
  <c r="NQ339" i="31" a="1"/>
  <c r="NQ339" i="31" s="1"/>
  <c r="NR339" i="31" a="1"/>
  <c r="NR339" i="31" s="1"/>
  <c r="NS339" i="31" a="1"/>
  <c r="NS339" i="31" s="1"/>
  <c r="NT339" i="31" a="1"/>
  <c r="NT339" i="31" s="1"/>
  <c r="NU339" i="31" a="1"/>
  <c r="NU339" i="31" s="1"/>
  <c r="NV339" i="31" a="1"/>
  <c r="NV339" i="31" s="1"/>
  <c r="NW339" i="31" a="1"/>
  <c r="NW339" i="31" s="1"/>
  <c r="NX339" i="31" a="1"/>
  <c r="NX339" i="31" s="1"/>
  <c r="NY339" i="31" a="1"/>
  <c r="NY339" i="31" s="1"/>
  <c r="NZ339" i="31" a="1"/>
  <c r="NZ339" i="31" s="1"/>
  <c r="OA339" i="31" a="1"/>
  <c r="OA339" i="31" s="1"/>
  <c r="OB339" i="31" a="1"/>
  <c r="OB339" i="31" s="1"/>
  <c r="OC339" i="31" a="1"/>
  <c r="OC339" i="31" s="1"/>
  <c r="OD339" i="31" a="1"/>
  <c r="OD339" i="31" s="1"/>
  <c r="OE339" i="31" a="1"/>
  <c r="OE339" i="31" s="1"/>
  <c r="OF339" i="31" a="1"/>
  <c r="OF339" i="31" s="1"/>
  <c r="OG339" i="31" a="1"/>
  <c r="OG339" i="31" s="1"/>
  <c r="OH339" i="31" a="1"/>
  <c r="OH339" i="31" s="1"/>
  <c r="OI339" i="31" a="1"/>
  <c r="OI339" i="31" s="1"/>
  <c r="OJ339" i="31" a="1"/>
  <c r="OJ339" i="31" s="1"/>
  <c r="OK339" i="31" a="1"/>
  <c r="OK339" i="31" s="1"/>
  <c r="OL339" i="31" a="1"/>
  <c r="OL339" i="31" s="1"/>
  <c r="OM339" i="31" a="1"/>
  <c r="OM339" i="31" s="1"/>
  <c r="ON339" i="31" a="1"/>
  <c r="ON339" i="31" s="1"/>
  <c r="OO339" i="31" a="1"/>
  <c r="OO339" i="31" s="1"/>
  <c r="OP339" i="31" a="1"/>
  <c r="OP339" i="31" s="1"/>
  <c r="OQ339" i="31" a="1"/>
  <c r="OQ339" i="31" s="1"/>
  <c r="LA340" i="31" a="1"/>
  <c r="LA340" i="31" s="1"/>
  <c r="LB340" i="31" a="1"/>
  <c r="LB340" i="31" s="1"/>
  <c r="LC340" i="31" a="1"/>
  <c r="LC340" i="31" s="1"/>
  <c r="LD340" i="31" a="1"/>
  <c r="LD340" i="31" s="1"/>
  <c r="LE340" i="31" a="1"/>
  <c r="LE340" i="31" s="1"/>
  <c r="LF340" i="31" a="1"/>
  <c r="LF340" i="31" s="1"/>
  <c r="LG340" i="31" a="1"/>
  <c r="LG340" i="31" s="1"/>
  <c r="LH340" i="31" a="1"/>
  <c r="LH340" i="31" s="1"/>
  <c r="LI340" i="31" a="1"/>
  <c r="LI340" i="31" s="1"/>
  <c r="LJ340" i="31" a="1"/>
  <c r="LJ340" i="31" s="1"/>
  <c r="LK340" i="31" a="1"/>
  <c r="LK340" i="31" s="1"/>
  <c r="LL340" i="31" a="1"/>
  <c r="LL340" i="31" s="1"/>
  <c r="LM340" i="31" a="1"/>
  <c r="LM340" i="31" s="1"/>
  <c r="LN340" i="31" a="1"/>
  <c r="LN340" i="31" s="1"/>
  <c r="LO340" i="31" a="1"/>
  <c r="LO340" i="31" s="1"/>
  <c r="LP340" i="31" a="1"/>
  <c r="LP340" i="31" s="1"/>
  <c r="LQ340" i="31" a="1"/>
  <c r="LQ340" i="31" s="1"/>
  <c r="LR340" i="31" a="1"/>
  <c r="LR340" i="31" s="1"/>
  <c r="LS340" i="31" a="1"/>
  <c r="LS340" i="31" s="1"/>
  <c r="LT340" i="31" a="1"/>
  <c r="LT340" i="31" s="1"/>
  <c r="LU340" i="31" a="1"/>
  <c r="LU340" i="31" s="1"/>
  <c r="LV340" i="31" a="1"/>
  <c r="LV340" i="31" s="1"/>
  <c r="LW340" i="31" a="1"/>
  <c r="LW340" i="31" s="1"/>
  <c r="LX340" i="31" a="1"/>
  <c r="LX340" i="31" s="1"/>
  <c r="LY340" i="31" a="1"/>
  <c r="LY340" i="31" s="1"/>
  <c r="LZ340" i="31" a="1"/>
  <c r="LZ340" i="31" s="1"/>
  <c r="MA340" i="31" a="1"/>
  <c r="MA340" i="31" s="1"/>
  <c r="MB340" i="31" a="1"/>
  <c r="MB340" i="31" s="1"/>
  <c r="MC340" i="31" a="1"/>
  <c r="MC340" i="31" s="1"/>
  <c r="MD340" i="31" a="1"/>
  <c r="MD340" i="31" s="1"/>
  <c r="ME340" i="31" a="1"/>
  <c r="ME340" i="31" s="1"/>
  <c r="MF340" i="31" a="1"/>
  <c r="MF340" i="31" s="1"/>
  <c r="MG340" i="31" a="1"/>
  <c r="MG340" i="31" s="1"/>
  <c r="MH340" i="31" a="1"/>
  <c r="MH340" i="31" s="1"/>
  <c r="MI340" i="31" a="1"/>
  <c r="MI340" i="31" s="1"/>
  <c r="MJ340" i="31" a="1"/>
  <c r="MJ340" i="31" s="1"/>
  <c r="MK340" i="31" a="1"/>
  <c r="MK340" i="31" s="1"/>
  <c r="ML340" i="31" a="1"/>
  <c r="ML340" i="31" s="1"/>
  <c r="MM340" i="31" a="1"/>
  <c r="MM340" i="31" s="1"/>
  <c r="MN340" i="31" a="1"/>
  <c r="MN340" i="31" s="1"/>
  <c r="MO340" i="31" a="1"/>
  <c r="MO340" i="31" s="1"/>
  <c r="MP340" i="31" a="1"/>
  <c r="MP340" i="31" s="1"/>
  <c r="MQ340" i="31" a="1"/>
  <c r="MQ340" i="31" s="1"/>
  <c r="MR340" i="31" a="1"/>
  <c r="MR340" i="31" s="1"/>
  <c r="MS340" i="31" a="1"/>
  <c r="MS340" i="31" s="1"/>
  <c r="MT340" i="31" a="1"/>
  <c r="MT340" i="31" s="1"/>
  <c r="MU340" i="31" a="1"/>
  <c r="MU340" i="31" s="1"/>
  <c r="MV340" i="31" a="1"/>
  <c r="MV340" i="31" s="1"/>
  <c r="MW340" i="31" a="1"/>
  <c r="MW340" i="31" s="1"/>
  <c r="MX340" i="31" a="1"/>
  <c r="MX340" i="31" s="1"/>
  <c r="MY340" i="31" a="1"/>
  <c r="MY340" i="31" s="1"/>
  <c r="MZ340" i="31" a="1"/>
  <c r="MZ340" i="31" s="1"/>
  <c r="NA340" i="31" a="1"/>
  <c r="NA340" i="31" s="1"/>
  <c r="NB340" i="31" a="1"/>
  <c r="NB340" i="31" s="1"/>
  <c r="NC340" i="31" a="1"/>
  <c r="NC340" i="31" s="1"/>
  <c r="ND340" i="31" a="1"/>
  <c r="ND340" i="31" s="1"/>
  <c r="NE340" i="31" a="1"/>
  <c r="NE340" i="31" s="1"/>
  <c r="NF340" i="31" a="1"/>
  <c r="NF340" i="31" s="1"/>
  <c r="NG340" i="31" a="1"/>
  <c r="NG340" i="31" s="1"/>
  <c r="NH340" i="31" a="1"/>
  <c r="NH340" i="31" s="1"/>
  <c r="NI340" i="31" a="1"/>
  <c r="NI340" i="31" s="1"/>
  <c r="NJ340" i="31" a="1"/>
  <c r="NJ340" i="31" s="1"/>
  <c r="NK340" i="31" a="1"/>
  <c r="NK340" i="31" s="1"/>
  <c r="NL340" i="31" a="1"/>
  <c r="NL340" i="31" s="1"/>
  <c r="NM340" i="31" a="1"/>
  <c r="NM340" i="31" s="1"/>
  <c r="NN340" i="31" a="1"/>
  <c r="NN340" i="31" s="1"/>
  <c r="NO340" i="31" a="1"/>
  <c r="NO340" i="31" s="1"/>
  <c r="NP340" i="31" a="1"/>
  <c r="NP340" i="31" s="1"/>
  <c r="NQ340" i="31" a="1"/>
  <c r="NQ340" i="31" s="1"/>
  <c r="NR340" i="31" a="1"/>
  <c r="NR340" i="31" s="1"/>
  <c r="NS340" i="31" a="1"/>
  <c r="NS340" i="31" s="1"/>
  <c r="NT340" i="31" a="1"/>
  <c r="NT340" i="31" s="1"/>
  <c r="NU340" i="31" a="1"/>
  <c r="NU340" i="31" s="1"/>
  <c r="NV340" i="31" a="1"/>
  <c r="NV340" i="31" s="1"/>
  <c r="NW340" i="31" a="1"/>
  <c r="NW340" i="31" s="1"/>
  <c r="NX340" i="31" a="1"/>
  <c r="NX340" i="31" s="1"/>
  <c r="NY340" i="31" a="1"/>
  <c r="NY340" i="31" s="1"/>
  <c r="NZ340" i="31" a="1"/>
  <c r="NZ340" i="31" s="1"/>
  <c r="OA340" i="31" a="1"/>
  <c r="OA340" i="31" s="1"/>
  <c r="OB340" i="31" a="1"/>
  <c r="OB340" i="31" s="1"/>
  <c r="OC340" i="31" a="1"/>
  <c r="OC340" i="31" s="1"/>
  <c r="OD340" i="31" a="1"/>
  <c r="OD340" i="31" s="1"/>
  <c r="OE340" i="31" a="1"/>
  <c r="OE340" i="31" s="1"/>
  <c r="OF340" i="31" a="1"/>
  <c r="OF340" i="31" s="1"/>
  <c r="OG340" i="31" a="1"/>
  <c r="OG340" i="31" s="1"/>
  <c r="OH340" i="31" a="1"/>
  <c r="OH340" i="31" s="1"/>
  <c r="OI340" i="31" a="1"/>
  <c r="OI340" i="31" s="1"/>
  <c r="OJ340" i="31" a="1"/>
  <c r="OJ340" i="31" s="1"/>
  <c r="OK340" i="31" a="1"/>
  <c r="OK340" i="31" s="1"/>
  <c r="OL340" i="31" a="1"/>
  <c r="OL340" i="31" s="1"/>
  <c r="OM340" i="31" a="1"/>
  <c r="OM340" i="31" s="1"/>
  <c r="ON340" i="31" a="1"/>
  <c r="ON340" i="31" s="1"/>
  <c r="OO340" i="31" a="1"/>
  <c r="OO340" i="31" s="1"/>
  <c r="OP340" i="31" a="1"/>
  <c r="OP340" i="31" s="1"/>
  <c r="OQ340" i="31" a="1"/>
  <c r="OQ340" i="31" s="1"/>
  <c r="LA341" i="31" a="1"/>
  <c r="LA341" i="31" s="1"/>
  <c r="LB341" i="31" a="1"/>
  <c r="LB341" i="31" s="1"/>
  <c r="LC341" i="31" a="1"/>
  <c r="LC341" i="31" s="1"/>
  <c r="LD341" i="31" a="1"/>
  <c r="LD341" i="31" s="1"/>
  <c r="LE341" i="31" a="1"/>
  <c r="LE341" i="31" s="1"/>
  <c r="LF341" i="31" a="1"/>
  <c r="LF341" i="31" s="1"/>
  <c r="LG341" i="31" a="1"/>
  <c r="LG341" i="31" s="1"/>
  <c r="LH341" i="31" a="1"/>
  <c r="LH341" i="31" s="1"/>
  <c r="LI341" i="31" a="1"/>
  <c r="LI341" i="31" s="1"/>
  <c r="LJ341" i="31" a="1"/>
  <c r="LJ341" i="31" s="1"/>
  <c r="LK341" i="31" a="1"/>
  <c r="LK341" i="31" s="1"/>
  <c r="LL341" i="31" a="1"/>
  <c r="LL341" i="31" s="1"/>
  <c r="LM341" i="31" a="1"/>
  <c r="LM341" i="31" s="1"/>
  <c r="LN341" i="31" a="1"/>
  <c r="LN341" i="31" s="1"/>
  <c r="LO341" i="31" a="1"/>
  <c r="LO341" i="31" s="1"/>
  <c r="LP341" i="31" a="1"/>
  <c r="LP341" i="31" s="1"/>
  <c r="LQ341" i="31" a="1"/>
  <c r="LQ341" i="31" s="1"/>
  <c r="LR341" i="31" a="1"/>
  <c r="LR341" i="31" s="1"/>
  <c r="LS341" i="31" a="1"/>
  <c r="LS341" i="31" s="1"/>
  <c r="LT341" i="31" a="1"/>
  <c r="LT341" i="31" s="1"/>
  <c r="LU341" i="31" a="1"/>
  <c r="LU341" i="31" s="1"/>
  <c r="LV341" i="31" a="1"/>
  <c r="LV341" i="31" s="1"/>
  <c r="LW341" i="31" a="1"/>
  <c r="LW341" i="31" s="1"/>
  <c r="LX341" i="31" a="1"/>
  <c r="LX341" i="31" s="1"/>
  <c r="LY341" i="31" a="1"/>
  <c r="LY341" i="31" s="1"/>
  <c r="LZ341" i="31" a="1"/>
  <c r="LZ341" i="31" s="1"/>
  <c r="MA341" i="31" a="1"/>
  <c r="MA341" i="31" s="1"/>
  <c r="MB341" i="31" a="1"/>
  <c r="MB341" i="31" s="1"/>
  <c r="MC341" i="31" a="1"/>
  <c r="MC341" i="31" s="1"/>
  <c r="MD341" i="31" a="1"/>
  <c r="MD341" i="31" s="1"/>
  <c r="ME341" i="31" a="1"/>
  <c r="ME341" i="31" s="1"/>
  <c r="MF341" i="31" a="1"/>
  <c r="MF341" i="31" s="1"/>
  <c r="MG341" i="31" a="1"/>
  <c r="MG341" i="31" s="1"/>
  <c r="MH341" i="31" a="1"/>
  <c r="MH341" i="31" s="1"/>
  <c r="MI341" i="31" a="1"/>
  <c r="MI341" i="31" s="1"/>
  <c r="MJ341" i="31" a="1"/>
  <c r="MJ341" i="31" s="1"/>
  <c r="MK341" i="31" a="1"/>
  <c r="MK341" i="31" s="1"/>
  <c r="ML341" i="31" a="1"/>
  <c r="ML341" i="31" s="1"/>
  <c r="MM341" i="31" a="1"/>
  <c r="MM341" i="31" s="1"/>
  <c r="MN341" i="31" a="1"/>
  <c r="MN341" i="31" s="1"/>
  <c r="MO341" i="31" a="1"/>
  <c r="MO341" i="31" s="1"/>
  <c r="MP341" i="31" a="1"/>
  <c r="MP341" i="31" s="1"/>
  <c r="MQ341" i="31" a="1"/>
  <c r="MQ341" i="31" s="1"/>
  <c r="MR341" i="31" a="1"/>
  <c r="MR341" i="31" s="1"/>
  <c r="MS341" i="31" a="1"/>
  <c r="MS341" i="31" s="1"/>
  <c r="MT341" i="31" a="1"/>
  <c r="MT341" i="31" s="1"/>
  <c r="MU341" i="31" a="1"/>
  <c r="MU341" i="31" s="1"/>
  <c r="MV341" i="31" a="1"/>
  <c r="MV341" i="31" s="1"/>
  <c r="MW341" i="31" a="1"/>
  <c r="MW341" i="31" s="1"/>
  <c r="MX341" i="31" a="1"/>
  <c r="MX341" i="31" s="1"/>
  <c r="MY341" i="31" a="1"/>
  <c r="MY341" i="31" s="1"/>
  <c r="MZ341" i="31" a="1"/>
  <c r="MZ341" i="31" s="1"/>
  <c r="NA341" i="31" a="1"/>
  <c r="NA341" i="31" s="1"/>
  <c r="NB341" i="31" a="1"/>
  <c r="NB341" i="31" s="1"/>
  <c r="NC341" i="31" a="1"/>
  <c r="NC341" i="31" s="1"/>
  <c r="ND341" i="31" a="1"/>
  <c r="ND341" i="31" s="1"/>
  <c r="NE341" i="31" a="1"/>
  <c r="NE341" i="31" s="1"/>
  <c r="NF341" i="31" a="1"/>
  <c r="NF341" i="31" s="1"/>
  <c r="NG341" i="31" a="1"/>
  <c r="NG341" i="31" s="1"/>
  <c r="NH341" i="31" a="1"/>
  <c r="NH341" i="31" s="1"/>
  <c r="NI341" i="31" a="1"/>
  <c r="NI341" i="31" s="1"/>
  <c r="NJ341" i="31" a="1"/>
  <c r="NJ341" i="31" s="1"/>
  <c r="NK341" i="31" a="1"/>
  <c r="NK341" i="31" s="1"/>
  <c r="NL341" i="31" a="1"/>
  <c r="NL341" i="31" s="1"/>
  <c r="NM341" i="31" a="1"/>
  <c r="NM341" i="31" s="1"/>
  <c r="NN341" i="31" a="1"/>
  <c r="NN341" i="31" s="1"/>
  <c r="NO341" i="31" a="1"/>
  <c r="NO341" i="31" s="1"/>
  <c r="NP341" i="31" a="1"/>
  <c r="NP341" i="31" s="1"/>
  <c r="NQ341" i="31" a="1"/>
  <c r="NQ341" i="31" s="1"/>
  <c r="NR341" i="31" a="1"/>
  <c r="NR341" i="31" s="1"/>
  <c r="NS341" i="31" a="1"/>
  <c r="NS341" i="31" s="1"/>
  <c r="NT341" i="31" a="1"/>
  <c r="NT341" i="31" s="1"/>
  <c r="NU341" i="31" a="1"/>
  <c r="NU341" i="31" s="1"/>
  <c r="NV341" i="31" a="1"/>
  <c r="NV341" i="31" s="1"/>
  <c r="NW341" i="31" a="1"/>
  <c r="NW341" i="31" s="1"/>
  <c r="NX341" i="31" a="1"/>
  <c r="NX341" i="31" s="1"/>
  <c r="NY341" i="31" a="1"/>
  <c r="NY341" i="31" s="1"/>
  <c r="NZ341" i="31" a="1"/>
  <c r="NZ341" i="31" s="1"/>
  <c r="OA341" i="31" a="1"/>
  <c r="OA341" i="31" s="1"/>
  <c r="OB341" i="31" a="1"/>
  <c r="OB341" i="31" s="1"/>
  <c r="OC341" i="31" a="1"/>
  <c r="OC341" i="31" s="1"/>
  <c r="OD341" i="31" a="1"/>
  <c r="OD341" i="31" s="1"/>
  <c r="OE341" i="31" a="1"/>
  <c r="OE341" i="31" s="1"/>
  <c r="OF341" i="31" a="1"/>
  <c r="OF341" i="31" s="1"/>
  <c r="OG341" i="31" a="1"/>
  <c r="OG341" i="31" s="1"/>
  <c r="OH341" i="31" a="1"/>
  <c r="OH341" i="31" s="1"/>
  <c r="OI341" i="31" a="1"/>
  <c r="OI341" i="31" s="1"/>
  <c r="OJ341" i="31" a="1"/>
  <c r="OJ341" i="31" s="1"/>
  <c r="OK341" i="31" a="1"/>
  <c r="OK341" i="31" s="1"/>
  <c r="OL341" i="31" a="1"/>
  <c r="OL341" i="31" s="1"/>
  <c r="OM341" i="31" a="1"/>
  <c r="OM341" i="31" s="1"/>
  <c r="ON341" i="31" a="1"/>
  <c r="ON341" i="31" s="1"/>
  <c r="OO341" i="31" a="1"/>
  <c r="OO341" i="31" s="1"/>
  <c r="OP341" i="31" a="1"/>
  <c r="OP341" i="31" s="1"/>
  <c r="OQ341" i="31" a="1"/>
  <c r="OQ341" i="31" s="1"/>
  <c r="LA342" i="31" a="1"/>
  <c r="LA342" i="31" s="1"/>
  <c r="LB342" i="31" a="1"/>
  <c r="LB342" i="31" s="1"/>
  <c r="LC342" i="31" a="1"/>
  <c r="LC342" i="31" s="1"/>
  <c r="LD342" i="31" a="1"/>
  <c r="LD342" i="31" s="1"/>
  <c r="LE342" i="31" a="1"/>
  <c r="LE342" i="31" s="1"/>
  <c r="LF342" i="31" a="1"/>
  <c r="LF342" i="31" s="1"/>
  <c r="LG342" i="31" a="1"/>
  <c r="LG342" i="31" s="1"/>
  <c r="LH342" i="31" a="1"/>
  <c r="LH342" i="31" s="1"/>
  <c r="LI342" i="31" a="1"/>
  <c r="LI342" i="31" s="1"/>
  <c r="LJ342" i="31" a="1"/>
  <c r="LJ342" i="31" s="1"/>
  <c r="LK342" i="31" a="1"/>
  <c r="LK342" i="31" s="1"/>
  <c r="LL342" i="31" a="1"/>
  <c r="LL342" i="31" s="1"/>
  <c r="LM342" i="31" a="1"/>
  <c r="LM342" i="31" s="1"/>
  <c r="LN342" i="31" a="1"/>
  <c r="LN342" i="31" s="1"/>
  <c r="LO342" i="31" a="1"/>
  <c r="LO342" i="31" s="1"/>
  <c r="LP342" i="31" a="1"/>
  <c r="LP342" i="31" s="1"/>
  <c r="LQ342" i="31" a="1"/>
  <c r="LQ342" i="31" s="1"/>
  <c r="LR342" i="31" a="1"/>
  <c r="LR342" i="31" s="1"/>
  <c r="LS342" i="31" a="1"/>
  <c r="LS342" i="31" s="1"/>
  <c r="LT342" i="31" a="1"/>
  <c r="LT342" i="31" s="1"/>
  <c r="LU342" i="31" a="1"/>
  <c r="LU342" i="31" s="1"/>
  <c r="LV342" i="31" a="1"/>
  <c r="LV342" i="31" s="1"/>
  <c r="LW342" i="31" a="1"/>
  <c r="LW342" i="31" s="1"/>
  <c r="LX342" i="31" a="1"/>
  <c r="LX342" i="31" s="1"/>
  <c r="LY342" i="31" a="1"/>
  <c r="LY342" i="31" s="1"/>
  <c r="LZ342" i="31" a="1"/>
  <c r="LZ342" i="31" s="1"/>
  <c r="MA342" i="31" a="1"/>
  <c r="MA342" i="31" s="1"/>
  <c r="MB342" i="31" a="1"/>
  <c r="MB342" i="31" s="1"/>
  <c r="MC342" i="31" a="1"/>
  <c r="MC342" i="31" s="1"/>
  <c r="MD342" i="31" a="1"/>
  <c r="MD342" i="31" s="1"/>
  <c r="ME342" i="31" a="1"/>
  <c r="ME342" i="31" s="1"/>
  <c r="MF342" i="31" a="1"/>
  <c r="MF342" i="31" s="1"/>
  <c r="MG342" i="31" a="1"/>
  <c r="MG342" i="31" s="1"/>
  <c r="MH342" i="31" a="1"/>
  <c r="MH342" i="31" s="1"/>
  <c r="MI342" i="31" a="1"/>
  <c r="MI342" i="31" s="1"/>
  <c r="MJ342" i="31" a="1"/>
  <c r="MJ342" i="31" s="1"/>
  <c r="MK342" i="31" a="1"/>
  <c r="MK342" i="31" s="1"/>
  <c r="ML342" i="31" a="1"/>
  <c r="ML342" i="31" s="1"/>
  <c r="MM342" i="31" a="1"/>
  <c r="MM342" i="31" s="1"/>
  <c r="MN342" i="31" a="1"/>
  <c r="MN342" i="31" s="1"/>
  <c r="MO342" i="31" a="1"/>
  <c r="MO342" i="31" s="1"/>
  <c r="MP342" i="31" a="1"/>
  <c r="MP342" i="31" s="1"/>
  <c r="MQ342" i="31" a="1"/>
  <c r="MQ342" i="31" s="1"/>
  <c r="MR342" i="31" a="1"/>
  <c r="MR342" i="31" s="1"/>
  <c r="MS342" i="31" a="1"/>
  <c r="MS342" i="31" s="1"/>
  <c r="MT342" i="31" a="1"/>
  <c r="MT342" i="31" s="1"/>
  <c r="MU342" i="31" a="1"/>
  <c r="MU342" i="31" s="1"/>
  <c r="MV342" i="31" a="1"/>
  <c r="MV342" i="31" s="1"/>
  <c r="MW342" i="31" a="1"/>
  <c r="MW342" i="31" s="1"/>
  <c r="MX342" i="31" a="1"/>
  <c r="MX342" i="31" s="1"/>
  <c r="MY342" i="31" a="1"/>
  <c r="MY342" i="31" s="1"/>
  <c r="MZ342" i="31" a="1"/>
  <c r="MZ342" i="31" s="1"/>
  <c r="NA342" i="31" a="1"/>
  <c r="NA342" i="31" s="1"/>
  <c r="NB342" i="31" a="1"/>
  <c r="NB342" i="31" s="1"/>
  <c r="NC342" i="31" a="1"/>
  <c r="NC342" i="31" s="1"/>
  <c r="ND342" i="31" a="1"/>
  <c r="ND342" i="31" s="1"/>
  <c r="NE342" i="31" a="1"/>
  <c r="NE342" i="31" s="1"/>
  <c r="NF342" i="31" a="1"/>
  <c r="NF342" i="31" s="1"/>
  <c r="NG342" i="31" a="1"/>
  <c r="NG342" i="31" s="1"/>
  <c r="NH342" i="31" a="1"/>
  <c r="NH342" i="31" s="1"/>
  <c r="NI342" i="31" a="1"/>
  <c r="NI342" i="31" s="1"/>
  <c r="NJ342" i="31" a="1"/>
  <c r="NJ342" i="31" s="1"/>
  <c r="NK342" i="31" a="1"/>
  <c r="NK342" i="31" s="1"/>
  <c r="NL342" i="31" a="1"/>
  <c r="NL342" i="31" s="1"/>
  <c r="NM342" i="31" a="1"/>
  <c r="NM342" i="31" s="1"/>
  <c r="NN342" i="31" a="1"/>
  <c r="NN342" i="31" s="1"/>
  <c r="NO342" i="31" a="1"/>
  <c r="NO342" i="31" s="1"/>
  <c r="NP342" i="31" a="1"/>
  <c r="NP342" i="31" s="1"/>
  <c r="NQ342" i="31" a="1"/>
  <c r="NQ342" i="31" s="1"/>
  <c r="NR342" i="31" a="1"/>
  <c r="NR342" i="31" s="1"/>
  <c r="NS342" i="31" a="1"/>
  <c r="NS342" i="31" s="1"/>
  <c r="NT342" i="31" a="1"/>
  <c r="NT342" i="31" s="1"/>
  <c r="NU342" i="31" a="1"/>
  <c r="NU342" i="31" s="1"/>
  <c r="NV342" i="31" a="1"/>
  <c r="NV342" i="31" s="1"/>
  <c r="NW342" i="31" a="1"/>
  <c r="NW342" i="31" s="1"/>
  <c r="NX342" i="31" a="1"/>
  <c r="NX342" i="31" s="1"/>
  <c r="NY342" i="31" a="1"/>
  <c r="NY342" i="31" s="1"/>
  <c r="NZ342" i="31" a="1"/>
  <c r="NZ342" i="31" s="1"/>
  <c r="OA342" i="31" a="1"/>
  <c r="OA342" i="31" s="1"/>
  <c r="OB342" i="31" a="1"/>
  <c r="OB342" i="31" s="1"/>
  <c r="OC342" i="31" a="1"/>
  <c r="OC342" i="31" s="1"/>
  <c r="OD342" i="31" a="1"/>
  <c r="OD342" i="31" s="1"/>
  <c r="OE342" i="31" a="1"/>
  <c r="OE342" i="31" s="1"/>
  <c r="OF342" i="31" a="1"/>
  <c r="OF342" i="31" s="1"/>
  <c r="OG342" i="31" a="1"/>
  <c r="OG342" i="31" s="1"/>
  <c r="OH342" i="31" a="1"/>
  <c r="OH342" i="31" s="1"/>
  <c r="OI342" i="31" a="1"/>
  <c r="OI342" i="31" s="1"/>
  <c r="OJ342" i="31" a="1"/>
  <c r="OJ342" i="31" s="1"/>
  <c r="OK342" i="31" a="1"/>
  <c r="OK342" i="31" s="1"/>
  <c r="OL342" i="31" a="1"/>
  <c r="OL342" i="31" s="1"/>
  <c r="OM342" i="31" a="1"/>
  <c r="OM342" i="31" s="1"/>
  <c r="ON342" i="31" a="1"/>
  <c r="ON342" i="31" s="1"/>
  <c r="OO342" i="31" a="1"/>
  <c r="OO342" i="31" s="1"/>
  <c r="OP342" i="31" a="1"/>
  <c r="OP342" i="31" s="1"/>
  <c r="OQ342" i="31" a="1"/>
  <c r="OQ342" i="31" s="1"/>
  <c r="HA323" i="31" a="1"/>
  <c r="HA323" i="31" s="1"/>
  <c r="HB323" i="31" a="1"/>
  <c r="HB323" i="31" s="1"/>
  <c r="HC323" i="31" a="1"/>
  <c r="HC323" i="31" s="1"/>
  <c r="HD323" i="31" a="1"/>
  <c r="HD323" i="31" s="1"/>
  <c r="HE323" i="31" a="1"/>
  <c r="HE323" i="31" s="1"/>
  <c r="HF323" i="31" a="1"/>
  <c r="HF323" i="31" s="1"/>
  <c r="HG323" i="31" a="1"/>
  <c r="HG323" i="31" s="1"/>
  <c r="HH323" i="31" a="1"/>
  <c r="HH323" i="31" s="1"/>
  <c r="HI323" i="31" a="1"/>
  <c r="HI323" i="31" s="1"/>
  <c r="HJ323" i="31" a="1"/>
  <c r="HJ323" i="31" s="1"/>
  <c r="HK323" i="31" a="1"/>
  <c r="HK323" i="31" s="1"/>
  <c r="HL323" i="31" a="1"/>
  <c r="HL323" i="31" s="1"/>
  <c r="HM323" i="31" a="1"/>
  <c r="HM323" i="31" s="1"/>
  <c r="HN323" i="31" a="1"/>
  <c r="HN323" i="31" s="1"/>
  <c r="HO323" i="31" a="1"/>
  <c r="HO323" i="31" s="1"/>
  <c r="HP323" i="31" a="1"/>
  <c r="HP323" i="31" s="1"/>
  <c r="HQ323" i="31" a="1"/>
  <c r="HQ323" i="31" s="1"/>
  <c r="HR323" i="31" a="1"/>
  <c r="HR323" i="31" s="1"/>
  <c r="HS323" i="31" a="1"/>
  <c r="HS323" i="31" s="1"/>
  <c r="HT323" i="31" a="1"/>
  <c r="HT323" i="31" s="1"/>
  <c r="HU323" i="31" a="1"/>
  <c r="HU323" i="31" s="1"/>
  <c r="HV323" i="31" a="1"/>
  <c r="HV323" i="31" s="1"/>
  <c r="HW323" i="31" a="1"/>
  <c r="HW323" i="31" s="1"/>
  <c r="HX323" i="31" a="1"/>
  <c r="HX323" i="31" s="1"/>
  <c r="HY323" i="31" a="1"/>
  <c r="HY323" i="31" s="1"/>
  <c r="HZ323" i="31" a="1"/>
  <c r="HZ323" i="31" s="1"/>
  <c r="IA323" i="31" a="1"/>
  <c r="IA323" i="31" s="1"/>
  <c r="IB323" i="31" a="1"/>
  <c r="IB323" i="31" s="1"/>
  <c r="IC323" i="31" a="1"/>
  <c r="IC323" i="31" s="1"/>
  <c r="ID323" i="31" a="1"/>
  <c r="ID323" i="31" s="1"/>
  <c r="IE323" i="31" a="1"/>
  <c r="IE323" i="31" s="1"/>
  <c r="IF323" i="31" a="1"/>
  <c r="IF323" i="31" s="1"/>
  <c r="IG323" i="31" a="1"/>
  <c r="IG323" i="31" s="1"/>
  <c r="IH323" i="31" a="1"/>
  <c r="IH323" i="31" s="1"/>
  <c r="II323" i="31" a="1"/>
  <c r="II323" i="31" s="1"/>
  <c r="IJ323" i="31" a="1"/>
  <c r="IJ323" i="31" s="1"/>
  <c r="IK323" i="31" a="1"/>
  <c r="IK323" i="31" s="1"/>
  <c r="IL323" i="31" a="1"/>
  <c r="IL323" i="31" s="1"/>
  <c r="IM323" i="31" a="1"/>
  <c r="IM323" i="31" s="1"/>
  <c r="IN323" i="31" a="1"/>
  <c r="IN323" i="31" s="1"/>
  <c r="IO323" i="31" a="1"/>
  <c r="IO323" i="31" s="1"/>
  <c r="IP323" i="31" a="1"/>
  <c r="IP323" i="31" s="1"/>
  <c r="IQ323" i="31" a="1"/>
  <c r="IQ323" i="31" s="1"/>
  <c r="IR323" i="31" a="1"/>
  <c r="IR323" i="31" s="1"/>
  <c r="IS323" i="31" a="1"/>
  <c r="IS323" i="31" s="1"/>
  <c r="IT323" i="31" a="1"/>
  <c r="IT323" i="31" s="1"/>
  <c r="IU323" i="31" a="1"/>
  <c r="IU323" i="31" s="1"/>
  <c r="IV323" i="31" a="1"/>
  <c r="IV323" i="31" s="1"/>
  <c r="IW323" i="31" a="1"/>
  <c r="IW323" i="31" s="1"/>
  <c r="IX323" i="31" a="1"/>
  <c r="IX323" i="31" s="1"/>
  <c r="IY323" i="31" a="1"/>
  <c r="IY323" i="31" s="1"/>
  <c r="IZ323" i="31" a="1"/>
  <c r="IZ323" i="31" s="1"/>
  <c r="JA323" i="31" a="1"/>
  <c r="JA323" i="31" s="1"/>
  <c r="JB323" i="31" a="1"/>
  <c r="JB323" i="31" s="1"/>
  <c r="JC323" i="31" a="1"/>
  <c r="JC323" i="31" s="1"/>
  <c r="JD323" i="31" a="1"/>
  <c r="JD323" i="31" s="1"/>
  <c r="JE323" i="31" a="1"/>
  <c r="JE323" i="31" s="1"/>
  <c r="JF323" i="31" a="1"/>
  <c r="JF323" i="31" s="1"/>
  <c r="JG323" i="31" a="1"/>
  <c r="JG323" i="31" s="1"/>
  <c r="JH323" i="31" a="1"/>
  <c r="JH323" i="31" s="1"/>
  <c r="JI323" i="31" a="1"/>
  <c r="JI323" i="31" s="1"/>
  <c r="JJ323" i="31" a="1"/>
  <c r="JJ323" i="31" s="1"/>
  <c r="JK323" i="31" a="1"/>
  <c r="JK323" i="31" s="1"/>
  <c r="JL323" i="31" a="1"/>
  <c r="JL323" i="31" s="1"/>
  <c r="JM323" i="31" a="1"/>
  <c r="JM323" i="31" s="1"/>
  <c r="JN323" i="31" a="1"/>
  <c r="JN323" i="31" s="1"/>
  <c r="JO323" i="31" a="1"/>
  <c r="JO323" i="31" s="1"/>
  <c r="JP323" i="31" a="1"/>
  <c r="JP323" i="31" s="1"/>
  <c r="JQ323" i="31" a="1"/>
  <c r="JQ323" i="31" s="1"/>
  <c r="JR323" i="31" a="1"/>
  <c r="JR323" i="31" s="1"/>
  <c r="JS323" i="31" a="1"/>
  <c r="JS323" i="31" s="1"/>
  <c r="JT323" i="31" a="1"/>
  <c r="JT323" i="31" s="1"/>
  <c r="JU323" i="31" a="1"/>
  <c r="JU323" i="31" s="1"/>
  <c r="JV323" i="31" a="1"/>
  <c r="JV323" i="31" s="1"/>
  <c r="JW323" i="31" a="1"/>
  <c r="JW323" i="31" s="1"/>
  <c r="JX323" i="31" a="1"/>
  <c r="JX323" i="31" s="1"/>
  <c r="JY323" i="31" a="1"/>
  <c r="JY323" i="31" s="1"/>
  <c r="JZ323" i="31" a="1"/>
  <c r="JZ323" i="31" s="1"/>
  <c r="KA323" i="31" a="1"/>
  <c r="KA323" i="31" s="1"/>
  <c r="KB323" i="31" a="1"/>
  <c r="KB323" i="31" s="1"/>
  <c r="KC323" i="31" a="1"/>
  <c r="KC323" i="31" s="1"/>
  <c r="KD323" i="31" a="1"/>
  <c r="KD323" i="31" s="1"/>
  <c r="KE323" i="31" a="1"/>
  <c r="KE323" i="31" s="1"/>
  <c r="KF323" i="31" a="1"/>
  <c r="KF323" i="31" s="1"/>
  <c r="KG323" i="31" a="1"/>
  <c r="KG323" i="31" s="1"/>
  <c r="KH323" i="31" a="1"/>
  <c r="KH323" i="31" s="1"/>
  <c r="KI323" i="31" a="1"/>
  <c r="KI323" i="31" s="1"/>
  <c r="KJ323" i="31" a="1"/>
  <c r="KJ323" i="31" s="1"/>
  <c r="KK323" i="31" a="1"/>
  <c r="KK323" i="31" s="1"/>
  <c r="KL323" i="31" a="1"/>
  <c r="KL323" i="31" s="1"/>
  <c r="KM323" i="31" a="1"/>
  <c r="KM323" i="31" s="1"/>
  <c r="KN323" i="31" a="1"/>
  <c r="KN323" i="31" s="1"/>
  <c r="KO323" i="31" a="1"/>
  <c r="KO323" i="31" s="1"/>
  <c r="KP323" i="31" a="1"/>
  <c r="KP323" i="31" s="1"/>
  <c r="KQ323" i="31" a="1"/>
  <c r="KQ323" i="31" s="1"/>
  <c r="KR323" i="31" a="1"/>
  <c r="KR323" i="31" s="1"/>
  <c r="KS323" i="31" a="1"/>
  <c r="KS323" i="31" s="1"/>
  <c r="KT323" i="31" a="1"/>
  <c r="KT323" i="31" s="1"/>
  <c r="KU323" i="31" a="1"/>
  <c r="KU323" i="31" s="1"/>
  <c r="KV323" i="31" a="1"/>
  <c r="KV323" i="31" s="1"/>
  <c r="KW323" i="31" a="1"/>
  <c r="KW323" i="31" s="1"/>
  <c r="KX323" i="31" a="1"/>
  <c r="KX323" i="31" s="1"/>
  <c r="KY323" i="31" a="1"/>
  <c r="KY323" i="31" s="1"/>
  <c r="KZ323" i="31" a="1"/>
  <c r="KZ323" i="31" s="1"/>
  <c r="HA324" i="31" a="1"/>
  <c r="HA324" i="31" s="1"/>
  <c r="HB324" i="31" a="1"/>
  <c r="HB324" i="31" s="1"/>
  <c r="HC324" i="31" a="1"/>
  <c r="HC324" i="31" s="1"/>
  <c r="HD324" i="31" a="1"/>
  <c r="HD324" i="31" s="1"/>
  <c r="HE324" i="31" a="1"/>
  <c r="HE324" i="31" s="1"/>
  <c r="HF324" i="31" a="1"/>
  <c r="HF324" i="31" s="1"/>
  <c r="HG324" i="31" a="1"/>
  <c r="HG324" i="31" s="1"/>
  <c r="HH324" i="31" a="1"/>
  <c r="HH324" i="31" s="1"/>
  <c r="HI324" i="31" a="1"/>
  <c r="HI324" i="31" s="1"/>
  <c r="HJ324" i="31" a="1"/>
  <c r="HJ324" i="31" s="1"/>
  <c r="HK324" i="31" a="1"/>
  <c r="HK324" i="31" s="1"/>
  <c r="HL324" i="31" a="1"/>
  <c r="HL324" i="31" s="1"/>
  <c r="HM324" i="31" a="1"/>
  <c r="HM324" i="31" s="1"/>
  <c r="HN324" i="31" a="1"/>
  <c r="HN324" i="31" s="1"/>
  <c r="HO324" i="31" a="1"/>
  <c r="HO324" i="31" s="1"/>
  <c r="HP324" i="31" a="1"/>
  <c r="HP324" i="31" s="1"/>
  <c r="HQ324" i="31" a="1"/>
  <c r="HQ324" i="31" s="1"/>
  <c r="HR324" i="31" a="1"/>
  <c r="HR324" i="31" s="1"/>
  <c r="HS324" i="31" a="1"/>
  <c r="HS324" i="31" s="1"/>
  <c r="HT324" i="31" a="1"/>
  <c r="HT324" i="31" s="1"/>
  <c r="HU324" i="31" a="1"/>
  <c r="HU324" i="31" s="1"/>
  <c r="HV324" i="31" a="1"/>
  <c r="HV324" i="31" s="1"/>
  <c r="HW324" i="31" a="1"/>
  <c r="HW324" i="31" s="1"/>
  <c r="HX324" i="31" a="1"/>
  <c r="HX324" i="31" s="1"/>
  <c r="HY324" i="31" a="1"/>
  <c r="HY324" i="31" s="1"/>
  <c r="HZ324" i="31" a="1"/>
  <c r="HZ324" i="31" s="1"/>
  <c r="IA324" i="31" a="1"/>
  <c r="IA324" i="31" s="1"/>
  <c r="IB324" i="31" a="1"/>
  <c r="IB324" i="31" s="1"/>
  <c r="IC324" i="31" a="1"/>
  <c r="IC324" i="31" s="1"/>
  <c r="ID324" i="31" a="1"/>
  <c r="ID324" i="31" s="1"/>
  <c r="IE324" i="31" a="1"/>
  <c r="IE324" i="31" s="1"/>
  <c r="IF324" i="31" a="1"/>
  <c r="IF324" i="31" s="1"/>
  <c r="IG324" i="31" a="1"/>
  <c r="IG324" i="31" s="1"/>
  <c r="IH324" i="31" a="1"/>
  <c r="IH324" i="31" s="1"/>
  <c r="II324" i="31" a="1"/>
  <c r="II324" i="31" s="1"/>
  <c r="IJ324" i="31" a="1"/>
  <c r="IJ324" i="31" s="1"/>
  <c r="IK324" i="31" a="1"/>
  <c r="IK324" i="31" s="1"/>
  <c r="IL324" i="31" a="1"/>
  <c r="IL324" i="31" s="1"/>
  <c r="IM324" i="31" a="1"/>
  <c r="IM324" i="31" s="1"/>
  <c r="IN324" i="31" a="1"/>
  <c r="IN324" i="31" s="1"/>
  <c r="IO324" i="31" a="1"/>
  <c r="IO324" i="31" s="1"/>
  <c r="IP324" i="31" a="1"/>
  <c r="IP324" i="31" s="1"/>
  <c r="IQ324" i="31" a="1"/>
  <c r="IQ324" i="31" s="1"/>
  <c r="IR324" i="31" a="1"/>
  <c r="IR324" i="31" s="1"/>
  <c r="IS324" i="31" a="1"/>
  <c r="IS324" i="31" s="1"/>
  <c r="IT324" i="31" a="1"/>
  <c r="IT324" i="31" s="1"/>
  <c r="IU324" i="31" a="1"/>
  <c r="IU324" i="31" s="1"/>
  <c r="IV324" i="31" a="1"/>
  <c r="IV324" i="31" s="1"/>
  <c r="IW324" i="31" a="1"/>
  <c r="IW324" i="31" s="1"/>
  <c r="IX324" i="31" a="1"/>
  <c r="IX324" i="31" s="1"/>
  <c r="IY324" i="31" a="1"/>
  <c r="IY324" i="31" s="1"/>
  <c r="IZ324" i="31" a="1"/>
  <c r="IZ324" i="31" s="1"/>
  <c r="JA324" i="31" a="1"/>
  <c r="JA324" i="31" s="1"/>
  <c r="JB324" i="31" a="1"/>
  <c r="JB324" i="31" s="1"/>
  <c r="JC324" i="31" a="1"/>
  <c r="JC324" i="31" s="1"/>
  <c r="JD324" i="31" a="1"/>
  <c r="JD324" i="31" s="1"/>
  <c r="JE324" i="31" a="1"/>
  <c r="JE324" i="31" s="1"/>
  <c r="JF324" i="31" a="1"/>
  <c r="JF324" i="31" s="1"/>
  <c r="JG324" i="31" a="1"/>
  <c r="JG324" i="31" s="1"/>
  <c r="JH324" i="31" a="1"/>
  <c r="JH324" i="31" s="1"/>
  <c r="JI324" i="31" a="1"/>
  <c r="JI324" i="31" s="1"/>
  <c r="JJ324" i="31" a="1"/>
  <c r="JJ324" i="31" s="1"/>
  <c r="JK324" i="31" a="1"/>
  <c r="JK324" i="31" s="1"/>
  <c r="JL324" i="31" a="1"/>
  <c r="JL324" i="31" s="1"/>
  <c r="JM324" i="31" a="1"/>
  <c r="JM324" i="31" s="1"/>
  <c r="JN324" i="31" a="1"/>
  <c r="JN324" i="31" s="1"/>
  <c r="JO324" i="31" a="1"/>
  <c r="JO324" i="31" s="1"/>
  <c r="JP324" i="31" a="1"/>
  <c r="JP324" i="31" s="1"/>
  <c r="JQ324" i="31" a="1"/>
  <c r="JQ324" i="31" s="1"/>
  <c r="JR324" i="31" a="1"/>
  <c r="JR324" i="31" s="1"/>
  <c r="JS324" i="31" a="1"/>
  <c r="JS324" i="31" s="1"/>
  <c r="JT324" i="31" a="1"/>
  <c r="JT324" i="31" s="1"/>
  <c r="JU324" i="31" a="1"/>
  <c r="JU324" i="31" s="1"/>
  <c r="JV324" i="31" a="1"/>
  <c r="JV324" i="31" s="1"/>
  <c r="JW324" i="31" a="1"/>
  <c r="JW324" i="31" s="1"/>
  <c r="JX324" i="31" a="1"/>
  <c r="JX324" i="31" s="1"/>
  <c r="JY324" i="31" a="1"/>
  <c r="JY324" i="31" s="1"/>
  <c r="JZ324" i="31" a="1"/>
  <c r="JZ324" i="31" s="1"/>
  <c r="KA324" i="31" a="1"/>
  <c r="KA324" i="31" s="1"/>
  <c r="KB324" i="31" a="1"/>
  <c r="KB324" i="31" s="1"/>
  <c r="KC324" i="31" a="1"/>
  <c r="KC324" i="31" s="1"/>
  <c r="KD324" i="31" a="1"/>
  <c r="KD324" i="31" s="1"/>
  <c r="KE324" i="31" a="1"/>
  <c r="KE324" i="31" s="1"/>
  <c r="KF324" i="31" a="1"/>
  <c r="KF324" i="31" s="1"/>
  <c r="KG324" i="31" a="1"/>
  <c r="KG324" i="31" s="1"/>
  <c r="KH324" i="31" a="1"/>
  <c r="KH324" i="31" s="1"/>
  <c r="KI324" i="31" a="1"/>
  <c r="KI324" i="31" s="1"/>
  <c r="KJ324" i="31" a="1"/>
  <c r="KJ324" i="31" s="1"/>
  <c r="KK324" i="31" a="1"/>
  <c r="KK324" i="31" s="1"/>
  <c r="KL324" i="31" a="1"/>
  <c r="KL324" i="31" s="1"/>
  <c r="KM324" i="31" a="1"/>
  <c r="KM324" i="31" s="1"/>
  <c r="KN324" i="31" a="1"/>
  <c r="KN324" i="31" s="1"/>
  <c r="KO324" i="31" a="1"/>
  <c r="KO324" i="31" s="1"/>
  <c r="KP324" i="31" a="1"/>
  <c r="KP324" i="31" s="1"/>
  <c r="KQ324" i="31" a="1"/>
  <c r="KQ324" i="31" s="1"/>
  <c r="KR324" i="31" a="1"/>
  <c r="KR324" i="31" s="1"/>
  <c r="KS324" i="31" a="1"/>
  <c r="KS324" i="31" s="1"/>
  <c r="KT324" i="31" a="1"/>
  <c r="KT324" i="31" s="1"/>
  <c r="KU324" i="31" a="1"/>
  <c r="KU324" i="31" s="1"/>
  <c r="KV324" i="31" a="1"/>
  <c r="KV324" i="31" s="1"/>
  <c r="KW324" i="31" a="1"/>
  <c r="KW324" i="31" s="1"/>
  <c r="KX324" i="31" a="1"/>
  <c r="KX324" i="31" s="1"/>
  <c r="KY324" i="31" a="1"/>
  <c r="KY324" i="31" s="1"/>
  <c r="KZ324" i="31" a="1"/>
  <c r="KZ324" i="31" s="1"/>
  <c r="HA325" i="31" a="1"/>
  <c r="HA325" i="31" s="1"/>
  <c r="HB325" i="31" a="1"/>
  <c r="HB325" i="31" s="1"/>
  <c r="HC325" i="31" a="1"/>
  <c r="HC325" i="31" s="1"/>
  <c r="HD325" i="31" a="1"/>
  <c r="HD325" i="31" s="1"/>
  <c r="HE325" i="31" a="1"/>
  <c r="HE325" i="31" s="1"/>
  <c r="HF325" i="31" a="1"/>
  <c r="HF325" i="31" s="1"/>
  <c r="HG325" i="31" a="1"/>
  <c r="HG325" i="31" s="1"/>
  <c r="HH325" i="31" a="1"/>
  <c r="HH325" i="31" s="1"/>
  <c r="HI325" i="31" a="1"/>
  <c r="HI325" i="31" s="1"/>
  <c r="HJ325" i="31" a="1"/>
  <c r="HJ325" i="31" s="1"/>
  <c r="HK325" i="31" a="1"/>
  <c r="HK325" i="31" s="1"/>
  <c r="HL325" i="31" a="1"/>
  <c r="HL325" i="31" s="1"/>
  <c r="HM325" i="31" a="1"/>
  <c r="HM325" i="31" s="1"/>
  <c r="HN325" i="31" a="1"/>
  <c r="HN325" i="31" s="1"/>
  <c r="HO325" i="31" a="1"/>
  <c r="HO325" i="31" s="1"/>
  <c r="HP325" i="31" a="1"/>
  <c r="HP325" i="31" s="1"/>
  <c r="HQ325" i="31" a="1"/>
  <c r="HQ325" i="31" s="1"/>
  <c r="HR325" i="31" a="1"/>
  <c r="HR325" i="31" s="1"/>
  <c r="HS325" i="31" a="1"/>
  <c r="HS325" i="31" s="1"/>
  <c r="HT325" i="31" a="1"/>
  <c r="HT325" i="31" s="1"/>
  <c r="HU325" i="31" a="1"/>
  <c r="HU325" i="31" s="1"/>
  <c r="HV325" i="31" a="1"/>
  <c r="HV325" i="31" s="1"/>
  <c r="HW325" i="31" a="1"/>
  <c r="HW325" i="31" s="1"/>
  <c r="HX325" i="31" a="1"/>
  <c r="HX325" i="31" s="1"/>
  <c r="HY325" i="31" a="1"/>
  <c r="HY325" i="31" s="1"/>
  <c r="HZ325" i="31" a="1"/>
  <c r="HZ325" i="31" s="1"/>
  <c r="IA325" i="31" a="1"/>
  <c r="IA325" i="31" s="1"/>
  <c r="IB325" i="31" a="1"/>
  <c r="IB325" i="31" s="1"/>
  <c r="IC325" i="31" a="1"/>
  <c r="IC325" i="31" s="1"/>
  <c r="ID325" i="31" a="1"/>
  <c r="ID325" i="31" s="1"/>
  <c r="IE325" i="31" a="1"/>
  <c r="IE325" i="31" s="1"/>
  <c r="IF325" i="31" a="1"/>
  <c r="IF325" i="31" s="1"/>
  <c r="IG325" i="31" a="1"/>
  <c r="IG325" i="31" s="1"/>
  <c r="IH325" i="31" a="1"/>
  <c r="IH325" i="31" s="1"/>
  <c r="II325" i="31" a="1"/>
  <c r="II325" i="31" s="1"/>
  <c r="IJ325" i="31" a="1"/>
  <c r="IJ325" i="31" s="1"/>
  <c r="IK325" i="31" a="1"/>
  <c r="IK325" i="31" s="1"/>
  <c r="IL325" i="31" a="1"/>
  <c r="IL325" i="31" s="1"/>
  <c r="IM325" i="31" a="1"/>
  <c r="IM325" i="31" s="1"/>
  <c r="IN325" i="31" a="1"/>
  <c r="IN325" i="31" s="1"/>
  <c r="IO325" i="31" a="1"/>
  <c r="IO325" i="31" s="1"/>
  <c r="IP325" i="31" a="1"/>
  <c r="IP325" i="31" s="1"/>
  <c r="IQ325" i="31" a="1"/>
  <c r="IQ325" i="31" s="1"/>
  <c r="IR325" i="31" a="1"/>
  <c r="IR325" i="31" s="1"/>
  <c r="IS325" i="31" a="1"/>
  <c r="IS325" i="31" s="1"/>
  <c r="IT325" i="31" a="1"/>
  <c r="IT325" i="31" s="1"/>
  <c r="IU325" i="31" a="1"/>
  <c r="IU325" i="31" s="1"/>
  <c r="IV325" i="31" a="1"/>
  <c r="IV325" i="31" s="1"/>
  <c r="IW325" i="31" a="1"/>
  <c r="IW325" i="31" s="1"/>
  <c r="IX325" i="31" a="1"/>
  <c r="IX325" i="31" s="1"/>
  <c r="IY325" i="31" a="1"/>
  <c r="IY325" i="31" s="1"/>
  <c r="IZ325" i="31" a="1"/>
  <c r="IZ325" i="31" s="1"/>
  <c r="JA325" i="31" a="1"/>
  <c r="JA325" i="31" s="1"/>
  <c r="JB325" i="31" a="1"/>
  <c r="JB325" i="31" s="1"/>
  <c r="JC325" i="31" a="1"/>
  <c r="JC325" i="31" s="1"/>
  <c r="JD325" i="31" a="1"/>
  <c r="JD325" i="31" s="1"/>
  <c r="JE325" i="31" a="1"/>
  <c r="JE325" i="31" s="1"/>
  <c r="JF325" i="31" a="1"/>
  <c r="JF325" i="31" s="1"/>
  <c r="JG325" i="31" a="1"/>
  <c r="JG325" i="31" s="1"/>
  <c r="JH325" i="31" a="1"/>
  <c r="JH325" i="31" s="1"/>
  <c r="JI325" i="31" a="1"/>
  <c r="JI325" i="31" s="1"/>
  <c r="JJ325" i="31" a="1"/>
  <c r="JJ325" i="31" s="1"/>
  <c r="JK325" i="31" a="1"/>
  <c r="JK325" i="31" s="1"/>
  <c r="JL325" i="31" a="1"/>
  <c r="JL325" i="31" s="1"/>
  <c r="JM325" i="31" a="1"/>
  <c r="JM325" i="31" s="1"/>
  <c r="JN325" i="31" a="1"/>
  <c r="JN325" i="31" s="1"/>
  <c r="JO325" i="31" a="1"/>
  <c r="JO325" i="31" s="1"/>
  <c r="JP325" i="31" a="1"/>
  <c r="JP325" i="31" s="1"/>
  <c r="JQ325" i="31" a="1"/>
  <c r="JQ325" i="31" s="1"/>
  <c r="JR325" i="31" a="1"/>
  <c r="JR325" i="31" s="1"/>
  <c r="JS325" i="31" a="1"/>
  <c r="JS325" i="31" s="1"/>
  <c r="JT325" i="31" a="1"/>
  <c r="JT325" i="31" s="1"/>
  <c r="JU325" i="31" a="1"/>
  <c r="JU325" i="31" s="1"/>
  <c r="JV325" i="31" a="1"/>
  <c r="JV325" i="31" s="1"/>
  <c r="JW325" i="31" a="1"/>
  <c r="JW325" i="31" s="1"/>
  <c r="JX325" i="31" a="1"/>
  <c r="JX325" i="31" s="1"/>
  <c r="JY325" i="31" a="1"/>
  <c r="JY325" i="31" s="1"/>
  <c r="JZ325" i="31" a="1"/>
  <c r="JZ325" i="31" s="1"/>
  <c r="KA325" i="31" a="1"/>
  <c r="KA325" i="31" s="1"/>
  <c r="KB325" i="31" a="1"/>
  <c r="KB325" i="31" s="1"/>
  <c r="KC325" i="31" a="1"/>
  <c r="KC325" i="31" s="1"/>
  <c r="KD325" i="31" a="1"/>
  <c r="KD325" i="31" s="1"/>
  <c r="KE325" i="31" a="1"/>
  <c r="KE325" i="31" s="1"/>
  <c r="KF325" i="31" a="1"/>
  <c r="KF325" i="31" s="1"/>
  <c r="KG325" i="31" a="1"/>
  <c r="KG325" i="31" s="1"/>
  <c r="KH325" i="31" a="1"/>
  <c r="KH325" i="31" s="1"/>
  <c r="KI325" i="31" a="1"/>
  <c r="KI325" i="31" s="1"/>
  <c r="KJ325" i="31" a="1"/>
  <c r="KJ325" i="31" s="1"/>
  <c r="KK325" i="31" a="1"/>
  <c r="KK325" i="31" s="1"/>
  <c r="KL325" i="31" a="1"/>
  <c r="KL325" i="31" s="1"/>
  <c r="KM325" i="31" a="1"/>
  <c r="KM325" i="31" s="1"/>
  <c r="KN325" i="31" a="1"/>
  <c r="KN325" i="31" s="1"/>
  <c r="KO325" i="31" a="1"/>
  <c r="KO325" i="31" s="1"/>
  <c r="KP325" i="31" a="1"/>
  <c r="KP325" i="31" s="1"/>
  <c r="KQ325" i="31" a="1"/>
  <c r="KQ325" i="31" s="1"/>
  <c r="KR325" i="31" a="1"/>
  <c r="KR325" i="31" s="1"/>
  <c r="KS325" i="31" a="1"/>
  <c r="KS325" i="31" s="1"/>
  <c r="KT325" i="31" a="1"/>
  <c r="KT325" i="31" s="1"/>
  <c r="KU325" i="31" a="1"/>
  <c r="KU325" i="31" s="1"/>
  <c r="KV325" i="31" a="1"/>
  <c r="KV325" i="31" s="1"/>
  <c r="KW325" i="31" a="1"/>
  <c r="KW325" i="31" s="1"/>
  <c r="KX325" i="31" a="1"/>
  <c r="KX325" i="31" s="1"/>
  <c r="KY325" i="31" a="1"/>
  <c r="KY325" i="31" s="1"/>
  <c r="KZ325" i="31" a="1"/>
  <c r="KZ325" i="31" s="1"/>
  <c r="HA326" i="31" a="1"/>
  <c r="HA326" i="31" s="1"/>
  <c r="HB326" i="31" a="1"/>
  <c r="HB326" i="31" s="1"/>
  <c r="HC326" i="31" a="1"/>
  <c r="HC326" i="31" s="1"/>
  <c r="HD326" i="31" a="1"/>
  <c r="HD326" i="31" s="1"/>
  <c r="HE326" i="31" a="1"/>
  <c r="HE326" i="31" s="1"/>
  <c r="HF326" i="31" a="1"/>
  <c r="HF326" i="31" s="1"/>
  <c r="HG326" i="31" a="1"/>
  <c r="HG326" i="31" s="1"/>
  <c r="HH326" i="31" a="1"/>
  <c r="HH326" i="31" s="1"/>
  <c r="HI326" i="31" a="1"/>
  <c r="HI326" i="31" s="1"/>
  <c r="HJ326" i="31" a="1"/>
  <c r="HJ326" i="31" s="1"/>
  <c r="HK326" i="31" a="1"/>
  <c r="HK326" i="31" s="1"/>
  <c r="HL326" i="31" a="1"/>
  <c r="HL326" i="31" s="1"/>
  <c r="HM326" i="31" a="1"/>
  <c r="HM326" i="31" s="1"/>
  <c r="HN326" i="31" a="1"/>
  <c r="HN326" i="31" s="1"/>
  <c r="HO326" i="31" a="1"/>
  <c r="HO326" i="31" s="1"/>
  <c r="HP326" i="31" a="1"/>
  <c r="HP326" i="31" s="1"/>
  <c r="HQ326" i="31" a="1"/>
  <c r="HQ326" i="31" s="1"/>
  <c r="HR326" i="31" a="1"/>
  <c r="HR326" i="31" s="1"/>
  <c r="HS326" i="31" a="1"/>
  <c r="HS326" i="31" s="1"/>
  <c r="HT326" i="31" a="1"/>
  <c r="HT326" i="31" s="1"/>
  <c r="HU326" i="31" a="1"/>
  <c r="HU326" i="31" s="1"/>
  <c r="HV326" i="31" a="1"/>
  <c r="HV326" i="31" s="1"/>
  <c r="HW326" i="31" a="1"/>
  <c r="HW326" i="31" s="1"/>
  <c r="HX326" i="31" a="1"/>
  <c r="HX326" i="31" s="1"/>
  <c r="HY326" i="31" a="1"/>
  <c r="HY326" i="31" s="1"/>
  <c r="HZ326" i="31" a="1"/>
  <c r="HZ326" i="31" s="1"/>
  <c r="IA326" i="31" a="1"/>
  <c r="IA326" i="31" s="1"/>
  <c r="IB326" i="31" a="1"/>
  <c r="IB326" i="31" s="1"/>
  <c r="IC326" i="31" a="1"/>
  <c r="IC326" i="31" s="1"/>
  <c r="ID326" i="31" a="1"/>
  <c r="ID326" i="31" s="1"/>
  <c r="IE326" i="31" a="1"/>
  <c r="IE326" i="31" s="1"/>
  <c r="IF326" i="31" a="1"/>
  <c r="IF326" i="31" s="1"/>
  <c r="IG326" i="31" a="1"/>
  <c r="IG326" i="31" s="1"/>
  <c r="IH326" i="31" a="1"/>
  <c r="IH326" i="31" s="1"/>
  <c r="II326" i="31" a="1"/>
  <c r="II326" i="31" s="1"/>
  <c r="IJ326" i="31" a="1"/>
  <c r="IJ326" i="31" s="1"/>
  <c r="IK326" i="31" a="1"/>
  <c r="IK326" i="31" s="1"/>
  <c r="IL326" i="31" a="1"/>
  <c r="IL326" i="31" s="1"/>
  <c r="IM326" i="31" a="1"/>
  <c r="IM326" i="31" s="1"/>
  <c r="IN326" i="31" a="1"/>
  <c r="IN326" i="31" s="1"/>
  <c r="IO326" i="31" a="1"/>
  <c r="IO326" i="31" s="1"/>
  <c r="IP326" i="31" a="1"/>
  <c r="IP326" i="31" s="1"/>
  <c r="IQ326" i="31" a="1"/>
  <c r="IQ326" i="31" s="1"/>
  <c r="IR326" i="31" a="1"/>
  <c r="IR326" i="31" s="1"/>
  <c r="IS326" i="31" a="1"/>
  <c r="IS326" i="31" s="1"/>
  <c r="IT326" i="31" a="1"/>
  <c r="IT326" i="31" s="1"/>
  <c r="IU326" i="31" a="1"/>
  <c r="IU326" i="31" s="1"/>
  <c r="IV326" i="31" a="1"/>
  <c r="IV326" i="31" s="1"/>
  <c r="IW326" i="31" a="1"/>
  <c r="IW326" i="31" s="1"/>
  <c r="IX326" i="31" a="1"/>
  <c r="IX326" i="31" s="1"/>
  <c r="IY326" i="31" a="1"/>
  <c r="IY326" i="31" s="1"/>
  <c r="IZ326" i="31" a="1"/>
  <c r="IZ326" i="31" s="1"/>
  <c r="JA326" i="31" a="1"/>
  <c r="JA326" i="31" s="1"/>
  <c r="JB326" i="31" a="1"/>
  <c r="JB326" i="31" s="1"/>
  <c r="JC326" i="31" a="1"/>
  <c r="JC326" i="31" s="1"/>
  <c r="JD326" i="31" a="1"/>
  <c r="JD326" i="31" s="1"/>
  <c r="JE326" i="31" a="1"/>
  <c r="JE326" i="31" s="1"/>
  <c r="JF326" i="31" a="1"/>
  <c r="JF326" i="31" s="1"/>
  <c r="JG326" i="31" a="1"/>
  <c r="JG326" i="31" s="1"/>
  <c r="JH326" i="31" a="1"/>
  <c r="JH326" i="31" s="1"/>
  <c r="JI326" i="31" a="1"/>
  <c r="JI326" i="31" s="1"/>
  <c r="JJ326" i="31" a="1"/>
  <c r="JJ326" i="31" s="1"/>
  <c r="JK326" i="31" a="1"/>
  <c r="JK326" i="31" s="1"/>
  <c r="JL326" i="31" a="1"/>
  <c r="JL326" i="31" s="1"/>
  <c r="JM326" i="31" a="1"/>
  <c r="JM326" i="31" s="1"/>
  <c r="JN326" i="31" a="1"/>
  <c r="JN326" i="31" s="1"/>
  <c r="JO326" i="31" a="1"/>
  <c r="JO326" i="31" s="1"/>
  <c r="JP326" i="31" a="1"/>
  <c r="JP326" i="31" s="1"/>
  <c r="JQ326" i="31" a="1"/>
  <c r="JQ326" i="31" s="1"/>
  <c r="JR326" i="31" a="1"/>
  <c r="JR326" i="31" s="1"/>
  <c r="JS326" i="31" a="1"/>
  <c r="JS326" i="31" s="1"/>
  <c r="JT326" i="31" a="1"/>
  <c r="JT326" i="31" s="1"/>
  <c r="JU326" i="31" a="1"/>
  <c r="JU326" i="31" s="1"/>
  <c r="JV326" i="31" a="1"/>
  <c r="JV326" i="31" s="1"/>
  <c r="JW326" i="31" a="1"/>
  <c r="JW326" i="31" s="1"/>
  <c r="JX326" i="31" a="1"/>
  <c r="JX326" i="31" s="1"/>
  <c r="JY326" i="31" a="1"/>
  <c r="JY326" i="31" s="1"/>
  <c r="JZ326" i="31" a="1"/>
  <c r="JZ326" i="31" s="1"/>
  <c r="KA326" i="31" a="1"/>
  <c r="KA326" i="31" s="1"/>
  <c r="KB326" i="31" a="1"/>
  <c r="KB326" i="31" s="1"/>
  <c r="KC326" i="31" a="1"/>
  <c r="KC326" i="31" s="1"/>
  <c r="KD326" i="31" a="1"/>
  <c r="KD326" i="31" s="1"/>
  <c r="KE326" i="31" a="1"/>
  <c r="KE326" i="31" s="1"/>
  <c r="KF326" i="31" a="1"/>
  <c r="KF326" i="31" s="1"/>
  <c r="KG326" i="31" a="1"/>
  <c r="KG326" i="31" s="1"/>
  <c r="KH326" i="31" a="1"/>
  <c r="KH326" i="31" s="1"/>
  <c r="KI326" i="31" a="1"/>
  <c r="KI326" i="31" s="1"/>
  <c r="KJ326" i="31" a="1"/>
  <c r="KJ326" i="31" s="1"/>
  <c r="KK326" i="31" a="1"/>
  <c r="KK326" i="31" s="1"/>
  <c r="KL326" i="31" a="1"/>
  <c r="KL326" i="31" s="1"/>
  <c r="KM326" i="31" a="1"/>
  <c r="KM326" i="31" s="1"/>
  <c r="KN326" i="31" a="1"/>
  <c r="KN326" i="31" s="1"/>
  <c r="KO326" i="31" a="1"/>
  <c r="KO326" i="31" s="1"/>
  <c r="KP326" i="31" a="1"/>
  <c r="KP326" i="31" s="1"/>
  <c r="KQ326" i="31" a="1"/>
  <c r="KQ326" i="31" s="1"/>
  <c r="KR326" i="31" a="1"/>
  <c r="KR326" i="31" s="1"/>
  <c r="KS326" i="31" a="1"/>
  <c r="KS326" i="31" s="1"/>
  <c r="KT326" i="31" a="1"/>
  <c r="KT326" i="31" s="1"/>
  <c r="KU326" i="31" a="1"/>
  <c r="KU326" i="31" s="1"/>
  <c r="KV326" i="31" a="1"/>
  <c r="KV326" i="31" s="1"/>
  <c r="KW326" i="31" a="1"/>
  <c r="KW326" i="31" s="1"/>
  <c r="KX326" i="31" a="1"/>
  <c r="KX326" i="31" s="1"/>
  <c r="KY326" i="31" a="1"/>
  <c r="KY326" i="31" s="1"/>
  <c r="KZ326" i="31" a="1"/>
  <c r="KZ326" i="31" s="1"/>
  <c r="HA327" i="31" a="1"/>
  <c r="HA327" i="31" s="1"/>
  <c r="HB327" i="31" a="1"/>
  <c r="HB327" i="31" s="1"/>
  <c r="HC327" i="31" a="1"/>
  <c r="HC327" i="31" s="1"/>
  <c r="HD327" i="31" a="1"/>
  <c r="HD327" i="31" s="1"/>
  <c r="HE327" i="31" a="1"/>
  <c r="HE327" i="31" s="1"/>
  <c r="HF327" i="31" a="1"/>
  <c r="HF327" i="31" s="1"/>
  <c r="HG327" i="31" a="1"/>
  <c r="HG327" i="31" s="1"/>
  <c r="HH327" i="31" a="1"/>
  <c r="HH327" i="31" s="1"/>
  <c r="HI327" i="31" a="1"/>
  <c r="HI327" i="31" s="1"/>
  <c r="HJ327" i="31" a="1"/>
  <c r="HJ327" i="31" s="1"/>
  <c r="HK327" i="31" a="1"/>
  <c r="HK327" i="31" s="1"/>
  <c r="HL327" i="31" a="1"/>
  <c r="HL327" i="31" s="1"/>
  <c r="HM327" i="31" a="1"/>
  <c r="HM327" i="31" s="1"/>
  <c r="HN327" i="31" a="1"/>
  <c r="HN327" i="31" s="1"/>
  <c r="HO327" i="31" a="1"/>
  <c r="HO327" i="31" s="1"/>
  <c r="HP327" i="31" a="1"/>
  <c r="HP327" i="31" s="1"/>
  <c r="HQ327" i="31" a="1"/>
  <c r="HQ327" i="31" s="1"/>
  <c r="HR327" i="31" a="1"/>
  <c r="HR327" i="31" s="1"/>
  <c r="HS327" i="31" a="1"/>
  <c r="HS327" i="31" s="1"/>
  <c r="HT327" i="31" a="1"/>
  <c r="HT327" i="31" s="1"/>
  <c r="HU327" i="31" a="1"/>
  <c r="HU327" i="31" s="1"/>
  <c r="HV327" i="31" a="1"/>
  <c r="HV327" i="31" s="1"/>
  <c r="HW327" i="31" a="1"/>
  <c r="HW327" i="31" s="1"/>
  <c r="HX327" i="31" a="1"/>
  <c r="HX327" i="31" s="1"/>
  <c r="HY327" i="31" a="1"/>
  <c r="HY327" i="31" s="1"/>
  <c r="HZ327" i="31" a="1"/>
  <c r="HZ327" i="31" s="1"/>
  <c r="IA327" i="31" a="1"/>
  <c r="IA327" i="31" s="1"/>
  <c r="IB327" i="31" a="1"/>
  <c r="IB327" i="31" s="1"/>
  <c r="IC327" i="31" a="1"/>
  <c r="IC327" i="31" s="1"/>
  <c r="ID327" i="31" a="1"/>
  <c r="ID327" i="31" s="1"/>
  <c r="IE327" i="31" a="1"/>
  <c r="IE327" i="31" s="1"/>
  <c r="IF327" i="31" a="1"/>
  <c r="IF327" i="31" s="1"/>
  <c r="IG327" i="31" a="1"/>
  <c r="IG327" i="31" s="1"/>
  <c r="IH327" i="31" a="1"/>
  <c r="IH327" i="31" s="1"/>
  <c r="II327" i="31" a="1"/>
  <c r="II327" i="31" s="1"/>
  <c r="IJ327" i="31" a="1"/>
  <c r="IJ327" i="31" s="1"/>
  <c r="IK327" i="31" a="1"/>
  <c r="IK327" i="31" s="1"/>
  <c r="IL327" i="31" a="1"/>
  <c r="IL327" i="31" s="1"/>
  <c r="IM327" i="31" a="1"/>
  <c r="IM327" i="31" s="1"/>
  <c r="IN327" i="31" a="1"/>
  <c r="IN327" i="31" s="1"/>
  <c r="IO327" i="31" a="1"/>
  <c r="IO327" i="31" s="1"/>
  <c r="IP327" i="31" a="1"/>
  <c r="IP327" i="31" s="1"/>
  <c r="IQ327" i="31" a="1"/>
  <c r="IQ327" i="31" s="1"/>
  <c r="IR327" i="31" a="1"/>
  <c r="IR327" i="31" s="1"/>
  <c r="IS327" i="31" a="1"/>
  <c r="IS327" i="31" s="1"/>
  <c r="IT327" i="31" a="1"/>
  <c r="IT327" i="31" s="1"/>
  <c r="IU327" i="31" a="1"/>
  <c r="IU327" i="31" s="1"/>
  <c r="IV327" i="31" a="1"/>
  <c r="IV327" i="31" s="1"/>
  <c r="IW327" i="31" a="1"/>
  <c r="IW327" i="31" s="1"/>
  <c r="IX327" i="31" a="1"/>
  <c r="IX327" i="31" s="1"/>
  <c r="IY327" i="31" a="1"/>
  <c r="IY327" i="31" s="1"/>
  <c r="IZ327" i="31" a="1"/>
  <c r="IZ327" i="31" s="1"/>
  <c r="JA327" i="31" a="1"/>
  <c r="JA327" i="31" s="1"/>
  <c r="JB327" i="31" a="1"/>
  <c r="JB327" i="31" s="1"/>
  <c r="JC327" i="31" a="1"/>
  <c r="JC327" i="31" s="1"/>
  <c r="JD327" i="31" a="1"/>
  <c r="JD327" i="31" s="1"/>
  <c r="JE327" i="31" a="1"/>
  <c r="JE327" i="31" s="1"/>
  <c r="JF327" i="31" a="1"/>
  <c r="JF327" i="31" s="1"/>
  <c r="JG327" i="31" a="1"/>
  <c r="JG327" i="31" s="1"/>
  <c r="JH327" i="31" a="1"/>
  <c r="JH327" i="31" s="1"/>
  <c r="JI327" i="31" a="1"/>
  <c r="JI327" i="31" s="1"/>
  <c r="JJ327" i="31" a="1"/>
  <c r="JJ327" i="31" s="1"/>
  <c r="JK327" i="31" a="1"/>
  <c r="JK327" i="31" s="1"/>
  <c r="JL327" i="31" a="1"/>
  <c r="JL327" i="31" s="1"/>
  <c r="JM327" i="31" a="1"/>
  <c r="JM327" i="31" s="1"/>
  <c r="JN327" i="31" a="1"/>
  <c r="JN327" i="31" s="1"/>
  <c r="JO327" i="31" a="1"/>
  <c r="JO327" i="31" s="1"/>
  <c r="JP327" i="31" a="1"/>
  <c r="JP327" i="31" s="1"/>
  <c r="JQ327" i="31" a="1"/>
  <c r="JQ327" i="31" s="1"/>
  <c r="JR327" i="31" a="1"/>
  <c r="JR327" i="31" s="1"/>
  <c r="JS327" i="31" a="1"/>
  <c r="JS327" i="31" s="1"/>
  <c r="JT327" i="31" a="1"/>
  <c r="JT327" i="31" s="1"/>
  <c r="JU327" i="31" a="1"/>
  <c r="JU327" i="31" s="1"/>
  <c r="JV327" i="31" a="1"/>
  <c r="JV327" i="31" s="1"/>
  <c r="JW327" i="31" a="1"/>
  <c r="JW327" i="31" s="1"/>
  <c r="JX327" i="31" a="1"/>
  <c r="JX327" i="31" s="1"/>
  <c r="JY327" i="31" a="1"/>
  <c r="JY327" i="31" s="1"/>
  <c r="JZ327" i="31" a="1"/>
  <c r="JZ327" i="31" s="1"/>
  <c r="KA327" i="31" a="1"/>
  <c r="KA327" i="31" s="1"/>
  <c r="KB327" i="31" a="1"/>
  <c r="KB327" i="31" s="1"/>
  <c r="KC327" i="31" a="1"/>
  <c r="KC327" i="31" s="1"/>
  <c r="KD327" i="31" a="1"/>
  <c r="KD327" i="31" s="1"/>
  <c r="KE327" i="31" a="1"/>
  <c r="KE327" i="31" s="1"/>
  <c r="KF327" i="31" a="1"/>
  <c r="KF327" i="31" s="1"/>
  <c r="KG327" i="31" a="1"/>
  <c r="KG327" i="31" s="1"/>
  <c r="KH327" i="31" a="1"/>
  <c r="KH327" i="31" s="1"/>
  <c r="KI327" i="31" a="1"/>
  <c r="KI327" i="31" s="1"/>
  <c r="KJ327" i="31" a="1"/>
  <c r="KJ327" i="31" s="1"/>
  <c r="KK327" i="31" a="1"/>
  <c r="KK327" i="31" s="1"/>
  <c r="KL327" i="31" a="1"/>
  <c r="KL327" i="31" s="1"/>
  <c r="KM327" i="31" a="1"/>
  <c r="KM327" i="31" s="1"/>
  <c r="KN327" i="31" a="1"/>
  <c r="KN327" i="31" s="1"/>
  <c r="KO327" i="31" a="1"/>
  <c r="KO327" i="31" s="1"/>
  <c r="KP327" i="31" a="1"/>
  <c r="KP327" i="31" s="1"/>
  <c r="KQ327" i="31" a="1"/>
  <c r="KQ327" i="31" s="1"/>
  <c r="KR327" i="31" a="1"/>
  <c r="KR327" i="31" s="1"/>
  <c r="KS327" i="31" a="1"/>
  <c r="KS327" i="31" s="1"/>
  <c r="KT327" i="31" a="1"/>
  <c r="KT327" i="31" s="1"/>
  <c r="KU327" i="31" a="1"/>
  <c r="KU327" i="31" s="1"/>
  <c r="KV327" i="31" a="1"/>
  <c r="KV327" i="31" s="1"/>
  <c r="KW327" i="31" a="1"/>
  <c r="KW327" i="31" s="1"/>
  <c r="KX327" i="31" a="1"/>
  <c r="KX327" i="31" s="1"/>
  <c r="KY327" i="31" a="1"/>
  <c r="KY327" i="31" s="1"/>
  <c r="KZ327" i="31" a="1"/>
  <c r="KZ327" i="31" s="1"/>
  <c r="HA328" i="31" a="1"/>
  <c r="HA328" i="31" s="1"/>
  <c r="HB328" i="31" a="1"/>
  <c r="HB328" i="31" s="1"/>
  <c r="HC328" i="31" a="1"/>
  <c r="HC328" i="31" s="1"/>
  <c r="HD328" i="31" a="1"/>
  <c r="HD328" i="31" s="1"/>
  <c r="HE328" i="31" a="1"/>
  <c r="HE328" i="31" s="1"/>
  <c r="HF328" i="31" a="1"/>
  <c r="HF328" i="31" s="1"/>
  <c r="HG328" i="31" a="1"/>
  <c r="HG328" i="31" s="1"/>
  <c r="HH328" i="31" a="1"/>
  <c r="HH328" i="31" s="1"/>
  <c r="HI328" i="31" a="1"/>
  <c r="HI328" i="31" s="1"/>
  <c r="HJ328" i="31" a="1"/>
  <c r="HJ328" i="31" s="1"/>
  <c r="HK328" i="31" a="1"/>
  <c r="HK328" i="31" s="1"/>
  <c r="HL328" i="31" a="1"/>
  <c r="HL328" i="31" s="1"/>
  <c r="HM328" i="31" a="1"/>
  <c r="HM328" i="31" s="1"/>
  <c r="HN328" i="31" a="1"/>
  <c r="HN328" i="31" s="1"/>
  <c r="HO328" i="31" a="1"/>
  <c r="HO328" i="31" s="1"/>
  <c r="HP328" i="31" a="1"/>
  <c r="HP328" i="31" s="1"/>
  <c r="HQ328" i="31" a="1"/>
  <c r="HQ328" i="31" s="1"/>
  <c r="HR328" i="31" a="1"/>
  <c r="HR328" i="31" s="1"/>
  <c r="HS328" i="31" a="1"/>
  <c r="HS328" i="31" s="1"/>
  <c r="HT328" i="31" a="1"/>
  <c r="HT328" i="31" s="1"/>
  <c r="HU328" i="31" a="1"/>
  <c r="HU328" i="31" s="1"/>
  <c r="HV328" i="31" a="1"/>
  <c r="HV328" i="31" s="1"/>
  <c r="HW328" i="31" a="1"/>
  <c r="HW328" i="31" s="1"/>
  <c r="HX328" i="31" a="1"/>
  <c r="HX328" i="31" s="1"/>
  <c r="HY328" i="31" a="1"/>
  <c r="HY328" i="31" s="1"/>
  <c r="HZ328" i="31" a="1"/>
  <c r="HZ328" i="31" s="1"/>
  <c r="IA328" i="31" a="1"/>
  <c r="IA328" i="31" s="1"/>
  <c r="IB328" i="31" a="1"/>
  <c r="IB328" i="31" s="1"/>
  <c r="IC328" i="31" a="1"/>
  <c r="IC328" i="31" s="1"/>
  <c r="ID328" i="31" a="1"/>
  <c r="ID328" i="31" s="1"/>
  <c r="IE328" i="31" a="1"/>
  <c r="IE328" i="31" s="1"/>
  <c r="IF328" i="31" a="1"/>
  <c r="IF328" i="31" s="1"/>
  <c r="IG328" i="31" a="1"/>
  <c r="IG328" i="31" s="1"/>
  <c r="IH328" i="31" a="1"/>
  <c r="IH328" i="31" s="1"/>
  <c r="II328" i="31" a="1"/>
  <c r="II328" i="31" s="1"/>
  <c r="IJ328" i="31" a="1"/>
  <c r="IJ328" i="31" s="1"/>
  <c r="IK328" i="31" a="1"/>
  <c r="IK328" i="31" s="1"/>
  <c r="IL328" i="31" a="1"/>
  <c r="IL328" i="31" s="1"/>
  <c r="IM328" i="31" a="1"/>
  <c r="IM328" i="31" s="1"/>
  <c r="IN328" i="31" a="1"/>
  <c r="IN328" i="31" s="1"/>
  <c r="IO328" i="31" a="1"/>
  <c r="IO328" i="31" s="1"/>
  <c r="IP328" i="31" a="1"/>
  <c r="IP328" i="31" s="1"/>
  <c r="IQ328" i="31" a="1"/>
  <c r="IQ328" i="31" s="1"/>
  <c r="IR328" i="31" a="1"/>
  <c r="IR328" i="31" s="1"/>
  <c r="IS328" i="31" a="1"/>
  <c r="IS328" i="31" s="1"/>
  <c r="IT328" i="31" a="1"/>
  <c r="IT328" i="31" s="1"/>
  <c r="IU328" i="31" a="1"/>
  <c r="IU328" i="31" s="1"/>
  <c r="IV328" i="31" a="1"/>
  <c r="IV328" i="31" s="1"/>
  <c r="IW328" i="31" a="1"/>
  <c r="IW328" i="31" s="1"/>
  <c r="IX328" i="31" a="1"/>
  <c r="IX328" i="31" s="1"/>
  <c r="IY328" i="31" a="1"/>
  <c r="IY328" i="31" s="1"/>
  <c r="IZ328" i="31" a="1"/>
  <c r="IZ328" i="31" s="1"/>
  <c r="JA328" i="31" a="1"/>
  <c r="JA328" i="31" s="1"/>
  <c r="JB328" i="31" a="1"/>
  <c r="JB328" i="31" s="1"/>
  <c r="JC328" i="31" a="1"/>
  <c r="JC328" i="31" s="1"/>
  <c r="JD328" i="31" a="1"/>
  <c r="JD328" i="31" s="1"/>
  <c r="JE328" i="31" a="1"/>
  <c r="JE328" i="31" s="1"/>
  <c r="JF328" i="31" a="1"/>
  <c r="JF328" i="31" s="1"/>
  <c r="JG328" i="31" a="1"/>
  <c r="JG328" i="31" s="1"/>
  <c r="JH328" i="31" a="1"/>
  <c r="JH328" i="31" s="1"/>
  <c r="JI328" i="31" a="1"/>
  <c r="JI328" i="31" s="1"/>
  <c r="JJ328" i="31" a="1"/>
  <c r="JJ328" i="31" s="1"/>
  <c r="JK328" i="31" a="1"/>
  <c r="JK328" i="31" s="1"/>
  <c r="JL328" i="31" a="1"/>
  <c r="JL328" i="31" s="1"/>
  <c r="JM328" i="31" a="1"/>
  <c r="JM328" i="31" s="1"/>
  <c r="JN328" i="31" a="1"/>
  <c r="JN328" i="31" s="1"/>
  <c r="JO328" i="31" a="1"/>
  <c r="JO328" i="31" s="1"/>
  <c r="JP328" i="31" a="1"/>
  <c r="JP328" i="31" s="1"/>
  <c r="JQ328" i="31" a="1"/>
  <c r="JQ328" i="31" s="1"/>
  <c r="JR328" i="31" a="1"/>
  <c r="JR328" i="31" s="1"/>
  <c r="JS328" i="31" a="1"/>
  <c r="JS328" i="31" s="1"/>
  <c r="JT328" i="31" a="1"/>
  <c r="JT328" i="31" s="1"/>
  <c r="JU328" i="31" a="1"/>
  <c r="JU328" i="31" s="1"/>
  <c r="JV328" i="31" a="1"/>
  <c r="JV328" i="31" s="1"/>
  <c r="JW328" i="31" a="1"/>
  <c r="JW328" i="31" s="1"/>
  <c r="JX328" i="31" a="1"/>
  <c r="JX328" i="31" s="1"/>
  <c r="JY328" i="31" a="1"/>
  <c r="JY328" i="31" s="1"/>
  <c r="JZ328" i="31" a="1"/>
  <c r="JZ328" i="31" s="1"/>
  <c r="KA328" i="31" a="1"/>
  <c r="KA328" i="31" s="1"/>
  <c r="KB328" i="31" a="1"/>
  <c r="KB328" i="31" s="1"/>
  <c r="KC328" i="31" a="1"/>
  <c r="KC328" i="31" s="1"/>
  <c r="KD328" i="31" a="1"/>
  <c r="KD328" i="31" s="1"/>
  <c r="KE328" i="31" a="1"/>
  <c r="KE328" i="31" s="1"/>
  <c r="KF328" i="31" a="1"/>
  <c r="KF328" i="31" s="1"/>
  <c r="KG328" i="31" a="1"/>
  <c r="KG328" i="31" s="1"/>
  <c r="KH328" i="31" a="1"/>
  <c r="KH328" i="31" s="1"/>
  <c r="KI328" i="31" a="1"/>
  <c r="KI328" i="31" s="1"/>
  <c r="KJ328" i="31" a="1"/>
  <c r="KJ328" i="31" s="1"/>
  <c r="KK328" i="31" a="1"/>
  <c r="KK328" i="31" s="1"/>
  <c r="KL328" i="31" a="1"/>
  <c r="KL328" i="31" s="1"/>
  <c r="KM328" i="31" a="1"/>
  <c r="KM328" i="31" s="1"/>
  <c r="KN328" i="31" a="1"/>
  <c r="KN328" i="31" s="1"/>
  <c r="KO328" i="31" a="1"/>
  <c r="KO328" i="31" s="1"/>
  <c r="KP328" i="31" a="1"/>
  <c r="KP328" i="31" s="1"/>
  <c r="KQ328" i="31" a="1"/>
  <c r="KQ328" i="31" s="1"/>
  <c r="KR328" i="31" a="1"/>
  <c r="KR328" i="31" s="1"/>
  <c r="KS328" i="31" a="1"/>
  <c r="KS328" i="31" s="1"/>
  <c r="KT328" i="31" a="1"/>
  <c r="KT328" i="31" s="1"/>
  <c r="KU328" i="31" a="1"/>
  <c r="KU328" i="31" s="1"/>
  <c r="KV328" i="31" a="1"/>
  <c r="KV328" i="31" s="1"/>
  <c r="KW328" i="31" a="1"/>
  <c r="KW328" i="31" s="1"/>
  <c r="KX328" i="31" a="1"/>
  <c r="KX328" i="31" s="1"/>
  <c r="KY328" i="31" a="1"/>
  <c r="KY328" i="31" s="1"/>
  <c r="KZ328" i="31" a="1"/>
  <c r="KZ328" i="31" s="1"/>
  <c r="HA329" i="31" a="1"/>
  <c r="HA329" i="31" s="1"/>
  <c r="HB329" i="31" a="1"/>
  <c r="HB329" i="31" s="1"/>
  <c r="HC329" i="31" a="1"/>
  <c r="HC329" i="31" s="1"/>
  <c r="HD329" i="31" a="1"/>
  <c r="HD329" i="31" s="1"/>
  <c r="HE329" i="31" a="1"/>
  <c r="HE329" i="31" s="1"/>
  <c r="HF329" i="31" a="1"/>
  <c r="HF329" i="31" s="1"/>
  <c r="HG329" i="31" a="1"/>
  <c r="HG329" i="31" s="1"/>
  <c r="HH329" i="31" a="1"/>
  <c r="HH329" i="31" s="1"/>
  <c r="HI329" i="31" a="1"/>
  <c r="HI329" i="31" s="1"/>
  <c r="HJ329" i="31" a="1"/>
  <c r="HJ329" i="31" s="1"/>
  <c r="HK329" i="31" a="1"/>
  <c r="HK329" i="31" s="1"/>
  <c r="HL329" i="31" a="1"/>
  <c r="HL329" i="31" s="1"/>
  <c r="HM329" i="31" a="1"/>
  <c r="HM329" i="31" s="1"/>
  <c r="HN329" i="31" a="1"/>
  <c r="HN329" i="31" s="1"/>
  <c r="HO329" i="31" a="1"/>
  <c r="HO329" i="31" s="1"/>
  <c r="HP329" i="31" a="1"/>
  <c r="HP329" i="31" s="1"/>
  <c r="HQ329" i="31" a="1"/>
  <c r="HQ329" i="31" s="1"/>
  <c r="HR329" i="31" a="1"/>
  <c r="HR329" i="31" s="1"/>
  <c r="HS329" i="31" a="1"/>
  <c r="HS329" i="31" s="1"/>
  <c r="HT329" i="31" a="1"/>
  <c r="HT329" i="31" s="1"/>
  <c r="HU329" i="31" a="1"/>
  <c r="HU329" i="31" s="1"/>
  <c r="HV329" i="31" a="1"/>
  <c r="HV329" i="31" s="1"/>
  <c r="HW329" i="31" a="1"/>
  <c r="HW329" i="31" s="1"/>
  <c r="HX329" i="31" a="1"/>
  <c r="HX329" i="31" s="1"/>
  <c r="HY329" i="31" a="1"/>
  <c r="HY329" i="31" s="1"/>
  <c r="HZ329" i="31" a="1"/>
  <c r="HZ329" i="31" s="1"/>
  <c r="IA329" i="31" a="1"/>
  <c r="IA329" i="31" s="1"/>
  <c r="IB329" i="31" a="1"/>
  <c r="IB329" i="31" s="1"/>
  <c r="IC329" i="31" a="1"/>
  <c r="IC329" i="31" s="1"/>
  <c r="ID329" i="31" a="1"/>
  <c r="ID329" i="31" s="1"/>
  <c r="IE329" i="31" a="1"/>
  <c r="IE329" i="31" s="1"/>
  <c r="IF329" i="31" a="1"/>
  <c r="IF329" i="31" s="1"/>
  <c r="IG329" i="31" a="1"/>
  <c r="IG329" i="31" s="1"/>
  <c r="IH329" i="31" a="1"/>
  <c r="IH329" i="31" s="1"/>
  <c r="II329" i="31" a="1"/>
  <c r="II329" i="31" s="1"/>
  <c r="IJ329" i="31" a="1"/>
  <c r="IJ329" i="31" s="1"/>
  <c r="IK329" i="31" a="1"/>
  <c r="IK329" i="31" s="1"/>
  <c r="IL329" i="31" a="1"/>
  <c r="IL329" i="31" s="1"/>
  <c r="IM329" i="31" a="1"/>
  <c r="IM329" i="31" s="1"/>
  <c r="IN329" i="31" a="1"/>
  <c r="IN329" i="31" s="1"/>
  <c r="IO329" i="31" a="1"/>
  <c r="IO329" i="31" s="1"/>
  <c r="IP329" i="31" a="1"/>
  <c r="IP329" i="31" s="1"/>
  <c r="IQ329" i="31" a="1"/>
  <c r="IQ329" i="31" s="1"/>
  <c r="IR329" i="31" a="1"/>
  <c r="IR329" i="31" s="1"/>
  <c r="IS329" i="31" a="1"/>
  <c r="IS329" i="31" s="1"/>
  <c r="IT329" i="31" a="1"/>
  <c r="IT329" i="31" s="1"/>
  <c r="IU329" i="31" a="1"/>
  <c r="IU329" i="31" s="1"/>
  <c r="IV329" i="31" a="1"/>
  <c r="IV329" i="31" s="1"/>
  <c r="IW329" i="31" a="1"/>
  <c r="IW329" i="31" s="1"/>
  <c r="IX329" i="31" a="1"/>
  <c r="IX329" i="31" s="1"/>
  <c r="IY329" i="31" a="1"/>
  <c r="IY329" i="31" s="1"/>
  <c r="IZ329" i="31" a="1"/>
  <c r="IZ329" i="31" s="1"/>
  <c r="JA329" i="31" a="1"/>
  <c r="JA329" i="31" s="1"/>
  <c r="JB329" i="31" a="1"/>
  <c r="JB329" i="31" s="1"/>
  <c r="JC329" i="31" a="1"/>
  <c r="JC329" i="31" s="1"/>
  <c r="JD329" i="31" a="1"/>
  <c r="JD329" i="31" s="1"/>
  <c r="JE329" i="31" a="1"/>
  <c r="JE329" i="31" s="1"/>
  <c r="JF329" i="31" a="1"/>
  <c r="JF329" i="31" s="1"/>
  <c r="JG329" i="31" a="1"/>
  <c r="JG329" i="31" s="1"/>
  <c r="JH329" i="31" a="1"/>
  <c r="JH329" i="31" s="1"/>
  <c r="JI329" i="31" a="1"/>
  <c r="JI329" i="31" s="1"/>
  <c r="JJ329" i="31" a="1"/>
  <c r="JJ329" i="31" s="1"/>
  <c r="JK329" i="31" a="1"/>
  <c r="JK329" i="31" s="1"/>
  <c r="JL329" i="31" a="1"/>
  <c r="JL329" i="31" s="1"/>
  <c r="JM329" i="31" a="1"/>
  <c r="JM329" i="31" s="1"/>
  <c r="JN329" i="31" a="1"/>
  <c r="JN329" i="31" s="1"/>
  <c r="JO329" i="31" a="1"/>
  <c r="JO329" i="31" s="1"/>
  <c r="JP329" i="31" a="1"/>
  <c r="JP329" i="31" s="1"/>
  <c r="JQ329" i="31" a="1"/>
  <c r="JQ329" i="31" s="1"/>
  <c r="JR329" i="31" a="1"/>
  <c r="JR329" i="31" s="1"/>
  <c r="JS329" i="31" a="1"/>
  <c r="JS329" i="31" s="1"/>
  <c r="JT329" i="31" a="1"/>
  <c r="JT329" i="31" s="1"/>
  <c r="JU329" i="31" a="1"/>
  <c r="JU329" i="31" s="1"/>
  <c r="JV329" i="31" a="1"/>
  <c r="JV329" i="31" s="1"/>
  <c r="JW329" i="31" a="1"/>
  <c r="JW329" i="31" s="1"/>
  <c r="JX329" i="31" a="1"/>
  <c r="JX329" i="31" s="1"/>
  <c r="JY329" i="31" a="1"/>
  <c r="JY329" i="31" s="1"/>
  <c r="JZ329" i="31" a="1"/>
  <c r="JZ329" i="31" s="1"/>
  <c r="KA329" i="31" a="1"/>
  <c r="KA329" i="31" s="1"/>
  <c r="KB329" i="31" a="1"/>
  <c r="KB329" i="31" s="1"/>
  <c r="KC329" i="31" a="1"/>
  <c r="KC329" i="31" s="1"/>
  <c r="KD329" i="31" a="1"/>
  <c r="KD329" i="31" s="1"/>
  <c r="KE329" i="31" a="1"/>
  <c r="KE329" i="31" s="1"/>
  <c r="KF329" i="31" a="1"/>
  <c r="KF329" i="31" s="1"/>
  <c r="KG329" i="31" a="1"/>
  <c r="KG329" i="31" s="1"/>
  <c r="KH329" i="31" a="1"/>
  <c r="KH329" i="31" s="1"/>
  <c r="KI329" i="31" a="1"/>
  <c r="KI329" i="31" s="1"/>
  <c r="KJ329" i="31" a="1"/>
  <c r="KJ329" i="31" s="1"/>
  <c r="KK329" i="31" a="1"/>
  <c r="KK329" i="31" s="1"/>
  <c r="KL329" i="31" a="1"/>
  <c r="KL329" i="31" s="1"/>
  <c r="KM329" i="31" a="1"/>
  <c r="KM329" i="31" s="1"/>
  <c r="KN329" i="31" a="1"/>
  <c r="KN329" i="31" s="1"/>
  <c r="KO329" i="31" a="1"/>
  <c r="KO329" i="31" s="1"/>
  <c r="KP329" i="31" a="1"/>
  <c r="KP329" i="31" s="1"/>
  <c r="KQ329" i="31" a="1"/>
  <c r="KQ329" i="31" s="1"/>
  <c r="KR329" i="31" a="1"/>
  <c r="KR329" i="31" s="1"/>
  <c r="KS329" i="31" a="1"/>
  <c r="KS329" i="31" s="1"/>
  <c r="KT329" i="31" a="1"/>
  <c r="KT329" i="31" s="1"/>
  <c r="KU329" i="31" a="1"/>
  <c r="KU329" i="31" s="1"/>
  <c r="KV329" i="31" a="1"/>
  <c r="KV329" i="31" s="1"/>
  <c r="KW329" i="31" a="1"/>
  <c r="KW329" i="31" s="1"/>
  <c r="KX329" i="31" a="1"/>
  <c r="KX329" i="31" s="1"/>
  <c r="KY329" i="31" a="1"/>
  <c r="KY329" i="31" s="1"/>
  <c r="KZ329" i="31" a="1"/>
  <c r="KZ329" i="31" s="1"/>
  <c r="HA330" i="31" a="1"/>
  <c r="HA330" i="31" s="1"/>
  <c r="HB330" i="31" a="1"/>
  <c r="HB330" i="31" s="1"/>
  <c r="HC330" i="31" a="1"/>
  <c r="HC330" i="31" s="1"/>
  <c r="HD330" i="31" a="1"/>
  <c r="HD330" i="31" s="1"/>
  <c r="HE330" i="31" a="1"/>
  <c r="HE330" i="31" s="1"/>
  <c r="HF330" i="31" a="1"/>
  <c r="HF330" i="31" s="1"/>
  <c r="HG330" i="31" a="1"/>
  <c r="HG330" i="31" s="1"/>
  <c r="HH330" i="31" a="1"/>
  <c r="HH330" i="31" s="1"/>
  <c r="HI330" i="31" a="1"/>
  <c r="HI330" i="31" s="1"/>
  <c r="HJ330" i="31" a="1"/>
  <c r="HJ330" i="31" s="1"/>
  <c r="HK330" i="31" a="1"/>
  <c r="HK330" i="31" s="1"/>
  <c r="HL330" i="31" a="1"/>
  <c r="HL330" i="31" s="1"/>
  <c r="HM330" i="31" a="1"/>
  <c r="HM330" i="31" s="1"/>
  <c r="HN330" i="31" a="1"/>
  <c r="HN330" i="31" s="1"/>
  <c r="HO330" i="31" a="1"/>
  <c r="HO330" i="31" s="1"/>
  <c r="HP330" i="31" a="1"/>
  <c r="HP330" i="31" s="1"/>
  <c r="HQ330" i="31" a="1"/>
  <c r="HQ330" i="31" s="1"/>
  <c r="HR330" i="31" a="1"/>
  <c r="HR330" i="31" s="1"/>
  <c r="HS330" i="31" a="1"/>
  <c r="HS330" i="31" s="1"/>
  <c r="HT330" i="31" a="1"/>
  <c r="HT330" i="31" s="1"/>
  <c r="HU330" i="31" a="1"/>
  <c r="HU330" i="31" s="1"/>
  <c r="HV330" i="31" a="1"/>
  <c r="HV330" i="31" s="1"/>
  <c r="HW330" i="31" a="1"/>
  <c r="HW330" i="31" s="1"/>
  <c r="HX330" i="31" a="1"/>
  <c r="HX330" i="31" s="1"/>
  <c r="HY330" i="31" a="1"/>
  <c r="HY330" i="31" s="1"/>
  <c r="HZ330" i="31" a="1"/>
  <c r="HZ330" i="31" s="1"/>
  <c r="IA330" i="31" a="1"/>
  <c r="IA330" i="31" s="1"/>
  <c r="IB330" i="31" a="1"/>
  <c r="IB330" i="31" s="1"/>
  <c r="IC330" i="31" a="1"/>
  <c r="IC330" i="31" s="1"/>
  <c r="ID330" i="31" a="1"/>
  <c r="ID330" i="31" s="1"/>
  <c r="IE330" i="31" a="1"/>
  <c r="IE330" i="31" s="1"/>
  <c r="IF330" i="31" a="1"/>
  <c r="IF330" i="31" s="1"/>
  <c r="IG330" i="31" a="1"/>
  <c r="IG330" i="31" s="1"/>
  <c r="IH330" i="31" a="1"/>
  <c r="IH330" i="31" s="1"/>
  <c r="II330" i="31" a="1"/>
  <c r="II330" i="31" s="1"/>
  <c r="IJ330" i="31" a="1"/>
  <c r="IJ330" i="31" s="1"/>
  <c r="IK330" i="31" a="1"/>
  <c r="IK330" i="31" s="1"/>
  <c r="IL330" i="31" a="1"/>
  <c r="IL330" i="31" s="1"/>
  <c r="IM330" i="31" a="1"/>
  <c r="IM330" i="31" s="1"/>
  <c r="IN330" i="31" a="1"/>
  <c r="IN330" i="31" s="1"/>
  <c r="IO330" i="31" a="1"/>
  <c r="IO330" i="31" s="1"/>
  <c r="IP330" i="31" a="1"/>
  <c r="IP330" i="31" s="1"/>
  <c r="IQ330" i="31" a="1"/>
  <c r="IQ330" i="31" s="1"/>
  <c r="IR330" i="31" a="1"/>
  <c r="IR330" i="31" s="1"/>
  <c r="IS330" i="31" a="1"/>
  <c r="IS330" i="31" s="1"/>
  <c r="IT330" i="31" a="1"/>
  <c r="IT330" i="31" s="1"/>
  <c r="IU330" i="31" a="1"/>
  <c r="IU330" i="31" s="1"/>
  <c r="IV330" i="31" a="1"/>
  <c r="IV330" i="31" s="1"/>
  <c r="IW330" i="31" a="1"/>
  <c r="IW330" i="31" s="1"/>
  <c r="IX330" i="31" a="1"/>
  <c r="IX330" i="31" s="1"/>
  <c r="IY330" i="31" a="1"/>
  <c r="IY330" i="31" s="1"/>
  <c r="IZ330" i="31" a="1"/>
  <c r="IZ330" i="31" s="1"/>
  <c r="JA330" i="31" a="1"/>
  <c r="JA330" i="31" s="1"/>
  <c r="JB330" i="31" a="1"/>
  <c r="JB330" i="31" s="1"/>
  <c r="JC330" i="31" a="1"/>
  <c r="JC330" i="31" s="1"/>
  <c r="JD330" i="31" a="1"/>
  <c r="JD330" i="31" s="1"/>
  <c r="JE330" i="31" a="1"/>
  <c r="JE330" i="31" s="1"/>
  <c r="JF330" i="31" a="1"/>
  <c r="JF330" i="31" s="1"/>
  <c r="JG330" i="31" a="1"/>
  <c r="JG330" i="31" s="1"/>
  <c r="JH330" i="31" a="1"/>
  <c r="JH330" i="31" s="1"/>
  <c r="JI330" i="31" a="1"/>
  <c r="JI330" i="31" s="1"/>
  <c r="JJ330" i="31" a="1"/>
  <c r="JJ330" i="31" s="1"/>
  <c r="JK330" i="31" a="1"/>
  <c r="JK330" i="31" s="1"/>
  <c r="JL330" i="31" a="1"/>
  <c r="JL330" i="31" s="1"/>
  <c r="JM330" i="31" a="1"/>
  <c r="JM330" i="31" s="1"/>
  <c r="JN330" i="31" a="1"/>
  <c r="JN330" i="31" s="1"/>
  <c r="JO330" i="31" a="1"/>
  <c r="JO330" i="31" s="1"/>
  <c r="JP330" i="31" a="1"/>
  <c r="JP330" i="31" s="1"/>
  <c r="JQ330" i="31" a="1"/>
  <c r="JQ330" i="31" s="1"/>
  <c r="JR330" i="31" a="1"/>
  <c r="JR330" i="31" s="1"/>
  <c r="JS330" i="31" a="1"/>
  <c r="JS330" i="31" s="1"/>
  <c r="JT330" i="31" a="1"/>
  <c r="JT330" i="31" s="1"/>
  <c r="JU330" i="31" a="1"/>
  <c r="JU330" i="31" s="1"/>
  <c r="JV330" i="31" a="1"/>
  <c r="JV330" i="31" s="1"/>
  <c r="JW330" i="31" a="1"/>
  <c r="JW330" i="31" s="1"/>
  <c r="JX330" i="31" a="1"/>
  <c r="JX330" i="31" s="1"/>
  <c r="JY330" i="31" a="1"/>
  <c r="JY330" i="31" s="1"/>
  <c r="JZ330" i="31" a="1"/>
  <c r="JZ330" i="31" s="1"/>
  <c r="KA330" i="31" a="1"/>
  <c r="KA330" i="31" s="1"/>
  <c r="KB330" i="31" a="1"/>
  <c r="KB330" i="31" s="1"/>
  <c r="KC330" i="31" a="1"/>
  <c r="KC330" i="31" s="1"/>
  <c r="KD330" i="31" a="1"/>
  <c r="KD330" i="31" s="1"/>
  <c r="KE330" i="31" a="1"/>
  <c r="KE330" i="31" s="1"/>
  <c r="KF330" i="31" a="1"/>
  <c r="KF330" i="31" s="1"/>
  <c r="KG330" i="31" a="1"/>
  <c r="KG330" i="31" s="1"/>
  <c r="KH330" i="31" a="1"/>
  <c r="KH330" i="31" s="1"/>
  <c r="KI330" i="31" a="1"/>
  <c r="KI330" i="31" s="1"/>
  <c r="KJ330" i="31" a="1"/>
  <c r="KJ330" i="31" s="1"/>
  <c r="KK330" i="31" a="1"/>
  <c r="KK330" i="31" s="1"/>
  <c r="KL330" i="31" a="1"/>
  <c r="KL330" i="31" s="1"/>
  <c r="KM330" i="31" a="1"/>
  <c r="KM330" i="31" s="1"/>
  <c r="KN330" i="31" a="1"/>
  <c r="KN330" i="31" s="1"/>
  <c r="KO330" i="31" a="1"/>
  <c r="KO330" i="31" s="1"/>
  <c r="KP330" i="31" a="1"/>
  <c r="KP330" i="31" s="1"/>
  <c r="KQ330" i="31" a="1"/>
  <c r="KQ330" i="31" s="1"/>
  <c r="KR330" i="31" a="1"/>
  <c r="KR330" i="31" s="1"/>
  <c r="KS330" i="31" a="1"/>
  <c r="KS330" i="31" s="1"/>
  <c r="KT330" i="31" a="1"/>
  <c r="KT330" i="31" s="1"/>
  <c r="KU330" i="31" a="1"/>
  <c r="KU330" i="31" s="1"/>
  <c r="KV330" i="31" a="1"/>
  <c r="KV330" i="31" s="1"/>
  <c r="KW330" i="31" a="1"/>
  <c r="KW330" i="31" s="1"/>
  <c r="KX330" i="31" a="1"/>
  <c r="KX330" i="31" s="1"/>
  <c r="KY330" i="31" a="1"/>
  <c r="KY330" i="31" s="1"/>
  <c r="KZ330" i="31" a="1"/>
  <c r="KZ330" i="31" s="1"/>
  <c r="HA331" i="31" a="1"/>
  <c r="HA331" i="31" s="1"/>
  <c r="HB331" i="31" a="1"/>
  <c r="HB331" i="31" s="1"/>
  <c r="HC331" i="31" a="1"/>
  <c r="HC331" i="31" s="1"/>
  <c r="HD331" i="31" a="1"/>
  <c r="HD331" i="31" s="1"/>
  <c r="HE331" i="31" a="1"/>
  <c r="HE331" i="31" s="1"/>
  <c r="HF331" i="31" a="1"/>
  <c r="HF331" i="31" s="1"/>
  <c r="HG331" i="31" a="1"/>
  <c r="HG331" i="31" s="1"/>
  <c r="HH331" i="31" a="1"/>
  <c r="HH331" i="31" s="1"/>
  <c r="HI331" i="31" a="1"/>
  <c r="HI331" i="31" s="1"/>
  <c r="HJ331" i="31" a="1"/>
  <c r="HJ331" i="31" s="1"/>
  <c r="HK331" i="31" a="1"/>
  <c r="HK331" i="31" s="1"/>
  <c r="HL331" i="31" a="1"/>
  <c r="HL331" i="31" s="1"/>
  <c r="HM331" i="31" a="1"/>
  <c r="HM331" i="31" s="1"/>
  <c r="HN331" i="31" a="1"/>
  <c r="HN331" i="31" s="1"/>
  <c r="HO331" i="31" a="1"/>
  <c r="HO331" i="31" s="1"/>
  <c r="HP331" i="31" a="1"/>
  <c r="HP331" i="31" s="1"/>
  <c r="HQ331" i="31" a="1"/>
  <c r="HQ331" i="31" s="1"/>
  <c r="HR331" i="31" a="1"/>
  <c r="HR331" i="31" s="1"/>
  <c r="HS331" i="31" a="1"/>
  <c r="HS331" i="31" s="1"/>
  <c r="HT331" i="31" a="1"/>
  <c r="HT331" i="31" s="1"/>
  <c r="HU331" i="31" a="1"/>
  <c r="HU331" i="31" s="1"/>
  <c r="HV331" i="31" a="1"/>
  <c r="HV331" i="31" s="1"/>
  <c r="HW331" i="31" a="1"/>
  <c r="HW331" i="31" s="1"/>
  <c r="HX331" i="31" a="1"/>
  <c r="HX331" i="31" s="1"/>
  <c r="HY331" i="31" a="1"/>
  <c r="HY331" i="31" s="1"/>
  <c r="HZ331" i="31" a="1"/>
  <c r="HZ331" i="31" s="1"/>
  <c r="IA331" i="31" a="1"/>
  <c r="IA331" i="31" s="1"/>
  <c r="IB331" i="31" a="1"/>
  <c r="IB331" i="31" s="1"/>
  <c r="IC331" i="31" a="1"/>
  <c r="IC331" i="31" s="1"/>
  <c r="ID331" i="31" a="1"/>
  <c r="ID331" i="31" s="1"/>
  <c r="IE331" i="31" a="1"/>
  <c r="IE331" i="31" s="1"/>
  <c r="IF331" i="31" a="1"/>
  <c r="IF331" i="31" s="1"/>
  <c r="IG331" i="31" a="1"/>
  <c r="IG331" i="31" s="1"/>
  <c r="IH331" i="31" a="1"/>
  <c r="IH331" i="31" s="1"/>
  <c r="II331" i="31" a="1"/>
  <c r="II331" i="31" s="1"/>
  <c r="IJ331" i="31" a="1"/>
  <c r="IJ331" i="31" s="1"/>
  <c r="IK331" i="31" a="1"/>
  <c r="IK331" i="31" s="1"/>
  <c r="IL331" i="31" a="1"/>
  <c r="IL331" i="31" s="1"/>
  <c r="IM331" i="31" a="1"/>
  <c r="IM331" i="31" s="1"/>
  <c r="IN331" i="31" a="1"/>
  <c r="IN331" i="31" s="1"/>
  <c r="IO331" i="31" a="1"/>
  <c r="IO331" i="31" s="1"/>
  <c r="IP331" i="31" a="1"/>
  <c r="IP331" i="31" s="1"/>
  <c r="IQ331" i="31" a="1"/>
  <c r="IQ331" i="31" s="1"/>
  <c r="IR331" i="31" a="1"/>
  <c r="IR331" i="31" s="1"/>
  <c r="IS331" i="31" a="1"/>
  <c r="IS331" i="31" s="1"/>
  <c r="IT331" i="31" a="1"/>
  <c r="IT331" i="31" s="1"/>
  <c r="IU331" i="31" a="1"/>
  <c r="IU331" i="31" s="1"/>
  <c r="IV331" i="31" a="1"/>
  <c r="IV331" i="31" s="1"/>
  <c r="IW331" i="31" a="1"/>
  <c r="IW331" i="31" s="1"/>
  <c r="IX331" i="31" a="1"/>
  <c r="IX331" i="31" s="1"/>
  <c r="IY331" i="31" a="1"/>
  <c r="IY331" i="31" s="1"/>
  <c r="IZ331" i="31" a="1"/>
  <c r="IZ331" i="31" s="1"/>
  <c r="JA331" i="31" a="1"/>
  <c r="JA331" i="31" s="1"/>
  <c r="JB331" i="31" a="1"/>
  <c r="JB331" i="31" s="1"/>
  <c r="JC331" i="31" a="1"/>
  <c r="JC331" i="31" s="1"/>
  <c r="JD331" i="31" a="1"/>
  <c r="JD331" i="31" s="1"/>
  <c r="JE331" i="31" a="1"/>
  <c r="JE331" i="31" s="1"/>
  <c r="JF331" i="31" a="1"/>
  <c r="JF331" i="31" s="1"/>
  <c r="JG331" i="31" a="1"/>
  <c r="JG331" i="31" s="1"/>
  <c r="JH331" i="31" a="1"/>
  <c r="JH331" i="31" s="1"/>
  <c r="JI331" i="31" a="1"/>
  <c r="JI331" i="31" s="1"/>
  <c r="JJ331" i="31" a="1"/>
  <c r="JJ331" i="31" s="1"/>
  <c r="JK331" i="31" a="1"/>
  <c r="JK331" i="31" s="1"/>
  <c r="JL331" i="31" a="1"/>
  <c r="JL331" i="31" s="1"/>
  <c r="JM331" i="31" a="1"/>
  <c r="JM331" i="31" s="1"/>
  <c r="JN331" i="31" a="1"/>
  <c r="JN331" i="31" s="1"/>
  <c r="JO331" i="31" a="1"/>
  <c r="JO331" i="31" s="1"/>
  <c r="JP331" i="31" a="1"/>
  <c r="JP331" i="31" s="1"/>
  <c r="JQ331" i="31" a="1"/>
  <c r="JQ331" i="31" s="1"/>
  <c r="JR331" i="31" a="1"/>
  <c r="JR331" i="31" s="1"/>
  <c r="JS331" i="31" a="1"/>
  <c r="JS331" i="31" s="1"/>
  <c r="JT331" i="31" a="1"/>
  <c r="JT331" i="31" s="1"/>
  <c r="JU331" i="31" a="1"/>
  <c r="JU331" i="31" s="1"/>
  <c r="JV331" i="31" a="1"/>
  <c r="JV331" i="31" s="1"/>
  <c r="JW331" i="31" a="1"/>
  <c r="JW331" i="31" s="1"/>
  <c r="JX331" i="31" a="1"/>
  <c r="JX331" i="31" s="1"/>
  <c r="JY331" i="31" a="1"/>
  <c r="JY331" i="31" s="1"/>
  <c r="JZ331" i="31" a="1"/>
  <c r="JZ331" i="31" s="1"/>
  <c r="KA331" i="31" a="1"/>
  <c r="KA331" i="31" s="1"/>
  <c r="KB331" i="31" a="1"/>
  <c r="KB331" i="31" s="1"/>
  <c r="KC331" i="31" a="1"/>
  <c r="KC331" i="31" s="1"/>
  <c r="KD331" i="31" a="1"/>
  <c r="KD331" i="31" s="1"/>
  <c r="KE331" i="31" a="1"/>
  <c r="KE331" i="31" s="1"/>
  <c r="KF331" i="31" a="1"/>
  <c r="KF331" i="31" s="1"/>
  <c r="KG331" i="31" a="1"/>
  <c r="KG331" i="31" s="1"/>
  <c r="KH331" i="31" a="1"/>
  <c r="KH331" i="31" s="1"/>
  <c r="KI331" i="31" a="1"/>
  <c r="KI331" i="31" s="1"/>
  <c r="KJ331" i="31" a="1"/>
  <c r="KJ331" i="31" s="1"/>
  <c r="KK331" i="31" a="1"/>
  <c r="KK331" i="31" s="1"/>
  <c r="KL331" i="31" a="1"/>
  <c r="KL331" i="31" s="1"/>
  <c r="KM331" i="31" a="1"/>
  <c r="KM331" i="31" s="1"/>
  <c r="KN331" i="31" a="1"/>
  <c r="KN331" i="31" s="1"/>
  <c r="KO331" i="31" a="1"/>
  <c r="KO331" i="31" s="1"/>
  <c r="KP331" i="31" a="1"/>
  <c r="KP331" i="31" s="1"/>
  <c r="KQ331" i="31" a="1"/>
  <c r="KQ331" i="31" s="1"/>
  <c r="KR331" i="31" a="1"/>
  <c r="KR331" i="31" s="1"/>
  <c r="KS331" i="31" a="1"/>
  <c r="KS331" i="31" s="1"/>
  <c r="KT331" i="31" a="1"/>
  <c r="KT331" i="31" s="1"/>
  <c r="KU331" i="31" a="1"/>
  <c r="KU331" i="31" s="1"/>
  <c r="KV331" i="31" a="1"/>
  <c r="KV331" i="31" s="1"/>
  <c r="KW331" i="31" a="1"/>
  <c r="KW331" i="31" s="1"/>
  <c r="KX331" i="31" a="1"/>
  <c r="KX331" i="31" s="1"/>
  <c r="KY331" i="31" a="1"/>
  <c r="KY331" i="31" s="1"/>
  <c r="KZ331" i="31" a="1"/>
  <c r="KZ331" i="31" s="1"/>
  <c r="HA332" i="31" a="1"/>
  <c r="HA332" i="31" s="1"/>
  <c r="HB332" i="31" a="1"/>
  <c r="HB332" i="31" s="1"/>
  <c r="HC332" i="31" a="1"/>
  <c r="HC332" i="31" s="1"/>
  <c r="HD332" i="31" a="1"/>
  <c r="HD332" i="31" s="1"/>
  <c r="HE332" i="31" a="1"/>
  <c r="HE332" i="31" s="1"/>
  <c r="HF332" i="31" a="1"/>
  <c r="HF332" i="31" s="1"/>
  <c r="HG332" i="31" a="1"/>
  <c r="HG332" i="31" s="1"/>
  <c r="HH332" i="31" a="1"/>
  <c r="HH332" i="31" s="1"/>
  <c r="HI332" i="31" a="1"/>
  <c r="HI332" i="31" s="1"/>
  <c r="HJ332" i="31" a="1"/>
  <c r="HJ332" i="31" s="1"/>
  <c r="HK332" i="31" a="1"/>
  <c r="HK332" i="31" s="1"/>
  <c r="HL332" i="31" a="1"/>
  <c r="HL332" i="31" s="1"/>
  <c r="HM332" i="31" a="1"/>
  <c r="HM332" i="31" s="1"/>
  <c r="HN332" i="31" a="1"/>
  <c r="HN332" i="31" s="1"/>
  <c r="HO332" i="31" a="1"/>
  <c r="HO332" i="31" s="1"/>
  <c r="HP332" i="31" a="1"/>
  <c r="HP332" i="31" s="1"/>
  <c r="HQ332" i="31" a="1"/>
  <c r="HQ332" i="31" s="1"/>
  <c r="HR332" i="31" a="1"/>
  <c r="HR332" i="31" s="1"/>
  <c r="HS332" i="31" a="1"/>
  <c r="HS332" i="31" s="1"/>
  <c r="HT332" i="31" a="1"/>
  <c r="HT332" i="31" s="1"/>
  <c r="HU332" i="31" a="1"/>
  <c r="HU332" i="31" s="1"/>
  <c r="HV332" i="31" a="1"/>
  <c r="HV332" i="31" s="1"/>
  <c r="HW332" i="31" a="1"/>
  <c r="HW332" i="31" s="1"/>
  <c r="HX332" i="31" a="1"/>
  <c r="HX332" i="31" s="1"/>
  <c r="HY332" i="31" a="1"/>
  <c r="HY332" i="31" s="1"/>
  <c r="HZ332" i="31" a="1"/>
  <c r="HZ332" i="31" s="1"/>
  <c r="IA332" i="31" a="1"/>
  <c r="IA332" i="31" s="1"/>
  <c r="IB332" i="31" a="1"/>
  <c r="IB332" i="31" s="1"/>
  <c r="IC332" i="31" a="1"/>
  <c r="IC332" i="31" s="1"/>
  <c r="ID332" i="31" a="1"/>
  <c r="ID332" i="31" s="1"/>
  <c r="IE332" i="31" a="1"/>
  <c r="IE332" i="31" s="1"/>
  <c r="IF332" i="31" a="1"/>
  <c r="IF332" i="31" s="1"/>
  <c r="IG332" i="31" a="1"/>
  <c r="IG332" i="31" s="1"/>
  <c r="IH332" i="31" a="1"/>
  <c r="IH332" i="31" s="1"/>
  <c r="II332" i="31" a="1"/>
  <c r="II332" i="31" s="1"/>
  <c r="IJ332" i="31" a="1"/>
  <c r="IJ332" i="31" s="1"/>
  <c r="IK332" i="31" a="1"/>
  <c r="IK332" i="31" s="1"/>
  <c r="IL332" i="31" a="1"/>
  <c r="IL332" i="31" s="1"/>
  <c r="IM332" i="31" a="1"/>
  <c r="IM332" i="31" s="1"/>
  <c r="IN332" i="31" a="1"/>
  <c r="IN332" i="31" s="1"/>
  <c r="IO332" i="31" a="1"/>
  <c r="IO332" i="31" s="1"/>
  <c r="IP332" i="31" a="1"/>
  <c r="IP332" i="31" s="1"/>
  <c r="IQ332" i="31" a="1"/>
  <c r="IQ332" i="31" s="1"/>
  <c r="IR332" i="31" a="1"/>
  <c r="IR332" i="31" s="1"/>
  <c r="IS332" i="31" a="1"/>
  <c r="IS332" i="31" s="1"/>
  <c r="IT332" i="31" a="1"/>
  <c r="IT332" i="31" s="1"/>
  <c r="IU332" i="31" a="1"/>
  <c r="IU332" i="31" s="1"/>
  <c r="IV332" i="31" a="1"/>
  <c r="IV332" i="31" s="1"/>
  <c r="IW332" i="31" a="1"/>
  <c r="IW332" i="31" s="1"/>
  <c r="IX332" i="31" a="1"/>
  <c r="IX332" i="31" s="1"/>
  <c r="IY332" i="31" a="1"/>
  <c r="IY332" i="31" s="1"/>
  <c r="IZ332" i="31" a="1"/>
  <c r="IZ332" i="31" s="1"/>
  <c r="JA332" i="31" a="1"/>
  <c r="JA332" i="31" s="1"/>
  <c r="JB332" i="31" a="1"/>
  <c r="JB332" i="31" s="1"/>
  <c r="JC332" i="31" a="1"/>
  <c r="JC332" i="31" s="1"/>
  <c r="JD332" i="31" a="1"/>
  <c r="JD332" i="31" s="1"/>
  <c r="JE332" i="31" a="1"/>
  <c r="JE332" i="31" s="1"/>
  <c r="JF332" i="31" a="1"/>
  <c r="JF332" i="31" s="1"/>
  <c r="JG332" i="31" a="1"/>
  <c r="JG332" i="31" s="1"/>
  <c r="JH332" i="31" a="1"/>
  <c r="JH332" i="31" s="1"/>
  <c r="JI332" i="31" a="1"/>
  <c r="JI332" i="31" s="1"/>
  <c r="JJ332" i="31" a="1"/>
  <c r="JJ332" i="31" s="1"/>
  <c r="JK332" i="31" a="1"/>
  <c r="JK332" i="31" s="1"/>
  <c r="JL332" i="31" a="1"/>
  <c r="JL332" i="31" s="1"/>
  <c r="JM332" i="31" a="1"/>
  <c r="JM332" i="31" s="1"/>
  <c r="JN332" i="31" a="1"/>
  <c r="JN332" i="31" s="1"/>
  <c r="JO332" i="31" a="1"/>
  <c r="JO332" i="31" s="1"/>
  <c r="JP332" i="31" a="1"/>
  <c r="JP332" i="31" s="1"/>
  <c r="JQ332" i="31" a="1"/>
  <c r="JQ332" i="31" s="1"/>
  <c r="JR332" i="31" a="1"/>
  <c r="JR332" i="31" s="1"/>
  <c r="JS332" i="31" a="1"/>
  <c r="JS332" i="31" s="1"/>
  <c r="JT332" i="31" a="1"/>
  <c r="JT332" i="31" s="1"/>
  <c r="JU332" i="31" a="1"/>
  <c r="JU332" i="31" s="1"/>
  <c r="JV332" i="31" a="1"/>
  <c r="JV332" i="31" s="1"/>
  <c r="JW332" i="31" a="1"/>
  <c r="JW332" i="31" s="1"/>
  <c r="JX332" i="31" a="1"/>
  <c r="JX332" i="31" s="1"/>
  <c r="JY332" i="31" a="1"/>
  <c r="JY332" i="31" s="1"/>
  <c r="JZ332" i="31" a="1"/>
  <c r="JZ332" i="31" s="1"/>
  <c r="KA332" i="31" a="1"/>
  <c r="KA332" i="31" s="1"/>
  <c r="KB332" i="31" a="1"/>
  <c r="KB332" i="31" s="1"/>
  <c r="KC332" i="31" a="1"/>
  <c r="KC332" i="31" s="1"/>
  <c r="KD332" i="31" a="1"/>
  <c r="KD332" i="31" s="1"/>
  <c r="KE332" i="31" a="1"/>
  <c r="KE332" i="31" s="1"/>
  <c r="KF332" i="31" a="1"/>
  <c r="KF332" i="31" s="1"/>
  <c r="KG332" i="31" a="1"/>
  <c r="KG332" i="31" s="1"/>
  <c r="KH332" i="31" a="1"/>
  <c r="KH332" i="31" s="1"/>
  <c r="KI332" i="31" a="1"/>
  <c r="KI332" i="31" s="1"/>
  <c r="KJ332" i="31" a="1"/>
  <c r="KJ332" i="31" s="1"/>
  <c r="KK332" i="31" a="1"/>
  <c r="KK332" i="31" s="1"/>
  <c r="KL332" i="31" a="1"/>
  <c r="KL332" i="31" s="1"/>
  <c r="KM332" i="31" a="1"/>
  <c r="KM332" i="31" s="1"/>
  <c r="KN332" i="31" a="1"/>
  <c r="KN332" i="31" s="1"/>
  <c r="KO332" i="31" a="1"/>
  <c r="KO332" i="31" s="1"/>
  <c r="KP332" i="31" a="1"/>
  <c r="KP332" i="31" s="1"/>
  <c r="KQ332" i="31" a="1"/>
  <c r="KQ332" i="31" s="1"/>
  <c r="KR332" i="31" a="1"/>
  <c r="KR332" i="31" s="1"/>
  <c r="KS332" i="31" a="1"/>
  <c r="KS332" i="31" s="1"/>
  <c r="KT332" i="31" a="1"/>
  <c r="KT332" i="31" s="1"/>
  <c r="KU332" i="31" a="1"/>
  <c r="KU332" i="31" s="1"/>
  <c r="KV332" i="31" a="1"/>
  <c r="KV332" i="31" s="1"/>
  <c r="KW332" i="31" a="1"/>
  <c r="KW332" i="31" s="1"/>
  <c r="KX332" i="31" a="1"/>
  <c r="KX332" i="31" s="1"/>
  <c r="KY332" i="31" a="1"/>
  <c r="KY332" i="31" s="1"/>
  <c r="KZ332" i="31" a="1"/>
  <c r="KZ332" i="31" s="1"/>
  <c r="HA333" i="31" a="1"/>
  <c r="HA333" i="31" s="1"/>
  <c r="HB333" i="31" a="1"/>
  <c r="HB333" i="31" s="1"/>
  <c r="HC333" i="31" a="1"/>
  <c r="HC333" i="31" s="1"/>
  <c r="HD333" i="31" a="1"/>
  <c r="HD333" i="31" s="1"/>
  <c r="HE333" i="31" a="1"/>
  <c r="HE333" i="31" s="1"/>
  <c r="HF333" i="31" a="1"/>
  <c r="HF333" i="31" s="1"/>
  <c r="HG333" i="31" a="1"/>
  <c r="HG333" i="31" s="1"/>
  <c r="HH333" i="31" a="1"/>
  <c r="HH333" i="31" s="1"/>
  <c r="HI333" i="31" a="1"/>
  <c r="HI333" i="31" s="1"/>
  <c r="HJ333" i="31" a="1"/>
  <c r="HJ333" i="31" s="1"/>
  <c r="HK333" i="31" a="1"/>
  <c r="HK333" i="31" s="1"/>
  <c r="HL333" i="31" a="1"/>
  <c r="HL333" i="31" s="1"/>
  <c r="HM333" i="31" a="1"/>
  <c r="HM333" i="31" s="1"/>
  <c r="HN333" i="31" a="1"/>
  <c r="HN333" i="31" s="1"/>
  <c r="HO333" i="31" a="1"/>
  <c r="HO333" i="31" s="1"/>
  <c r="HP333" i="31" a="1"/>
  <c r="HP333" i="31" s="1"/>
  <c r="HQ333" i="31" a="1"/>
  <c r="HQ333" i="31" s="1"/>
  <c r="HR333" i="31" a="1"/>
  <c r="HR333" i="31" s="1"/>
  <c r="HS333" i="31" a="1"/>
  <c r="HS333" i="31" s="1"/>
  <c r="HT333" i="31" a="1"/>
  <c r="HT333" i="31" s="1"/>
  <c r="HU333" i="31" a="1"/>
  <c r="HU333" i="31" s="1"/>
  <c r="HV333" i="31" a="1"/>
  <c r="HV333" i="31" s="1"/>
  <c r="HW333" i="31" a="1"/>
  <c r="HW333" i="31" s="1"/>
  <c r="HX333" i="31" a="1"/>
  <c r="HX333" i="31" s="1"/>
  <c r="HY333" i="31" a="1"/>
  <c r="HY333" i="31" s="1"/>
  <c r="HZ333" i="31" a="1"/>
  <c r="HZ333" i="31" s="1"/>
  <c r="IA333" i="31" a="1"/>
  <c r="IA333" i="31" s="1"/>
  <c r="IB333" i="31" a="1"/>
  <c r="IB333" i="31" s="1"/>
  <c r="IC333" i="31" a="1"/>
  <c r="IC333" i="31" s="1"/>
  <c r="ID333" i="31" a="1"/>
  <c r="ID333" i="31" s="1"/>
  <c r="IE333" i="31" a="1"/>
  <c r="IE333" i="31" s="1"/>
  <c r="IF333" i="31" a="1"/>
  <c r="IF333" i="31" s="1"/>
  <c r="IG333" i="31" a="1"/>
  <c r="IG333" i="31" s="1"/>
  <c r="IH333" i="31" a="1"/>
  <c r="IH333" i="31" s="1"/>
  <c r="II333" i="31" a="1"/>
  <c r="II333" i="31" s="1"/>
  <c r="IJ333" i="31" a="1"/>
  <c r="IJ333" i="31" s="1"/>
  <c r="IK333" i="31" a="1"/>
  <c r="IK333" i="31" s="1"/>
  <c r="IL333" i="31" a="1"/>
  <c r="IL333" i="31" s="1"/>
  <c r="IM333" i="31" a="1"/>
  <c r="IM333" i="31" s="1"/>
  <c r="IN333" i="31" a="1"/>
  <c r="IN333" i="31" s="1"/>
  <c r="IO333" i="31" a="1"/>
  <c r="IO333" i="31" s="1"/>
  <c r="IP333" i="31" a="1"/>
  <c r="IP333" i="31" s="1"/>
  <c r="IQ333" i="31" a="1"/>
  <c r="IQ333" i="31" s="1"/>
  <c r="IR333" i="31" a="1"/>
  <c r="IR333" i="31" s="1"/>
  <c r="IS333" i="31" a="1"/>
  <c r="IS333" i="31" s="1"/>
  <c r="IT333" i="31" a="1"/>
  <c r="IT333" i="31" s="1"/>
  <c r="IU333" i="31" a="1"/>
  <c r="IU333" i="31" s="1"/>
  <c r="IV333" i="31" a="1"/>
  <c r="IV333" i="31" s="1"/>
  <c r="IW333" i="31" a="1"/>
  <c r="IW333" i="31" s="1"/>
  <c r="IX333" i="31" a="1"/>
  <c r="IX333" i="31" s="1"/>
  <c r="IY333" i="31" a="1"/>
  <c r="IY333" i="31" s="1"/>
  <c r="IZ333" i="31" a="1"/>
  <c r="IZ333" i="31" s="1"/>
  <c r="JA333" i="31" a="1"/>
  <c r="JA333" i="31" s="1"/>
  <c r="JB333" i="31" a="1"/>
  <c r="JB333" i="31" s="1"/>
  <c r="JC333" i="31" a="1"/>
  <c r="JC333" i="31" s="1"/>
  <c r="JD333" i="31" a="1"/>
  <c r="JD333" i="31" s="1"/>
  <c r="JE333" i="31" a="1"/>
  <c r="JE333" i="31" s="1"/>
  <c r="JF333" i="31" a="1"/>
  <c r="JF333" i="31" s="1"/>
  <c r="JG333" i="31" a="1"/>
  <c r="JG333" i="31" s="1"/>
  <c r="JH333" i="31" a="1"/>
  <c r="JH333" i="31" s="1"/>
  <c r="JI333" i="31" a="1"/>
  <c r="JI333" i="31" s="1"/>
  <c r="JJ333" i="31" a="1"/>
  <c r="JJ333" i="31" s="1"/>
  <c r="JK333" i="31" a="1"/>
  <c r="JK333" i="31" s="1"/>
  <c r="JL333" i="31" a="1"/>
  <c r="JL333" i="31" s="1"/>
  <c r="JM333" i="31" a="1"/>
  <c r="JM333" i="31" s="1"/>
  <c r="JN333" i="31" a="1"/>
  <c r="JN333" i="31" s="1"/>
  <c r="JO333" i="31" a="1"/>
  <c r="JO333" i="31" s="1"/>
  <c r="JP333" i="31" a="1"/>
  <c r="JP333" i="31" s="1"/>
  <c r="JQ333" i="31" a="1"/>
  <c r="JQ333" i="31" s="1"/>
  <c r="JR333" i="31" a="1"/>
  <c r="JR333" i="31" s="1"/>
  <c r="JS333" i="31" a="1"/>
  <c r="JS333" i="31" s="1"/>
  <c r="JT333" i="31" a="1"/>
  <c r="JT333" i="31" s="1"/>
  <c r="JU333" i="31" a="1"/>
  <c r="JU333" i="31" s="1"/>
  <c r="JV333" i="31" a="1"/>
  <c r="JV333" i="31" s="1"/>
  <c r="JW333" i="31" a="1"/>
  <c r="JW333" i="31" s="1"/>
  <c r="JX333" i="31" a="1"/>
  <c r="JX333" i="31" s="1"/>
  <c r="JY333" i="31" a="1"/>
  <c r="JY333" i="31" s="1"/>
  <c r="JZ333" i="31" a="1"/>
  <c r="JZ333" i="31" s="1"/>
  <c r="KA333" i="31" a="1"/>
  <c r="KA333" i="31" s="1"/>
  <c r="KB333" i="31" a="1"/>
  <c r="KB333" i="31" s="1"/>
  <c r="KC333" i="31" a="1"/>
  <c r="KC333" i="31" s="1"/>
  <c r="KD333" i="31" a="1"/>
  <c r="KD333" i="31" s="1"/>
  <c r="KE333" i="31" a="1"/>
  <c r="KE333" i="31" s="1"/>
  <c r="KF333" i="31" a="1"/>
  <c r="KF333" i="31" s="1"/>
  <c r="KG333" i="31" a="1"/>
  <c r="KG333" i="31" s="1"/>
  <c r="KH333" i="31" a="1"/>
  <c r="KH333" i="31" s="1"/>
  <c r="KI333" i="31" a="1"/>
  <c r="KI333" i="31" s="1"/>
  <c r="KJ333" i="31" a="1"/>
  <c r="KJ333" i="31" s="1"/>
  <c r="KK333" i="31" a="1"/>
  <c r="KK333" i="31" s="1"/>
  <c r="KL333" i="31" a="1"/>
  <c r="KL333" i="31" s="1"/>
  <c r="KM333" i="31" a="1"/>
  <c r="KM333" i="31" s="1"/>
  <c r="KN333" i="31" a="1"/>
  <c r="KN333" i="31" s="1"/>
  <c r="KO333" i="31" a="1"/>
  <c r="KO333" i="31" s="1"/>
  <c r="KP333" i="31" a="1"/>
  <c r="KP333" i="31" s="1"/>
  <c r="KQ333" i="31" a="1"/>
  <c r="KQ333" i="31" s="1"/>
  <c r="KR333" i="31" a="1"/>
  <c r="KR333" i="31" s="1"/>
  <c r="KS333" i="31" a="1"/>
  <c r="KS333" i="31" s="1"/>
  <c r="KT333" i="31" a="1"/>
  <c r="KT333" i="31" s="1"/>
  <c r="KU333" i="31" a="1"/>
  <c r="KU333" i="31" s="1"/>
  <c r="KV333" i="31" a="1"/>
  <c r="KV333" i="31" s="1"/>
  <c r="KW333" i="31" a="1"/>
  <c r="KW333" i="31" s="1"/>
  <c r="KX333" i="31" a="1"/>
  <c r="KX333" i="31" s="1"/>
  <c r="KY333" i="31" a="1"/>
  <c r="KY333" i="31" s="1"/>
  <c r="KZ333" i="31" a="1"/>
  <c r="KZ333" i="31" s="1"/>
  <c r="HA334" i="31" a="1"/>
  <c r="HA334" i="31" s="1"/>
  <c r="HB334" i="31" a="1"/>
  <c r="HB334" i="31" s="1"/>
  <c r="HC334" i="31" a="1"/>
  <c r="HC334" i="31" s="1"/>
  <c r="HD334" i="31" a="1"/>
  <c r="HD334" i="31" s="1"/>
  <c r="HE334" i="31" a="1"/>
  <c r="HE334" i="31" s="1"/>
  <c r="HF334" i="31" a="1"/>
  <c r="HF334" i="31" s="1"/>
  <c r="HG334" i="31" a="1"/>
  <c r="HG334" i="31" s="1"/>
  <c r="HH334" i="31" a="1"/>
  <c r="HH334" i="31" s="1"/>
  <c r="HI334" i="31" a="1"/>
  <c r="HI334" i="31" s="1"/>
  <c r="HJ334" i="31" a="1"/>
  <c r="HJ334" i="31" s="1"/>
  <c r="HK334" i="31" a="1"/>
  <c r="HK334" i="31" s="1"/>
  <c r="HL334" i="31" a="1"/>
  <c r="HL334" i="31" s="1"/>
  <c r="HM334" i="31" a="1"/>
  <c r="HM334" i="31" s="1"/>
  <c r="HN334" i="31" a="1"/>
  <c r="HN334" i="31" s="1"/>
  <c r="HO334" i="31" a="1"/>
  <c r="HO334" i="31" s="1"/>
  <c r="HP334" i="31" a="1"/>
  <c r="HP334" i="31" s="1"/>
  <c r="HQ334" i="31" a="1"/>
  <c r="HQ334" i="31" s="1"/>
  <c r="HR334" i="31" a="1"/>
  <c r="HR334" i="31" s="1"/>
  <c r="HS334" i="31" a="1"/>
  <c r="HS334" i="31" s="1"/>
  <c r="HT334" i="31" a="1"/>
  <c r="HT334" i="31" s="1"/>
  <c r="HU334" i="31" a="1"/>
  <c r="HU334" i="31" s="1"/>
  <c r="HV334" i="31" a="1"/>
  <c r="HV334" i="31" s="1"/>
  <c r="HW334" i="31" a="1"/>
  <c r="HW334" i="31" s="1"/>
  <c r="HX334" i="31" a="1"/>
  <c r="HX334" i="31" s="1"/>
  <c r="HY334" i="31" a="1"/>
  <c r="HY334" i="31" s="1"/>
  <c r="HZ334" i="31" a="1"/>
  <c r="HZ334" i="31" s="1"/>
  <c r="IA334" i="31" a="1"/>
  <c r="IA334" i="31" s="1"/>
  <c r="IB334" i="31" a="1"/>
  <c r="IB334" i="31" s="1"/>
  <c r="IC334" i="31" a="1"/>
  <c r="IC334" i="31" s="1"/>
  <c r="ID334" i="31" a="1"/>
  <c r="ID334" i="31" s="1"/>
  <c r="IE334" i="31" a="1"/>
  <c r="IE334" i="31" s="1"/>
  <c r="IF334" i="31" a="1"/>
  <c r="IF334" i="31" s="1"/>
  <c r="IG334" i="31" a="1"/>
  <c r="IG334" i="31" s="1"/>
  <c r="IH334" i="31" a="1"/>
  <c r="IH334" i="31" s="1"/>
  <c r="II334" i="31" a="1"/>
  <c r="II334" i="31" s="1"/>
  <c r="IJ334" i="31" a="1"/>
  <c r="IJ334" i="31" s="1"/>
  <c r="IK334" i="31" a="1"/>
  <c r="IK334" i="31" s="1"/>
  <c r="IL334" i="31" a="1"/>
  <c r="IL334" i="31" s="1"/>
  <c r="IM334" i="31" a="1"/>
  <c r="IM334" i="31" s="1"/>
  <c r="IN334" i="31" a="1"/>
  <c r="IN334" i="31" s="1"/>
  <c r="IO334" i="31" a="1"/>
  <c r="IO334" i="31" s="1"/>
  <c r="IP334" i="31" a="1"/>
  <c r="IP334" i="31" s="1"/>
  <c r="IQ334" i="31" a="1"/>
  <c r="IQ334" i="31" s="1"/>
  <c r="IR334" i="31" a="1"/>
  <c r="IR334" i="31" s="1"/>
  <c r="IS334" i="31" a="1"/>
  <c r="IS334" i="31" s="1"/>
  <c r="IT334" i="31" a="1"/>
  <c r="IT334" i="31" s="1"/>
  <c r="IU334" i="31" a="1"/>
  <c r="IU334" i="31" s="1"/>
  <c r="IV334" i="31" a="1"/>
  <c r="IV334" i="31" s="1"/>
  <c r="IW334" i="31" a="1"/>
  <c r="IW334" i="31" s="1"/>
  <c r="IX334" i="31" a="1"/>
  <c r="IX334" i="31" s="1"/>
  <c r="IY334" i="31" a="1"/>
  <c r="IY334" i="31" s="1"/>
  <c r="IZ334" i="31" a="1"/>
  <c r="IZ334" i="31" s="1"/>
  <c r="JA334" i="31" a="1"/>
  <c r="JA334" i="31" s="1"/>
  <c r="JB334" i="31" a="1"/>
  <c r="JB334" i="31" s="1"/>
  <c r="JC334" i="31" a="1"/>
  <c r="JC334" i="31" s="1"/>
  <c r="JD334" i="31" a="1"/>
  <c r="JD334" i="31" s="1"/>
  <c r="JE334" i="31" a="1"/>
  <c r="JE334" i="31" s="1"/>
  <c r="JF334" i="31" a="1"/>
  <c r="JF334" i="31" s="1"/>
  <c r="JG334" i="31" a="1"/>
  <c r="JG334" i="31" s="1"/>
  <c r="JH334" i="31" a="1"/>
  <c r="JH334" i="31" s="1"/>
  <c r="JI334" i="31" a="1"/>
  <c r="JI334" i="31" s="1"/>
  <c r="JJ334" i="31" a="1"/>
  <c r="JJ334" i="31" s="1"/>
  <c r="JK334" i="31" a="1"/>
  <c r="JK334" i="31" s="1"/>
  <c r="JL334" i="31" a="1"/>
  <c r="JL334" i="31" s="1"/>
  <c r="JM334" i="31" a="1"/>
  <c r="JM334" i="31" s="1"/>
  <c r="JN334" i="31" a="1"/>
  <c r="JN334" i="31" s="1"/>
  <c r="JO334" i="31" a="1"/>
  <c r="JO334" i="31" s="1"/>
  <c r="JP334" i="31" a="1"/>
  <c r="JP334" i="31" s="1"/>
  <c r="JQ334" i="31" a="1"/>
  <c r="JQ334" i="31" s="1"/>
  <c r="JR334" i="31" a="1"/>
  <c r="JR334" i="31" s="1"/>
  <c r="JS334" i="31" a="1"/>
  <c r="JS334" i="31" s="1"/>
  <c r="JT334" i="31" a="1"/>
  <c r="JT334" i="31" s="1"/>
  <c r="JU334" i="31" a="1"/>
  <c r="JU334" i="31" s="1"/>
  <c r="JV334" i="31" a="1"/>
  <c r="JV334" i="31" s="1"/>
  <c r="JW334" i="31" a="1"/>
  <c r="JW334" i="31" s="1"/>
  <c r="JX334" i="31" a="1"/>
  <c r="JX334" i="31" s="1"/>
  <c r="JY334" i="31" a="1"/>
  <c r="JY334" i="31" s="1"/>
  <c r="JZ334" i="31" a="1"/>
  <c r="JZ334" i="31" s="1"/>
  <c r="KA334" i="31" a="1"/>
  <c r="KA334" i="31" s="1"/>
  <c r="KB334" i="31" a="1"/>
  <c r="KB334" i="31" s="1"/>
  <c r="KC334" i="31" a="1"/>
  <c r="KC334" i="31" s="1"/>
  <c r="KD334" i="31" a="1"/>
  <c r="KD334" i="31" s="1"/>
  <c r="KE334" i="31" a="1"/>
  <c r="KE334" i="31" s="1"/>
  <c r="KF334" i="31" a="1"/>
  <c r="KF334" i="31" s="1"/>
  <c r="KG334" i="31" a="1"/>
  <c r="KG334" i="31" s="1"/>
  <c r="KH334" i="31" a="1"/>
  <c r="KH334" i="31" s="1"/>
  <c r="KI334" i="31" a="1"/>
  <c r="KI334" i="31" s="1"/>
  <c r="KJ334" i="31" a="1"/>
  <c r="KJ334" i="31" s="1"/>
  <c r="KK334" i="31" a="1"/>
  <c r="KK334" i="31" s="1"/>
  <c r="KL334" i="31" a="1"/>
  <c r="KL334" i="31" s="1"/>
  <c r="KM334" i="31" a="1"/>
  <c r="KM334" i="31" s="1"/>
  <c r="KN334" i="31" a="1"/>
  <c r="KN334" i="31" s="1"/>
  <c r="KO334" i="31" a="1"/>
  <c r="KO334" i="31" s="1"/>
  <c r="KP334" i="31" a="1"/>
  <c r="KP334" i="31" s="1"/>
  <c r="KQ334" i="31" a="1"/>
  <c r="KQ334" i="31" s="1"/>
  <c r="KR334" i="31" a="1"/>
  <c r="KR334" i="31" s="1"/>
  <c r="KS334" i="31" a="1"/>
  <c r="KS334" i="31" s="1"/>
  <c r="KT334" i="31" a="1"/>
  <c r="KT334" i="31" s="1"/>
  <c r="KU334" i="31" a="1"/>
  <c r="KU334" i="31" s="1"/>
  <c r="KV334" i="31" a="1"/>
  <c r="KV334" i="31" s="1"/>
  <c r="KW334" i="31" a="1"/>
  <c r="KW334" i="31" s="1"/>
  <c r="KX334" i="31" a="1"/>
  <c r="KX334" i="31" s="1"/>
  <c r="KY334" i="31" a="1"/>
  <c r="KY334" i="31" s="1"/>
  <c r="KZ334" i="31" a="1"/>
  <c r="KZ334" i="31" s="1"/>
  <c r="HA335" i="31" a="1"/>
  <c r="HA335" i="31" s="1"/>
  <c r="HB335" i="31" a="1"/>
  <c r="HB335" i="31" s="1"/>
  <c r="HC335" i="31" a="1"/>
  <c r="HC335" i="31" s="1"/>
  <c r="HD335" i="31" a="1"/>
  <c r="HD335" i="31" s="1"/>
  <c r="HE335" i="31" a="1"/>
  <c r="HE335" i="31" s="1"/>
  <c r="HF335" i="31" a="1"/>
  <c r="HF335" i="31" s="1"/>
  <c r="HG335" i="31" a="1"/>
  <c r="HG335" i="31" s="1"/>
  <c r="HH335" i="31" a="1"/>
  <c r="HH335" i="31" s="1"/>
  <c r="HI335" i="31" a="1"/>
  <c r="HI335" i="31" s="1"/>
  <c r="HJ335" i="31" a="1"/>
  <c r="HJ335" i="31" s="1"/>
  <c r="HK335" i="31" a="1"/>
  <c r="HK335" i="31" s="1"/>
  <c r="HL335" i="31" a="1"/>
  <c r="HL335" i="31" s="1"/>
  <c r="HM335" i="31" a="1"/>
  <c r="HM335" i="31" s="1"/>
  <c r="HN335" i="31" a="1"/>
  <c r="HN335" i="31" s="1"/>
  <c r="HO335" i="31" a="1"/>
  <c r="HO335" i="31" s="1"/>
  <c r="HP335" i="31" a="1"/>
  <c r="HP335" i="31" s="1"/>
  <c r="HQ335" i="31" a="1"/>
  <c r="HQ335" i="31" s="1"/>
  <c r="HR335" i="31" a="1"/>
  <c r="HR335" i="31" s="1"/>
  <c r="HS335" i="31" a="1"/>
  <c r="HS335" i="31" s="1"/>
  <c r="HT335" i="31" a="1"/>
  <c r="HT335" i="31" s="1"/>
  <c r="HU335" i="31" a="1"/>
  <c r="HU335" i="31" s="1"/>
  <c r="HV335" i="31" a="1"/>
  <c r="HV335" i="31" s="1"/>
  <c r="HW335" i="31" a="1"/>
  <c r="HW335" i="31" s="1"/>
  <c r="HX335" i="31" a="1"/>
  <c r="HX335" i="31" s="1"/>
  <c r="HY335" i="31" a="1"/>
  <c r="HY335" i="31" s="1"/>
  <c r="HZ335" i="31" a="1"/>
  <c r="HZ335" i="31" s="1"/>
  <c r="IA335" i="31" a="1"/>
  <c r="IA335" i="31" s="1"/>
  <c r="IB335" i="31" a="1"/>
  <c r="IB335" i="31" s="1"/>
  <c r="IC335" i="31" a="1"/>
  <c r="IC335" i="31" s="1"/>
  <c r="ID335" i="31" a="1"/>
  <c r="ID335" i="31" s="1"/>
  <c r="IE335" i="31" a="1"/>
  <c r="IE335" i="31" s="1"/>
  <c r="IF335" i="31" a="1"/>
  <c r="IF335" i="31" s="1"/>
  <c r="IG335" i="31" a="1"/>
  <c r="IG335" i="31" s="1"/>
  <c r="IH335" i="31" a="1"/>
  <c r="IH335" i="31" s="1"/>
  <c r="II335" i="31" a="1"/>
  <c r="II335" i="31" s="1"/>
  <c r="IJ335" i="31" a="1"/>
  <c r="IJ335" i="31" s="1"/>
  <c r="IK335" i="31" a="1"/>
  <c r="IK335" i="31" s="1"/>
  <c r="IL335" i="31" a="1"/>
  <c r="IL335" i="31" s="1"/>
  <c r="IM335" i="31" a="1"/>
  <c r="IM335" i="31" s="1"/>
  <c r="IN335" i="31" a="1"/>
  <c r="IN335" i="31" s="1"/>
  <c r="IO335" i="31" a="1"/>
  <c r="IO335" i="31" s="1"/>
  <c r="IP335" i="31" a="1"/>
  <c r="IP335" i="31" s="1"/>
  <c r="IQ335" i="31" a="1"/>
  <c r="IQ335" i="31" s="1"/>
  <c r="IR335" i="31" a="1"/>
  <c r="IR335" i="31" s="1"/>
  <c r="IS335" i="31" a="1"/>
  <c r="IS335" i="31" s="1"/>
  <c r="IT335" i="31" a="1"/>
  <c r="IT335" i="31" s="1"/>
  <c r="IU335" i="31" a="1"/>
  <c r="IU335" i="31" s="1"/>
  <c r="IV335" i="31" a="1"/>
  <c r="IV335" i="31" s="1"/>
  <c r="IW335" i="31" a="1"/>
  <c r="IW335" i="31" s="1"/>
  <c r="IX335" i="31" a="1"/>
  <c r="IX335" i="31" s="1"/>
  <c r="IY335" i="31" a="1"/>
  <c r="IY335" i="31" s="1"/>
  <c r="IZ335" i="31" a="1"/>
  <c r="IZ335" i="31" s="1"/>
  <c r="JA335" i="31" a="1"/>
  <c r="JA335" i="31" s="1"/>
  <c r="JB335" i="31" a="1"/>
  <c r="JB335" i="31" s="1"/>
  <c r="JC335" i="31" a="1"/>
  <c r="JC335" i="31" s="1"/>
  <c r="JD335" i="31" a="1"/>
  <c r="JD335" i="31" s="1"/>
  <c r="JE335" i="31" a="1"/>
  <c r="JE335" i="31" s="1"/>
  <c r="JF335" i="31" a="1"/>
  <c r="JF335" i="31" s="1"/>
  <c r="JG335" i="31" a="1"/>
  <c r="JG335" i="31" s="1"/>
  <c r="JH335" i="31" a="1"/>
  <c r="JH335" i="31" s="1"/>
  <c r="JI335" i="31" a="1"/>
  <c r="JI335" i="31" s="1"/>
  <c r="JJ335" i="31" a="1"/>
  <c r="JJ335" i="31" s="1"/>
  <c r="JK335" i="31" a="1"/>
  <c r="JK335" i="31" s="1"/>
  <c r="JL335" i="31" a="1"/>
  <c r="JL335" i="31" s="1"/>
  <c r="JM335" i="31" a="1"/>
  <c r="JM335" i="31" s="1"/>
  <c r="JN335" i="31" a="1"/>
  <c r="JN335" i="31" s="1"/>
  <c r="JO335" i="31" a="1"/>
  <c r="JO335" i="31" s="1"/>
  <c r="JP335" i="31" a="1"/>
  <c r="JP335" i="31" s="1"/>
  <c r="JQ335" i="31" a="1"/>
  <c r="JQ335" i="31" s="1"/>
  <c r="JR335" i="31" a="1"/>
  <c r="JR335" i="31" s="1"/>
  <c r="JS335" i="31" a="1"/>
  <c r="JS335" i="31" s="1"/>
  <c r="JT335" i="31" a="1"/>
  <c r="JT335" i="31" s="1"/>
  <c r="JU335" i="31" a="1"/>
  <c r="JU335" i="31" s="1"/>
  <c r="JV335" i="31" a="1"/>
  <c r="JV335" i="31" s="1"/>
  <c r="JW335" i="31" a="1"/>
  <c r="JW335" i="31" s="1"/>
  <c r="JX335" i="31" a="1"/>
  <c r="JX335" i="31" s="1"/>
  <c r="JY335" i="31" a="1"/>
  <c r="JY335" i="31" s="1"/>
  <c r="JZ335" i="31" a="1"/>
  <c r="JZ335" i="31" s="1"/>
  <c r="KA335" i="31" a="1"/>
  <c r="KA335" i="31" s="1"/>
  <c r="KB335" i="31" a="1"/>
  <c r="KB335" i="31" s="1"/>
  <c r="KC335" i="31" a="1"/>
  <c r="KC335" i="31" s="1"/>
  <c r="KD335" i="31" a="1"/>
  <c r="KD335" i="31" s="1"/>
  <c r="KE335" i="31" a="1"/>
  <c r="KE335" i="31" s="1"/>
  <c r="KF335" i="31" a="1"/>
  <c r="KF335" i="31" s="1"/>
  <c r="KG335" i="31" a="1"/>
  <c r="KG335" i="31" s="1"/>
  <c r="KH335" i="31" a="1"/>
  <c r="KH335" i="31" s="1"/>
  <c r="KI335" i="31" a="1"/>
  <c r="KI335" i="31" s="1"/>
  <c r="KJ335" i="31" a="1"/>
  <c r="KJ335" i="31" s="1"/>
  <c r="KK335" i="31" a="1"/>
  <c r="KK335" i="31" s="1"/>
  <c r="KL335" i="31" a="1"/>
  <c r="KL335" i="31" s="1"/>
  <c r="KM335" i="31" a="1"/>
  <c r="KM335" i="31" s="1"/>
  <c r="KN335" i="31" a="1"/>
  <c r="KN335" i="31" s="1"/>
  <c r="KO335" i="31" a="1"/>
  <c r="KO335" i="31" s="1"/>
  <c r="KP335" i="31" a="1"/>
  <c r="KP335" i="31" s="1"/>
  <c r="KQ335" i="31" a="1"/>
  <c r="KQ335" i="31" s="1"/>
  <c r="KR335" i="31" a="1"/>
  <c r="KR335" i="31" s="1"/>
  <c r="KS335" i="31" a="1"/>
  <c r="KS335" i="31" s="1"/>
  <c r="KT335" i="31" a="1"/>
  <c r="KT335" i="31" s="1"/>
  <c r="KU335" i="31" a="1"/>
  <c r="KU335" i="31" s="1"/>
  <c r="KV335" i="31" a="1"/>
  <c r="KV335" i="31" s="1"/>
  <c r="KW335" i="31" a="1"/>
  <c r="KW335" i="31" s="1"/>
  <c r="KX335" i="31" a="1"/>
  <c r="KX335" i="31" s="1"/>
  <c r="KY335" i="31" a="1"/>
  <c r="KY335" i="31" s="1"/>
  <c r="KZ335" i="31" a="1"/>
  <c r="KZ335" i="31" s="1"/>
  <c r="HA336" i="31" a="1"/>
  <c r="HA336" i="31" s="1"/>
  <c r="HB336" i="31" a="1"/>
  <c r="HB336" i="31" s="1"/>
  <c r="HC336" i="31" a="1"/>
  <c r="HC336" i="31" s="1"/>
  <c r="HD336" i="31" a="1"/>
  <c r="HD336" i="31" s="1"/>
  <c r="HE336" i="31" a="1"/>
  <c r="HE336" i="31" s="1"/>
  <c r="HF336" i="31" a="1"/>
  <c r="HF336" i="31" s="1"/>
  <c r="HG336" i="31" a="1"/>
  <c r="HG336" i="31" s="1"/>
  <c r="HH336" i="31" a="1"/>
  <c r="HH336" i="31" s="1"/>
  <c r="HI336" i="31" a="1"/>
  <c r="HI336" i="31" s="1"/>
  <c r="HJ336" i="31" a="1"/>
  <c r="HJ336" i="31" s="1"/>
  <c r="HK336" i="31" a="1"/>
  <c r="HK336" i="31" s="1"/>
  <c r="HL336" i="31" a="1"/>
  <c r="HL336" i="31" s="1"/>
  <c r="HM336" i="31" a="1"/>
  <c r="HM336" i="31" s="1"/>
  <c r="HN336" i="31" a="1"/>
  <c r="HN336" i="31" s="1"/>
  <c r="HO336" i="31" a="1"/>
  <c r="HO336" i="31" s="1"/>
  <c r="HP336" i="31" a="1"/>
  <c r="HP336" i="31" s="1"/>
  <c r="HQ336" i="31" a="1"/>
  <c r="HQ336" i="31" s="1"/>
  <c r="HR336" i="31" a="1"/>
  <c r="HR336" i="31" s="1"/>
  <c r="HS336" i="31" a="1"/>
  <c r="HS336" i="31" s="1"/>
  <c r="HT336" i="31" a="1"/>
  <c r="HT336" i="31" s="1"/>
  <c r="HU336" i="31" a="1"/>
  <c r="HU336" i="31" s="1"/>
  <c r="HV336" i="31" a="1"/>
  <c r="HV336" i="31" s="1"/>
  <c r="HW336" i="31" a="1"/>
  <c r="HW336" i="31" s="1"/>
  <c r="HX336" i="31" a="1"/>
  <c r="HX336" i="31" s="1"/>
  <c r="HY336" i="31" a="1"/>
  <c r="HY336" i="31" s="1"/>
  <c r="HZ336" i="31" a="1"/>
  <c r="HZ336" i="31" s="1"/>
  <c r="IA336" i="31" a="1"/>
  <c r="IA336" i="31" s="1"/>
  <c r="IB336" i="31" a="1"/>
  <c r="IB336" i="31" s="1"/>
  <c r="IC336" i="31" a="1"/>
  <c r="IC336" i="31" s="1"/>
  <c r="ID336" i="31" a="1"/>
  <c r="ID336" i="31" s="1"/>
  <c r="IE336" i="31" a="1"/>
  <c r="IE336" i="31" s="1"/>
  <c r="IF336" i="31" a="1"/>
  <c r="IF336" i="31" s="1"/>
  <c r="IG336" i="31" a="1"/>
  <c r="IG336" i="31" s="1"/>
  <c r="IH336" i="31" a="1"/>
  <c r="IH336" i="31" s="1"/>
  <c r="II336" i="31" a="1"/>
  <c r="II336" i="31" s="1"/>
  <c r="IJ336" i="31" a="1"/>
  <c r="IJ336" i="31" s="1"/>
  <c r="IK336" i="31" a="1"/>
  <c r="IK336" i="31" s="1"/>
  <c r="IL336" i="31" a="1"/>
  <c r="IL336" i="31" s="1"/>
  <c r="IM336" i="31" a="1"/>
  <c r="IM336" i="31" s="1"/>
  <c r="IN336" i="31" a="1"/>
  <c r="IN336" i="31" s="1"/>
  <c r="IO336" i="31" a="1"/>
  <c r="IO336" i="31" s="1"/>
  <c r="IP336" i="31" a="1"/>
  <c r="IP336" i="31" s="1"/>
  <c r="IQ336" i="31" a="1"/>
  <c r="IQ336" i="31" s="1"/>
  <c r="IR336" i="31" a="1"/>
  <c r="IR336" i="31" s="1"/>
  <c r="IS336" i="31" a="1"/>
  <c r="IS336" i="31" s="1"/>
  <c r="IT336" i="31" a="1"/>
  <c r="IT336" i="31" s="1"/>
  <c r="IU336" i="31" a="1"/>
  <c r="IU336" i="31" s="1"/>
  <c r="IV336" i="31" a="1"/>
  <c r="IV336" i="31" s="1"/>
  <c r="IW336" i="31" a="1"/>
  <c r="IW336" i="31" s="1"/>
  <c r="IX336" i="31" a="1"/>
  <c r="IX336" i="31" s="1"/>
  <c r="IY336" i="31" a="1"/>
  <c r="IY336" i="31" s="1"/>
  <c r="IZ336" i="31" a="1"/>
  <c r="IZ336" i="31" s="1"/>
  <c r="JA336" i="31" a="1"/>
  <c r="JA336" i="31" s="1"/>
  <c r="JB336" i="31" a="1"/>
  <c r="JB336" i="31" s="1"/>
  <c r="JC336" i="31" a="1"/>
  <c r="JC336" i="31" s="1"/>
  <c r="JD336" i="31" a="1"/>
  <c r="JD336" i="31" s="1"/>
  <c r="JE336" i="31" a="1"/>
  <c r="JE336" i="31" s="1"/>
  <c r="JF336" i="31" a="1"/>
  <c r="JF336" i="31" s="1"/>
  <c r="JG336" i="31" a="1"/>
  <c r="JG336" i="31" s="1"/>
  <c r="JH336" i="31" a="1"/>
  <c r="JH336" i="31" s="1"/>
  <c r="JI336" i="31" a="1"/>
  <c r="JI336" i="31" s="1"/>
  <c r="JJ336" i="31" a="1"/>
  <c r="JJ336" i="31" s="1"/>
  <c r="JK336" i="31" a="1"/>
  <c r="JK336" i="31" s="1"/>
  <c r="JL336" i="31" a="1"/>
  <c r="JL336" i="31" s="1"/>
  <c r="JM336" i="31" a="1"/>
  <c r="JM336" i="31" s="1"/>
  <c r="JN336" i="31" a="1"/>
  <c r="JN336" i="31" s="1"/>
  <c r="JO336" i="31" a="1"/>
  <c r="JO336" i="31" s="1"/>
  <c r="JP336" i="31" a="1"/>
  <c r="JP336" i="31" s="1"/>
  <c r="JQ336" i="31" a="1"/>
  <c r="JQ336" i="31" s="1"/>
  <c r="JR336" i="31" a="1"/>
  <c r="JR336" i="31" s="1"/>
  <c r="JS336" i="31" a="1"/>
  <c r="JS336" i="31" s="1"/>
  <c r="JT336" i="31" a="1"/>
  <c r="JT336" i="31" s="1"/>
  <c r="JU336" i="31" a="1"/>
  <c r="JU336" i="31" s="1"/>
  <c r="JV336" i="31" a="1"/>
  <c r="JV336" i="31" s="1"/>
  <c r="JW336" i="31" a="1"/>
  <c r="JW336" i="31" s="1"/>
  <c r="JX336" i="31" a="1"/>
  <c r="JX336" i="31" s="1"/>
  <c r="JY336" i="31" a="1"/>
  <c r="JY336" i="31" s="1"/>
  <c r="JZ336" i="31" a="1"/>
  <c r="JZ336" i="31" s="1"/>
  <c r="KA336" i="31" a="1"/>
  <c r="KA336" i="31" s="1"/>
  <c r="KB336" i="31" a="1"/>
  <c r="KB336" i="31" s="1"/>
  <c r="KC336" i="31" a="1"/>
  <c r="KC336" i="31" s="1"/>
  <c r="KD336" i="31" a="1"/>
  <c r="KD336" i="31" s="1"/>
  <c r="KE336" i="31" a="1"/>
  <c r="KE336" i="31" s="1"/>
  <c r="KF336" i="31" a="1"/>
  <c r="KF336" i="31" s="1"/>
  <c r="KG336" i="31" a="1"/>
  <c r="KG336" i="31" s="1"/>
  <c r="KH336" i="31" a="1"/>
  <c r="KH336" i="31" s="1"/>
  <c r="KI336" i="31" a="1"/>
  <c r="KI336" i="31" s="1"/>
  <c r="KJ336" i="31" a="1"/>
  <c r="KJ336" i="31" s="1"/>
  <c r="KK336" i="31" a="1"/>
  <c r="KK336" i="31" s="1"/>
  <c r="KL336" i="31" a="1"/>
  <c r="KL336" i="31" s="1"/>
  <c r="KM336" i="31" a="1"/>
  <c r="KM336" i="31" s="1"/>
  <c r="KN336" i="31" a="1"/>
  <c r="KN336" i="31" s="1"/>
  <c r="KO336" i="31" a="1"/>
  <c r="KO336" i="31" s="1"/>
  <c r="KP336" i="31" a="1"/>
  <c r="KP336" i="31" s="1"/>
  <c r="KQ336" i="31" a="1"/>
  <c r="KQ336" i="31" s="1"/>
  <c r="KR336" i="31" a="1"/>
  <c r="KR336" i="31" s="1"/>
  <c r="KS336" i="31" a="1"/>
  <c r="KS336" i="31" s="1"/>
  <c r="KT336" i="31" a="1"/>
  <c r="KT336" i="31" s="1"/>
  <c r="KU336" i="31" a="1"/>
  <c r="KU336" i="31" s="1"/>
  <c r="KV336" i="31" a="1"/>
  <c r="KV336" i="31" s="1"/>
  <c r="KW336" i="31" a="1"/>
  <c r="KW336" i="31" s="1"/>
  <c r="KX336" i="31" a="1"/>
  <c r="KX336" i="31" s="1"/>
  <c r="KY336" i="31" a="1"/>
  <c r="KY336" i="31" s="1"/>
  <c r="KZ336" i="31" a="1"/>
  <c r="KZ336" i="31" s="1"/>
  <c r="HA337" i="31" a="1"/>
  <c r="HA337" i="31" s="1"/>
  <c r="HB337" i="31" a="1"/>
  <c r="HB337" i="31" s="1"/>
  <c r="HC337" i="31" a="1"/>
  <c r="HC337" i="31" s="1"/>
  <c r="HD337" i="31" a="1"/>
  <c r="HD337" i="31" s="1"/>
  <c r="HE337" i="31" a="1"/>
  <c r="HE337" i="31" s="1"/>
  <c r="HF337" i="31" a="1"/>
  <c r="HF337" i="31" s="1"/>
  <c r="HG337" i="31" a="1"/>
  <c r="HG337" i="31" s="1"/>
  <c r="HH337" i="31" a="1"/>
  <c r="HH337" i="31" s="1"/>
  <c r="HI337" i="31" a="1"/>
  <c r="HI337" i="31" s="1"/>
  <c r="HJ337" i="31" a="1"/>
  <c r="HJ337" i="31" s="1"/>
  <c r="HK337" i="31" a="1"/>
  <c r="HK337" i="31" s="1"/>
  <c r="HL337" i="31" a="1"/>
  <c r="HL337" i="31" s="1"/>
  <c r="HM337" i="31" a="1"/>
  <c r="HM337" i="31" s="1"/>
  <c r="HN337" i="31" a="1"/>
  <c r="HN337" i="31" s="1"/>
  <c r="HO337" i="31" a="1"/>
  <c r="HO337" i="31" s="1"/>
  <c r="HP337" i="31" a="1"/>
  <c r="HP337" i="31" s="1"/>
  <c r="HQ337" i="31" a="1"/>
  <c r="HQ337" i="31" s="1"/>
  <c r="HR337" i="31" a="1"/>
  <c r="HR337" i="31" s="1"/>
  <c r="HS337" i="31" a="1"/>
  <c r="HS337" i="31" s="1"/>
  <c r="HT337" i="31" a="1"/>
  <c r="HT337" i="31" s="1"/>
  <c r="HU337" i="31" a="1"/>
  <c r="HU337" i="31" s="1"/>
  <c r="HV337" i="31" a="1"/>
  <c r="HV337" i="31" s="1"/>
  <c r="HW337" i="31" a="1"/>
  <c r="HW337" i="31" s="1"/>
  <c r="HX337" i="31" a="1"/>
  <c r="HX337" i="31" s="1"/>
  <c r="HY337" i="31" a="1"/>
  <c r="HY337" i="31" s="1"/>
  <c r="HZ337" i="31" a="1"/>
  <c r="HZ337" i="31" s="1"/>
  <c r="IA337" i="31" a="1"/>
  <c r="IA337" i="31" s="1"/>
  <c r="IB337" i="31" a="1"/>
  <c r="IB337" i="31" s="1"/>
  <c r="IC337" i="31" a="1"/>
  <c r="IC337" i="31" s="1"/>
  <c r="ID337" i="31" a="1"/>
  <c r="ID337" i="31" s="1"/>
  <c r="IE337" i="31" a="1"/>
  <c r="IE337" i="31" s="1"/>
  <c r="IF337" i="31" a="1"/>
  <c r="IF337" i="31" s="1"/>
  <c r="IG337" i="31" a="1"/>
  <c r="IG337" i="31" s="1"/>
  <c r="IH337" i="31" a="1"/>
  <c r="IH337" i="31" s="1"/>
  <c r="II337" i="31" a="1"/>
  <c r="II337" i="31" s="1"/>
  <c r="IJ337" i="31" a="1"/>
  <c r="IJ337" i="31" s="1"/>
  <c r="IK337" i="31" a="1"/>
  <c r="IK337" i="31" s="1"/>
  <c r="IL337" i="31" a="1"/>
  <c r="IL337" i="31" s="1"/>
  <c r="IM337" i="31" a="1"/>
  <c r="IM337" i="31" s="1"/>
  <c r="IN337" i="31" a="1"/>
  <c r="IN337" i="31" s="1"/>
  <c r="IO337" i="31" a="1"/>
  <c r="IO337" i="31" s="1"/>
  <c r="IP337" i="31" a="1"/>
  <c r="IP337" i="31" s="1"/>
  <c r="IQ337" i="31" a="1"/>
  <c r="IQ337" i="31" s="1"/>
  <c r="IR337" i="31" a="1"/>
  <c r="IR337" i="31" s="1"/>
  <c r="IS337" i="31" a="1"/>
  <c r="IS337" i="31" s="1"/>
  <c r="IT337" i="31" a="1"/>
  <c r="IT337" i="31" s="1"/>
  <c r="IU337" i="31" a="1"/>
  <c r="IU337" i="31" s="1"/>
  <c r="IV337" i="31" a="1"/>
  <c r="IV337" i="31" s="1"/>
  <c r="IW337" i="31" a="1"/>
  <c r="IW337" i="31" s="1"/>
  <c r="IX337" i="31" a="1"/>
  <c r="IX337" i="31" s="1"/>
  <c r="IY337" i="31" a="1"/>
  <c r="IY337" i="31" s="1"/>
  <c r="IZ337" i="31" a="1"/>
  <c r="IZ337" i="31" s="1"/>
  <c r="JA337" i="31" a="1"/>
  <c r="JA337" i="31" s="1"/>
  <c r="JB337" i="31" a="1"/>
  <c r="JB337" i="31" s="1"/>
  <c r="JC337" i="31" a="1"/>
  <c r="JC337" i="31" s="1"/>
  <c r="JD337" i="31" a="1"/>
  <c r="JD337" i="31" s="1"/>
  <c r="JE337" i="31" a="1"/>
  <c r="JE337" i="31" s="1"/>
  <c r="JF337" i="31" a="1"/>
  <c r="JF337" i="31" s="1"/>
  <c r="JG337" i="31" a="1"/>
  <c r="JG337" i="31" s="1"/>
  <c r="JH337" i="31" a="1"/>
  <c r="JH337" i="31" s="1"/>
  <c r="JI337" i="31" a="1"/>
  <c r="JI337" i="31" s="1"/>
  <c r="JJ337" i="31" a="1"/>
  <c r="JJ337" i="31" s="1"/>
  <c r="JK337" i="31" a="1"/>
  <c r="JK337" i="31" s="1"/>
  <c r="JL337" i="31" a="1"/>
  <c r="JL337" i="31" s="1"/>
  <c r="JM337" i="31" a="1"/>
  <c r="JM337" i="31" s="1"/>
  <c r="JN337" i="31" a="1"/>
  <c r="JN337" i="31" s="1"/>
  <c r="JO337" i="31" a="1"/>
  <c r="JO337" i="31" s="1"/>
  <c r="JP337" i="31" a="1"/>
  <c r="JP337" i="31" s="1"/>
  <c r="JQ337" i="31" a="1"/>
  <c r="JQ337" i="31" s="1"/>
  <c r="JR337" i="31" a="1"/>
  <c r="JR337" i="31" s="1"/>
  <c r="JS337" i="31" a="1"/>
  <c r="JS337" i="31" s="1"/>
  <c r="JT337" i="31" a="1"/>
  <c r="JT337" i="31" s="1"/>
  <c r="JU337" i="31" a="1"/>
  <c r="JU337" i="31" s="1"/>
  <c r="JV337" i="31" a="1"/>
  <c r="JV337" i="31" s="1"/>
  <c r="JW337" i="31" a="1"/>
  <c r="JW337" i="31" s="1"/>
  <c r="JX337" i="31" a="1"/>
  <c r="JX337" i="31" s="1"/>
  <c r="JY337" i="31" a="1"/>
  <c r="JY337" i="31" s="1"/>
  <c r="JZ337" i="31" a="1"/>
  <c r="JZ337" i="31" s="1"/>
  <c r="KA337" i="31" a="1"/>
  <c r="KA337" i="31" s="1"/>
  <c r="KB337" i="31" a="1"/>
  <c r="KB337" i="31" s="1"/>
  <c r="KC337" i="31" a="1"/>
  <c r="KC337" i="31" s="1"/>
  <c r="KD337" i="31" a="1"/>
  <c r="KD337" i="31" s="1"/>
  <c r="KE337" i="31" a="1"/>
  <c r="KE337" i="31" s="1"/>
  <c r="KF337" i="31" a="1"/>
  <c r="KF337" i="31" s="1"/>
  <c r="KG337" i="31" a="1"/>
  <c r="KG337" i="31" s="1"/>
  <c r="KH337" i="31" a="1"/>
  <c r="KH337" i="31" s="1"/>
  <c r="KI337" i="31" a="1"/>
  <c r="KI337" i="31" s="1"/>
  <c r="KJ337" i="31" a="1"/>
  <c r="KJ337" i="31" s="1"/>
  <c r="KK337" i="31" a="1"/>
  <c r="KK337" i="31" s="1"/>
  <c r="KL337" i="31" a="1"/>
  <c r="KL337" i="31" s="1"/>
  <c r="KM337" i="31" a="1"/>
  <c r="KM337" i="31" s="1"/>
  <c r="KN337" i="31" a="1"/>
  <c r="KN337" i="31" s="1"/>
  <c r="KO337" i="31" a="1"/>
  <c r="KO337" i="31" s="1"/>
  <c r="KP337" i="31" a="1"/>
  <c r="KP337" i="31" s="1"/>
  <c r="KQ337" i="31" a="1"/>
  <c r="KQ337" i="31" s="1"/>
  <c r="KR337" i="31" a="1"/>
  <c r="KR337" i="31" s="1"/>
  <c r="KS337" i="31" a="1"/>
  <c r="KS337" i="31" s="1"/>
  <c r="KT337" i="31" a="1"/>
  <c r="KT337" i="31" s="1"/>
  <c r="KU337" i="31" a="1"/>
  <c r="KU337" i="31" s="1"/>
  <c r="KV337" i="31" a="1"/>
  <c r="KV337" i="31" s="1"/>
  <c r="KW337" i="31" a="1"/>
  <c r="KW337" i="31" s="1"/>
  <c r="KX337" i="31" a="1"/>
  <c r="KX337" i="31" s="1"/>
  <c r="KY337" i="31" a="1"/>
  <c r="KY337" i="31" s="1"/>
  <c r="KZ337" i="31" a="1"/>
  <c r="KZ337" i="31" s="1"/>
  <c r="HA338" i="31" a="1"/>
  <c r="HA338" i="31" s="1"/>
  <c r="HB338" i="31" a="1"/>
  <c r="HB338" i="31" s="1"/>
  <c r="HC338" i="31" a="1"/>
  <c r="HC338" i="31" s="1"/>
  <c r="HD338" i="31" a="1"/>
  <c r="HD338" i="31" s="1"/>
  <c r="HE338" i="31" a="1"/>
  <c r="HE338" i="31" s="1"/>
  <c r="HF338" i="31" a="1"/>
  <c r="HF338" i="31" s="1"/>
  <c r="HG338" i="31" a="1"/>
  <c r="HG338" i="31" s="1"/>
  <c r="HH338" i="31" a="1"/>
  <c r="HH338" i="31" s="1"/>
  <c r="HI338" i="31" a="1"/>
  <c r="HI338" i="31" s="1"/>
  <c r="HJ338" i="31" a="1"/>
  <c r="HJ338" i="31" s="1"/>
  <c r="HK338" i="31" a="1"/>
  <c r="HK338" i="31" s="1"/>
  <c r="HL338" i="31" a="1"/>
  <c r="HL338" i="31" s="1"/>
  <c r="HM338" i="31" a="1"/>
  <c r="HM338" i="31" s="1"/>
  <c r="HN338" i="31" a="1"/>
  <c r="HN338" i="31" s="1"/>
  <c r="HO338" i="31" a="1"/>
  <c r="HO338" i="31" s="1"/>
  <c r="HP338" i="31" a="1"/>
  <c r="HP338" i="31" s="1"/>
  <c r="HQ338" i="31" a="1"/>
  <c r="HQ338" i="31" s="1"/>
  <c r="HR338" i="31" a="1"/>
  <c r="HR338" i="31" s="1"/>
  <c r="HS338" i="31" a="1"/>
  <c r="HS338" i="31" s="1"/>
  <c r="HT338" i="31" a="1"/>
  <c r="HT338" i="31" s="1"/>
  <c r="HU338" i="31" a="1"/>
  <c r="HU338" i="31" s="1"/>
  <c r="HV338" i="31" a="1"/>
  <c r="HV338" i="31" s="1"/>
  <c r="HW338" i="31" a="1"/>
  <c r="HW338" i="31" s="1"/>
  <c r="HX338" i="31" a="1"/>
  <c r="HX338" i="31" s="1"/>
  <c r="HY338" i="31" a="1"/>
  <c r="HY338" i="31" s="1"/>
  <c r="HZ338" i="31" a="1"/>
  <c r="HZ338" i="31" s="1"/>
  <c r="IA338" i="31" a="1"/>
  <c r="IA338" i="31" s="1"/>
  <c r="IB338" i="31" a="1"/>
  <c r="IB338" i="31" s="1"/>
  <c r="IC338" i="31" a="1"/>
  <c r="IC338" i="31" s="1"/>
  <c r="ID338" i="31" a="1"/>
  <c r="ID338" i="31" s="1"/>
  <c r="IE338" i="31" a="1"/>
  <c r="IE338" i="31" s="1"/>
  <c r="IF338" i="31" a="1"/>
  <c r="IF338" i="31" s="1"/>
  <c r="IG338" i="31" a="1"/>
  <c r="IG338" i="31" s="1"/>
  <c r="IH338" i="31" a="1"/>
  <c r="IH338" i="31" s="1"/>
  <c r="II338" i="31" a="1"/>
  <c r="II338" i="31" s="1"/>
  <c r="IJ338" i="31" a="1"/>
  <c r="IJ338" i="31" s="1"/>
  <c r="IK338" i="31" a="1"/>
  <c r="IK338" i="31" s="1"/>
  <c r="IL338" i="31" a="1"/>
  <c r="IL338" i="31" s="1"/>
  <c r="IM338" i="31" a="1"/>
  <c r="IM338" i="31" s="1"/>
  <c r="IN338" i="31" a="1"/>
  <c r="IN338" i="31" s="1"/>
  <c r="IO338" i="31" a="1"/>
  <c r="IO338" i="31" s="1"/>
  <c r="IP338" i="31" a="1"/>
  <c r="IP338" i="31" s="1"/>
  <c r="IQ338" i="31" a="1"/>
  <c r="IQ338" i="31" s="1"/>
  <c r="IR338" i="31" a="1"/>
  <c r="IR338" i="31" s="1"/>
  <c r="IS338" i="31" a="1"/>
  <c r="IS338" i="31" s="1"/>
  <c r="IT338" i="31" a="1"/>
  <c r="IT338" i="31" s="1"/>
  <c r="IU338" i="31" a="1"/>
  <c r="IU338" i="31" s="1"/>
  <c r="IV338" i="31" a="1"/>
  <c r="IV338" i="31" s="1"/>
  <c r="IW338" i="31" a="1"/>
  <c r="IW338" i="31" s="1"/>
  <c r="IX338" i="31" a="1"/>
  <c r="IX338" i="31" s="1"/>
  <c r="IY338" i="31" a="1"/>
  <c r="IY338" i="31" s="1"/>
  <c r="IZ338" i="31" a="1"/>
  <c r="IZ338" i="31" s="1"/>
  <c r="JA338" i="31" a="1"/>
  <c r="JA338" i="31" s="1"/>
  <c r="JB338" i="31" a="1"/>
  <c r="JB338" i="31" s="1"/>
  <c r="JC338" i="31" a="1"/>
  <c r="JC338" i="31" s="1"/>
  <c r="JD338" i="31" a="1"/>
  <c r="JD338" i="31" s="1"/>
  <c r="JE338" i="31" a="1"/>
  <c r="JE338" i="31" s="1"/>
  <c r="JF338" i="31" a="1"/>
  <c r="JF338" i="31" s="1"/>
  <c r="JG338" i="31" a="1"/>
  <c r="JG338" i="31" s="1"/>
  <c r="JH338" i="31" a="1"/>
  <c r="JH338" i="31" s="1"/>
  <c r="JI338" i="31" a="1"/>
  <c r="JI338" i="31" s="1"/>
  <c r="JJ338" i="31" a="1"/>
  <c r="JJ338" i="31" s="1"/>
  <c r="JK338" i="31" a="1"/>
  <c r="JK338" i="31" s="1"/>
  <c r="JL338" i="31" a="1"/>
  <c r="JL338" i="31" s="1"/>
  <c r="JM338" i="31" a="1"/>
  <c r="JM338" i="31" s="1"/>
  <c r="JN338" i="31" a="1"/>
  <c r="JN338" i="31" s="1"/>
  <c r="JO338" i="31" a="1"/>
  <c r="JO338" i="31" s="1"/>
  <c r="JP338" i="31" a="1"/>
  <c r="JP338" i="31" s="1"/>
  <c r="JQ338" i="31" a="1"/>
  <c r="JQ338" i="31" s="1"/>
  <c r="JR338" i="31" a="1"/>
  <c r="JR338" i="31" s="1"/>
  <c r="JS338" i="31" a="1"/>
  <c r="JS338" i="31" s="1"/>
  <c r="JT338" i="31" a="1"/>
  <c r="JT338" i="31" s="1"/>
  <c r="JU338" i="31" a="1"/>
  <c r="JU338" i="31" s="1"/>
  <c r="JV338" i="31" a="1"/>
  <c r="JV338" i="31" s="1"/>
  <c r="JW338" i="31" a="1"/>
  <c r="JW338" i="31" s="1"/>
  <c r="JX338" i="31" a="1"/>
  <c r="JX338" i="31" s="1"/>
  <c r="JY338" i="31" a="1"/>
  <c r="JY338" i="31" s="1"/>
  <c r="JZ338" i="31" a="1"/>
  <c r="JZ338" i="31" s="1"/>
  <c r="KA338" i="31" a="1"/>
  <c r="KA338" i="31" s="1"/>
  <c r="KB338" i="31" a="1"/>
  <c r="KB338" i="31" s="1"/>
  <c r="KC338" i="31" a="1"/>
  <c r="KC338" i="31" s="1"/>
  <c r="KD338" i="31" a="1"/>
  <c r="KD338" i="31" s="1"/>
  <c r="KE338" i="31" a="1"/>
  <c r="KE338" i="31" s="1"/>
  <c r="KF338" i="31" a="1"/>
  <c r="KF338" i="31" s="1"/>
  <c r="KG338" i="31" a="1"/>
  <c r="KG338" i="31" s="1"/>
  <c r="KH338" i="31" a="1"/>
  <c r="KH338" i="31" s="1"/>
  <c r="KI338" i="31" a="1"/>
  <c r="KI338" i="31" s="1"/>
  <c r="KJ338" i="31" a="1"/>
  <c r="KJ338" i="31" s="1"/>
  <c r="KK338" i="31" a="1"/>
  <c r="KK338" i="31" s="1"/>
  <c r="KL338" i="31" a="1"/>
  <c r="KL338" i="31" s="1"/>
  <c r="KM338" i="31" a="1"/>
  <c r="KM338" i="31" s="1"/>
  <c r="KN338" i="31" a="1"/>
  <c r="KN338" i="31" s="1"/>
  <c r="KO338" i="31" a="1"/>
  <c r="KO338" i="31" s="1"/>
  <c r="KP338" i="31" a="1"/>
  <c r="KP338" i="31" s="1"/>
  <c r="KQ338" i="31" a="1"/>
  <c r="KQ338" i="31" s="1"/>
  <c r="KR338" i="31" a="1"/>
  <c r="KR338" i="31" s="1"/>
  <c r="KS338" i="31" a="1"/>
  <c r="KS338" i="31" s="1"/>
  <c r="KT338" i="31" a="1"/>
  <c r="KT338" i="31" s="1"/>
  <c r="KU338" i="31" a="1"/>
  <c r="KU338" i="31" s="1"/>
  <c r="KV338" i="31" a="1"/>
  <c r="KV338" i="31" s="1"/>
  <c r="KW338" i="31" a="1"/>
  <c r="KW338" i="31" s="1"/>
  <c r="KX338" i="31" a="1"/>
  <c r="KX338" i="31" s="1"/>
  <c r="KY338" i="31" a="1"/>
  <c r="KY338" i="31" s="1"/>
  <c r="KZ338" i="31" a="1"/>
  <c r="KZ338" i="31" s="1"/>
  <c r="HA339" i="31" a="1"/>
  <c r="HA339" i="31" s="1"/>
  <c r="HB339" i="31" a="1"/>
  <c r="HB339" i="31" s="1"/>
  <c r="HC339" i="31" a="1"/>
  <c r="HC339" i="31" s="1"/>
  <c r="HD339" i="31" a="1"/>
  <c r="HD339" i="31" s="1"/>
  <c r="HE339" i="31" a="1"/>
  <c r="HE339" i="31" s="1"/>
  <c r="HF339" i="31" a="1"/>
  <c r="HF339" i="31" s="1"/>
  <c r="HG339" i="31" a="1"/>
  <c r="HG339" i="31" s="1"/>
  <c r="HH339" i="31" a="1"/>
  <c r="HH339" i="31" s="1"/>
  <c r="HI339" i="31" a="1"/>
  <c r="HI339" i="31" s="1"/>
  <c r="HJ339" i="31" a="1"/>
  <c r="HJ339" i="31" s="1"/>
  <c r="HK339" i="31" a="1"/>
  <c r="HK339" i="31" s="1"/>
  <c r="HL339" i="31" a="1"/>
  <c r="HL339" i="31" s="1"/>
  <c r="HM339" i="31" a="1"/>
  <c r="HM339" i="31" s="1"/>
  <c r="HN339" i="31" a="1"/>
  <c r="HN339" i="31" s="1"/>
  <c r="HO339" i="31" a="1"/>
  <c r="HO339" i="31" s="1"/>
  <c r="HP339" i="31" a="1"/>
  <c r="HP339" i="31" s="1"/>
  <c r="HQ339" i="31" a="1"/>
  <c r="HQ339" i="31" s="1"/>
  <c r="HR339" i="31" a="1"/>
  <c r="HR339" i="31" s="1"/>
  <c r="HS339" i="31" a="1"/>
  <c r="HS339" i="31" s="1"/>
  <c r="HT339" i="31" a="1"/>
  <c r="HT339" i="31" s="1"/>
  <c r="HU339" i="31" a="1"/>
  <c r="HU339" i="31" s="1"/>
  <c r="HV339" i="31" a="1"/>
  <c r="HV339" i="31" s="1"/>
  <c r="HW339" i="31" a="1"/>
  <c r="HW339" i="31" s="1"/>
  <c r="HX339" i="31" a="1"/>
  <c r="HX339" i="31" s="1"/>
  <c r="HY339" i="31" a="1"/>
  <c r="HY339" i="31" s="1"/>
  <c r="HZ339" i="31" a="1"/>
  <c r="HZ339" i="31" s="1"/>
  <c r="IA339" i="31" a="1"/>
  <c r="IA339" i="31" s="1"/>
  <c r="IB339" i="31" a="1"/>
  <c r="IB339" i="31" s="1"/>
  <c r="IC339" i="31" a="1"/>
  <c r="IC339" i="31" s="1"/>
  <c r="ID339" i="31" a="1"/>
  <c r="ID339" i="31" s="1"/>
  <c r="IE339" i="31" a="1"/>
  <c r="IE339" i="31" s="1"/>
  <c r="IF339" i="31" a="1"/>
  <c r="IF339" i="31" s="1"/>
  <c r="IG339" i="31" a="1"/>
  <c r="IG339" i="31" s="1"/>
  <c r="IH339" i="31" a="1"/>
  <c r="IH339" i="31" s="1"/>
  <c r="II339" i="31" a="1"/>
  <c r="II339" i="31" s="1"/>
  <c r="IJ339" i="31" a="1"/>
  <c r="IJ339" i="31" s="1"/>
  <c r="IK339" i="31" a="1"/>
  <c r="IK339" i="31" s="1"/>
  <c r="IL339" i="31" a="1"/>
  <c r="IL339" i="31" s="1"/>
  <c r="IM339" i="31" a="1"/>
  <c r="IM339" i="31" s="1"/>
  <c r="IN339" i="31" a="1"/>
  <c r="IN339" i="31" s="1"/>
  <c r="IO339" i="31" a="1"/>
  <c r="IO339" i="31" s="1"/>
  <c r="IP339" i="31" a="1"/>
  <c r="IP339" i="31" s="1"/>
  <c r="IQ339" i="31" a="1"/>
  <c r="IQ339" i="31" s="1"/>
  <c r="IR339" i="31" a="1"/>
  <c r="IR339" i="31" s="1"/>
  <c r="IS339" i="31" a="1"/>
  <c r="IS339" i="31" s="1"/>
  <c r="IT339" i="31" a="1"/>
  <c r="IT339" i="31" s="1"/>
  <c r="IU339" i="31" a="1"/>
  <c r="IU339" i="31" s="1"/>
  <c r="IV339" i="31" a="1"/>
  <c r="IV339" i="31" s="1"/>
  <c r="IW339" i="31" a="1"/>
  <c r="IW339" i="31" s="1"/>
  <c r="IX339" i="31" a="1"/>
  <c r="IX339" i="31" s="1"/>
  <c r="IY339" i="31" a="1"/>
  <c r="IY339" i="31" s="1"/>
  <c r="IZ339" i="31" a="1"/>
  <c r="IZ339" i="31" s="1"/>
  <c r="JA339" i="31" a="1"/>
  <c r="JA339" i="31" s="1"/>
  <c r="JB339" i="31" a="1"/>
  <c r="JB339" i="31" s="1"/>
  <c r="JC339" i="31" a="1"/>
  <c r="JC339" i="31" s="1"/>
  <c r="JD339" i="31" a="1"/>
  <c r="JD339" i="31" s="1"/>
  <c r="JE339" i="31" a="1"/>
  <c r="JE339" i="31" s="1"/>
  <c r="JF339" i="31" a="1"/>
  <c r="JF339" i="31" s="1"/>
  <c r="JG339" i="31" a="1"/>
  <c r="JG339" i="31" s="1"/>
  <c r="JH339" i="31" a="1"/>
  <c r="JH339" i="31" s="1"/>
  <c r="JI339" i="31" a="1"/>
  <c r="JI339" i="31" s="1"/>
  <c r="JJ339" i="31" a="1"/>
  <c r="JJ339" i="31" s="1"/>
  <c r="JK339" i="31" a="1"/>
  <c r="JK339" i="31" s="1"/>
  <c r="JL339" i="31" a="1"/>
  <c r="JL339" i="31" s="1"/>
  <c r="JM339" i="31" a="1"/>
  <c r="JM339" i="31" s="1"/>
  <c r="JN339" i="31" a="1"/>
  <c r="JN339" i="31" s="1"/>
  <c r="JO339" i="31" a="1"/>
  <c r="JO339" i="31" s="1"/>
  <c r="JP339" i="31" a="1"/>
  <c r="JP339" i="31" s="1"/>
  <c r="JQ339" i="31" a="1"/>
  <c r="JQ339" i="31" s="1"/>
  <c r="JR339" i="31" a="1"/>
  <c r="JR339" i="31" s="1"/>
  <c r="JS339" i="31" a="1"/>
  <c r="JS339" i="31" s="1"/>
  <c r="JT339" i="31" a="1"/>
  <c r="JT339" i="31" s="1"/>
  <c r="JU339" i="31" a="1"/>
  <c r="JU339" i="31" s="1"/>
  <c r="JV339" i="31" a="1"/>
  <c r="JV339" i="31" s="1"/>
  <c r="JW339" i="31" a="1"/>
  <c r="JW339" i="31" s="1"/>
  <c r="JX339" i="31" a="1"/>
  <c r="JX339" i="31" s="1"/>
  <c r="JY339" i="31" a="1"/>
  <c r="JY339" i="31" s="1"/>
  <c r="JZ339" i="31" a="1"/>
  <c r="JZ339" i="31" s="1"/>
  <c r="KA339" i="31" a="1"/>
  <c r="KA339" i="31" s="1"/>
  <c r="KB339" i="31" a="1"/>
  <c r="KB339" i="31" s="1"/>
  <c r="KC339" i="31" a="1"/>
  <c r="KC339" i="31" s="1"/>
  <c r="KD339" i="31" a="1"/>
  <c r="KD339" i="31" s="1"/>
  <c r="KE339" i="31" a="1"/>
  <c r="KE339" i="31" s="1"/>
  <c r="KF339" i="31" a="1"/>
  <c r="KF339" i="31" s="1"/>
  <c r="KG339" i="31" a="1"/>
  <c r="KG339" i="31" s="1"/>
  <c r="KH339" i="31" a="1"/>
  <c r="KH339" i="31" s="1"/>
  <c r="KI339" i="31" a="1"/>
  <c r="KI339" i="31" s="1"/>
  <c r="KJ339" i="31" a="1"/>
  <c r="KJ339" i="31" s="1"/>
  <c r="KK339" i="31" a="1"/>
  <c r="KK339" i="31" s="1"/>
  <c r="KL339" i="31" a="1"/>
  <c r="KL339" i="31" s="1"/>
  <c r="KM339" i="31" a="1"/>
  <c r="KM339" i="31" s="1"/>
  <c r="KN339" i="31" a="1"/>
  <c r="KN339" i="31" s="1"/>
  <c r="KO339" i="31" a="1"/>
  <c r="KO339" i="31" s="1"/>
  <c r="KP339" i="31" a="1"/>
  <c r="KP339" i="31" s="1"/>
  <c r="KQ339" i="31" a="1"/>
  <c r="KQ339" i="31" s="1"/>
  <c r="KR339" i="31" a="1"/>
  <c r="KR339" i="31" s="1"/>
  <c r="KS339" i="31" a="1"/>
  <c r="KS339" i="31" s="1"/>
  <c r="KT339" i="31" a="1"/>
  <c r="KT339" i="31" s="1"/>
  <c r="KU339" i="31" a="1"/>
  <c r="KU339" i="31" s="1"/>
  <c r="KV339" i="31" a="1"/>
  <c r="KV339" i="31" s="1"/>
  <c r="KW339" i="31" a="1"/>
  <c r="KW339" i="31" s="1"/>
  <c r="KX339" i="31" a="1"/>
  <c r="KX339" i="31" s="1"/>
  <c r="KY339" i="31" a="1"/>
  <c r="KY339" i="31" s="1"/>
  <c r="KZ339" i="31" a="1"/>
  <c r="KZ339" i="31" s="1"/>
  <c r="HA340" i="31" a="1"/>
  <c r="HA340" i="31" s="1"/>
  <c r="HB340" i="31" a="1"/>
  <c r="HB340" i="31" s="1"/>
  <c r="HC340" i="31" a="1"/>
  <c r="HC340" i="31" s="1"/>
  <c r="HD340" i="31" a="1"/>
  <c r="HD340" i="31" s="1"/>
  <c r="HE340" i="31" a="1"/>
  <c r="HE340" i="31" s="1"/>
  <c r="HF340" i="31" a="1"/>
  <c r="HF340" i="31" s="1"/>
  <c r="HG340" i="31" a="1"/>
  <c r="HG340" i="31" s="1"/>
  <c r="HH340" i="31" a="1"/>
  <c r="HH340" i="31" s="1"/>
  <c r="HI340" i="31" a="1"/>
  <c r="HI340" i="31" s="1"/>
  <c r="HJ340" i="31" a="1"/>
  <c r="HJ340" i="31" s="1"/>
  <c r="HK340" i="31" a="1"/>
  <c r="HK340" i="31" s="1"/>
  <c r="HL340" i="31" a="1"/>
  <c r="HL340" i="31" s="1"/>
  <c r="HM340" i="31" a="1"/>
  <c r="HM340" i="31" s="1"/>
  <c r="HN340" i="31" a="1"/>
  <c r="HN340" i="31" s="1"/>
  <c r="HO340" i="31" a="1"/>
  <c r="HO340" i="31" s="1"/>
  <c r="HP340" i="31" a="1"/>
  <c r="HP340" i="31" s="1"/>
  <c r="HQ340" i="31" a="1"/>
  <c r="HQ340" i="31" s="1"/>
  <c r="HR340" i="31" a="1"/>
  <c r="HR340" i="31" s="1"/>
  <c r="HS340" i="31" a="1"/>
  <c r="HS340" i="31" s="1"/>
  <c r="HT340" i="31" a="1"/>
  <c r="HT340" i="31" s="1"/>
  <c r="HU340" i="31" a="1"/>
  <c r="HU340" i="31" s="1"/>
  <c r="HV340" i="31" a="1"/>
  <c r="HV340" i="31" s="1"/>
  <c r="HW340" i="31" a="1"/>
  <c r="HW340" i="31" s="1"/>
  <c r="HX340" i="31" a="1"/>
  <c r="HX340" i="31" s="1"/>
  <c r="HY340" i="31" a="1"/>
  <c r="HY340" i="31" s="1"/>
  <c r="HZ340" i="31" a="1"/>
  <c r="HZ340" i="31" s="1"/>
  <c r="IA340" i="31" a="1"/>
  <c r="IA340" i="31" s="1"/>
  <c r="IB340" i="31" a="1"/>
  <c r="IB340" i="31" s="1"/>
  <c r="IC340" i="31" a="1"/>
  <c r="IC340" i="31" s="1"/>
  <c r="ID340" i="31" a="1"/>
  <c r="ID340" i="31" s="1"/>
  <c r="IE340" i="31" a="1"/>
  <c r="IE340" i="31" s="1"/>
  <c r="IF340" i="31" a="1"/>
  <c r="IF340" i="31" s="1"/>
  <c r="IG340" i="31" a="1"/>
  <c r="IG340" i="31" s="1"/>
  <c r="IH340" i="31" a="1"/>
  <c r="IH340" i="31" s="1"/>
  <c r="II340" i="31" a="1"/>
  <c r="II340" i="31" s="1"/>
  <c r="IJ340" i="31" a="1"/>
  <c r="IJ340" i="31" s="1"/>
  <c r="IK340" i="31" a="1"/>
  <c r="IK340" i="31" s="1"/>
  <c r="IL340" i="31" a="1"/>
  <c r="IL340" i="31" s="1"/>
  <c r="IM340" i="31" a="1"/>
  <c r="IM340" i="31" s="1"/>
  <c r="IN340" i="31" a="1"/>
  <c r="IN340" i="31" s="1"/>
  <c r="IO340" i="31" a="1"/>
  <c r="IO340" i="31" s="1"/>
  <c r="IP340" i="31" a="1"/>
  <c r="IP340" i="31" s="1"/>
  <c r="IQ340" i="31" a="1"/>
  <c r="IQ340" i="31" s="1"/>
  <c r="IR340" i="31" a="1"/>
  <c r="IR340" i="31" s="1"/>
  <c r="IS340" i="31" a="1"/>
  <c r="IS340" i="31" s="1"/>
  <c r="IT340" i="31" a="1"/>
  <c r="IT340" i="31" s="1"/>
  <c r="IU340" i="31" a="1"/>
  <c r="IU340" i="31" s="1"/>
  <c r="IV340" i="31" a="1"/>
  <c r="IV340" i="31" s="1"/>
  <c r="IW340" i="31" a="1"/>
  <c r="IW340" i="31" s="1"/>
  <c r="IX340" i="31" a="1"/>
  <c r="IX340" i="31" s="1"/>
  <c r="IY340" i="31" a="1"/>
  <c r="IY340" i="31" s="1"/>
  <c r="IZ340" i="31" a="1"/>
  <c r="IZ340" i="31" s="1"/>
  <c r="JA340" i="31" a="1"/>
  <c r="JA340" i="31" s="1"/>
  <c r="JB340" i="31" a="1"/>
  <c r="JB340" i="31" s="1"/>
  <c r="JC340" i="31" a="1"/>
  <c r="JC340" i="31" s="1"/>
  <c r="JD340" i="31" a="1"/>
  <c r="JD340" i="31" s="1"/>
  <c r="JE340" i="31" a="1"/>
  <c r="JE340" i="31" s="1"/>
  <c r="JF340" i="31" a="1"/>
  <c r="JF340" i="31" s="1"/>
  <c r="JG340" i="31" a="1"/>
  <c r="JG340" i="31" s="1"/>
  <c r="JH340" i="31" a="1"/>
  <c r="JH340" i="31" s="1"/>
  <c r="JI340" i="31" a="1"/>
  <c r="JI340" i="31" s="1"/>
  <c r="JJ340" i="31" a="1"/>
  <c r="JJ340" i="31" s="1"/>
  <c r="JK340" i="31" a="1"/>
  <c r="JK340" i="31" s="1"/>
  <c r="JL340" i="31" a="1"/>
  <c r="JL340" i="31" s="1"/>
  <c r="JM340" i="31" a="1"/>
  <c r="JM340" i="31" s="1"/>
  <c r="JN340" i="31" a="1"/>
  <c r="JN340" i="31" s="1"/>
  <c r="JO340" i="31" a="1"/>
  <c r="JO340" i="31" s="1"/>
  <c r="JP340" i="31" a="1"/>
  <c r="JP340" i="31" s="1"/>
  <c r="JQ340" i="31" a="1"/>
  <c r="JQ340" i="31" s="1"/>
  <c r="JR340" i="31" a="1"/>
  <c r="JR340" i="31" s="1"/>
  <c r="JS340" i="31" a="1"/>
  <c r="JS340" i="31" s="1"/>
  <c r="JT340" i="31" a="1"/>
  <c r="JT340" i="31" s="1"/>
  <c r="JU340" i="31" a="1"/>
  <c r="JU340" i="31" s="1"/>
  <c r="JV340" i="31" a="1"/>
  <c r="JV340" i="31" s="1"/>
  <c r="JW340" i="31" a="1"/>
  <c r="JW340" i="31" s="1"/>
  <c r="JX340" i="31" a="1"/>
  <c r="JX340" i="31" s="1"/>
  <c r="JY340" i="31" a="1"/>
  <c r="JY340" i="31" s="1"/>
  <c r="JZ340" i="31" a="1"/>
  <c r="JZ340" i="31" s="1"/>
  <c r="KA340" i="31" a="1"/>
  <c r="KA340" i="31" s="1"/>
  <c r="KB340" i="31" a="1"/>
  <c r="KB340" i="31" s="1"/>
  <c r="KC340" i="31" a="1"/>
  <c r="KC340" i="31" s="1"/>
  <c r="KD340" i="31" a="1"/>
  <c r="KD340" i="31" s="1"/>
  <c r="KE340" i="31" a="1"/>
  <c r="KE340" i="31" s="1"/>
  <c r="KF340" i="31" a="1"/>
  <c r="KF340" i="31" s="1"/>
  <c r="KG340" i="31" a="1"/>
  <c r="KG340" i="31" s="1"/>
  <c r="KH340" i="31" a="1"/>
  <c r="KH340" i="31" s="1"/>
  <c r="KI340" i="31" a="1"/>
  <c r="KI340" i="31" s="1"/>
  <c r="KJ340" i="31" a="1"/>
  <c r="KJ340" i="31" s="1"/>
  <c r="KK340" i="31" a="1"/>
  <c r="KK340" i="31" s="1"/>
  <c r="KL340" i="31" a="1"/>
  <c r="KL340" i="31" s="1"/>
  <c r="KM340" i="31" a="1"/>
  <c r="KM340" i="31" s="1"/>
  <c r="KN340" i="31" a="1"/>
  <c r="KN340" i="31" s="1"/>
  <c r="KO340" i="31" a="1"/>
  <c r="KO340" i="31" s="1"/>
  <c r="KP340" i="31" a="1"/>
  <c r="KP340" i="31" s="1"/>
  <c r="KQ340" i="31" a="1"/>
  <c r="KQ340" i="31" s="1"/>
  <c r="KR340" i="31" a="1"/>
  <c r="KR340" i="31" s="1"/>
  <c r="KS340" i="31" a="1"/>
  <c r="KS340" i="31" s="1"/>
  <c r="KT340" i="31" a="1"/>
  <c r="KT340" i="31" s="1"/>
  <c r="KU340" i="31" a="1"/>
  <c r="KU340" i="31" s="1"/>
  <c r="KV340" i="31" a="1"/>
  <c r="KV340" i="31" s="1"/>
  <c r="KW340" i="31" a="1"/>
  <c r="KW340" i="31" s="1"/>
  <c r="KX340" i="31" a="1"/>
  <c r="KX340" i="31" s="1"/>
  <c r="KY340" i="31" a="1"/>
  <c r="KY340" i="31" s="1"/>
  <c r="KZ340" i="31" a="1"/>
  <c r="KZ340" i="31" s="1"/>
  <c r="HA341" i="31" a="1"/>
  <c r="HA341" i="31" s="1"/>
  <c r="HB341" i="31" a="1"/>
  <c r="HB341" i="31" s="1"/>
  <c r="HC341" i="31" a="1"/>
  <c r="HC341" i="31" s="1"/>
  <c r="HD341" i="31" a="1"/>
  <c r="HD341" i="31" s="1"/>
  <c r="HE341" i="31" a="1"/>
  <c r="HE341" i="31" s="1"/>
  <c r="HF341" i="31" a="1"/>
  <c r="HF341" i="31" s="1"/>
  <c r="HG341" i="31" a="1"/>
  <c r="HG341" i="31" s="1"/>
  <c r="HH341" i="31" a="1"/>
  <c r="HH341" i="31" s="1"/>
  <c r="HI341" i="31" a="1"/>
  <c r="HI341" i="31" s="1"/>
  <c r="HJ341" i="31" a="1"/>
  <c r="HJ341" i="31" s="1"/>
  <c r="HK341" i="31" a="1"/>
  <c r="HK341" i="31" s="1"/>
  <c r="HL341" i="31" a="1"/>
  <c r="HL341" i="31" s="1"/>
  <c r="HM341" i="31" a="1"/>
  <c r="HM341" i="31" s="1"/>
  <c r="HN341" i="31" a="1"/>
  <c r="HN341" i="31" s="1"/>
  <c r="HO341" i="31" a="1"/>
  <c r="HO341" i="31" s="1"/>
  <c r="HP341" i="31" a="1"/>
  <c r="HP341" i="31" s="1"/>
  <c r="HQ341" i="31" a="1"/>
  <c r="HQ341" i="31" s="1"/>
  <c r="HR341" i="31" a="1"/>
  <c r="HR341" i="31" s="1"/>
  <c r="HS341" i="31" a="1"/>
  <c r="HS341" i="31" s="1"/>
  <c r="HT341" i="31" a="1"/>
  <c r="HT341" i="31" s="1"/>
  <c r="HU341" i="31" a="1"/>
  <c r="HU341" i="31" s="1"/>
  <c r="HV341" i="31" a="1"/>
  <c r="HV341" i="31" s="1"/>
  <c r="HW341" i="31" a="1"/>
  <c r="HW341" i="31" s="1"/>
  <c r="HX341" i="31" a="1"/>
  <c r="HX341" i="31" s="1"/>
  <c r="HY341" i="31" a="1"/>
  <c r="HY341" i="31" s="1"/>
  <c r="HZ341" i="31" a="1"/>
  <c r="HZ341" i="31" s="1"/>
  <c r="IA341" i="31" a="1"/>
  <c r="IA341" i="31" s="1"/>
  <c r="IB341" i="31" a="1"/>
  <c r="IB341" i="31" s="1"/>
  <c r="IC341" i="31" a="1"/>
  <c r="IC341" i="31" s="1"/>
  <c r="ID341" i="31" a="1"/>
  <c r="ID341" i="31" s="1"/>
  <c r="IE341" i="31" a="1"/>
  <c r="IE341" i="31" s="1"/>
  <c r="IF341" i="31" a="1"/>
  <c r="IF341" i="31" s="1"/>
  <c r="IG341" i="31" a="1"/>
  <c r="IG341" i="31" s="1"/>
  <c r="IH341" i="31" a="1"/>
  <c r="IH341" i="31" s="1"/>
  <c r="II341" i="31" a="1"/>
  <c r="II341" i="31" s="1"/>
  <c r="IJ341" i="31" a="1"/>
  <c r="IJ341" i="31" s="1"/>
  <c r="IK341" i="31" a="1"/>
  <c r="IK341" i="31" s="1"/>
  <c r="IL341" i="31" a="1"/>
  <c r="IL341" i="31" s="1"/>
  <c r="IM341" i="31" a="1"/>
  <c r="IM341" i="31" s="1"/>
  <c r="IN341" i="31" a="1"/>
  <c r="IN341" i="31" s="1"/>
  <c r="IO341" i="31" a="1"/>
  <c r="IO341" i="31" s="1"/>
  <c r="IP341" i="31" a="1"/>
  <c r="IP341" i="31" s="1"/>
  <c r="IQ341" i="31" a="1"/>
  <c r="IQ341" i="31" s="1"/>
  <c r="IR341" i="31" a="1"/>
  <c r="IR341" i="31" s="1"/>
  <c r="IS341" i="31" a="1"/>
  <c r="IS341" i="31" s="1"/>
  <c r="IT341" i="31" a="1"/>
  <c r="IT341" i="31" s="1"/>
  <c r="IU341" i="31" a="1"/>
  <c r="IU341" i="31" s="1"/>
  <c r="IV341" i="31" a="1"/>
  <c r="IV341" i="31" s="1"/>
  <c r="IW341" i="31" a="1"/>
  <c r="IW341" i="31" s="1"/>
  <c r="IX341" i="31" a="1"/>
  <c r="IX341" i="31" s="1"/>
  <c r="IY341" i="31" a="1"/>
  <c r="IY341" i="31" s="1"/>
  <c r="IZ341" i="31" a="1"/>
  <c r="IZ341" i="31" s="1"/>
  <c r="JA341" i="31" a="1"/>
  <c r="JA341" i="31" s="1"/>
  <c r="JB341" i="31" a="1"/>
  <c r="JB341" i="31" s="1"/>
  <c r="JC341" i="31" a="1"/>
  <c r="JC341" i="31" s="1"/>
  <c r="JD341" i="31" a="1"/>
  <c r="JD341" i="31" s="1"/>
  <c r="JE341" i="31" a="1"/>
  <c r="JE341" i="31" s="1"/>
  <c r="JF341" i="31" a="1"/>
  <c r="JF341" i="31" s="1"/>
  <c r="JG341" i="31" a="1"/>
  <c r="JG341" i="31" s="1"/>
  <c r="JH341" i="31" a="1"/>
  <c r="JH341" i="31" s="1"/>
  <c r="JI341" i="31" a="1"/>
  <c r="JI341" i="31" s="1"/>
  <c r="JJ341" i="31" a="1"/>
  <c r="JJ341" i="31" s="1"/>
  <c r="JK341" i="31" a="1"/>
  <c r="JK341" i="31" s="1"/>
  <c r="JL341" i="31" a="1"/>
  <c r="JL341" i="31" s="1"/>
  <c r="JM341" i="31" a="1"/>
  <c r="JM341" i="31" s="1"/>
  <c r="JN341" i="31" a="1"/>
  <c r="JN341" i="31" s="1"/>
  <c r="JO341" i="31" a="1"/>
  <c r="JO341" i="31" s="1"/>
  <c r="JP341" i="31" a="1"/>
  <c r="JP341" i="31" s="1"/>
  <c r="JQ341" i="31" a="1"/>
  <c r="JQ341" i="31" s="1"/>
  <c r="JR341" i="31" a="1"/>
  <c r="JR341" i="31" s="1"/>
  <c r="JS341" i="31" a="1"/>
  <c r="JS341" i="31" s="1"/>
  <c r="JT341" i="31" a="1"/>
  <c r="JT341" i="31" s="1"/>
  <c r="JU341" i="31" a="1"/>
  <c r="JU341" i="31" s="1"/>
  <c r="JV341" i="31" a="1"/>
  <c r="JV341" i="31" s="1"/>
  <c r="JW341" i="31" a="1"/>
  <c r="JW341" i="31" s="1"/>
  <c r="JX341" i="31" a="1"/>
  <c r="JX341" i="31" s="1"/>
  <c r="JY341" i="31" a="1"/>
  <c r="JY341" i="31" s="1"/>
  <c r="JZ341" i="31" a="1"/>
  <c r="JZ341" i="31" s="1"/>
  <c r="KA341" i="31" a="1"/>
  <c r="KA341" i="31" s="1"/>
  <c r="KB341" i="31" a="1"/>
  <c r="KB341" i="31" s="1"/>
  <c r="KC341" i="31" a="1"/>
  <c r="KC341" i="31" s="1"/>
  <c r="KD341" i="31" a="1"/>
  <c r="KD341" i="31" s="1"/>
  <c r="KE341" i="31" a="1"/>
  <c r="KE341" i="31" s="1"/>
  <c r="KF341" i="31" a="1"/>
  <c r="KF341" i="31" s="1"/>
  <c r="KG341" i="31" a="1"/>
  <c r="KG341" i="31" s="1"/>
  <c r="KH341" i="31" a="1"/>
  <c r="KH341" i="31" s="1"/>
  <c r="KI341" i="31" a="1"/>
  <c r="KI341" i="31" s="1"/>
  <c r="KJ341" i="31" a="1"/>
  <c r="KJ341" i="31" s="1"/>
  <c r="KK341" i="31" a="1"/>
  <c r="KK341" i="31" s="1"/>
  <c r="KL341" i="31" a="1"/>
  <c r="KL341" i="31" s="1"/>
  <c r="KM341" i="31" a="1"/>
  <c r="KM341" i="31" s="1"/>
  <c r="KN341" i="31" a="1"/>
  <c r="KN341" i="31" s="1"/>
  <c r="KO341" i="31" a="1"/>
  <c r="KO341" i="31" s="1"/>
  <c r="KP341" i="31" a="1"/>
  <c r="KP341" i="31" s="1"/>
  <c r="KQ341" i="31" a="1"/>
  <c r="KQ341" i="31" s="1"/>
  <c r="KR341" i="31" a="1"/>
  <c r="KR341" i="31" s="1"/>
  <c r="KS341" i="31" a="1"/>
  <c r="KS341" i="31" s="1"/>
  <c r="KT341" i="31" a="1"/>
  <c r="KT341" i="31" s="1"/>
  <c r="KU341" i="31" a="1"/>
  <c r="KU341" i="31" s="1"/>
  <c r="KV341" i="31" a="1"/>
  <c r="KV341" i="31" s="1"/>
  <c r="KW341" i="31" a="1"/>
  <c r="KW341" i="31" s="1"/>
  <c r="KX341" i="31" a="1"/>
  <c r="KX341" i="31" s="1"/>
  <c r="KY341" i="31" a="1"/>
  <c r="KY341" i="31" s="1"/>
  <c r="KZ341" i="31" a="1"/>
  <c r="KZ341" i="31" s="1"/>
  <c r="HA342" i="31" a="1"/>
  <c r="HA342" i="31" s="1"/>
  <c r="HB342" i="31" a="1"/>
  <c r="HB342" i="31" s="1"/>
  <c r="HC342" i="31" a="1"/>
  <c r="HC342" i="31" s="1"/>
  <c r="HD342" i="31" a="1"/>
  <c r="HD342" i="31" s="1"/>
  <c r="HE342" i="31" a="1"/>
  <c r="HE342" i="31" s="1"/>
  <c r="HF342" i="31" a="1"/>
  <c r="HF342" i="31" s="1"/>
  <c r="HG342" i="31" a="1"/>
  <c r="HG342" i="31" s="1"/>
  <c r="HH342" i="31" a="1"/>
  <c r="HH342" i="31" s="1"/>
  <c r="HI342" i="31" a="1"/>
  <c r="HI342" i="31" s="1"/>
  <c r="HJ342" i="31" a="1"/>
  <c r="HJ342" i="31" s="1"/>
  <c r="HK342" i="31" a="1"/>
  <c r="HK342" i="31" s="1"/>
  <c r="HL342" i="31" a="1"/>
  <c r="HL342" i="31" s="1"/>
  <c r="HM342" i="31" a="1"/>
  <c r="HM342" i="31" s="1"/>
  <c r="HN342" i="31" a="1"/>
  <c r="HN342" i="31" s="1"/>
  <c r="HO342" i="31" a="1"/>
  <c r="HO342" i="31" s="1"/>
  <c r="HP342" i="31" a="1"/>
  <c r="HP342" i="31" s="1"/>
  <c r="HQ342" i="31" a="1"/>
  <c r="HQ342" i="31" s="1"/>
  <c r="HR342" i="31" a="1"/>
  <c r="HR342" i="31" s="1"/>
  <c r="HS342" i="31" a="1"/>
  <c r="HS342" i="31" s="1"/>
  <c r="HT342" i="31" a="1"/>
  <c r="HT342" i="31" s="1"/>
  <c r="HU342" i="31" a="1"/>
  <c r="HU342" i="31" s="1"/>
  <c r="HV342" i="31" a="1"/>
  <c r="HV342" i="31" s="1"/>
  <c r="HW342" i="31" a="1"/>
  <c r="HW342" i="31" s="1"/>
  <c r="HX342" i="31" a="1"/>
  <c r="HX342" i="31" s="1"/>
  <c r="HY342" i="31" a="1"/>
  <c r="HY342" i="31" s="1"/>
  <c r="HZ342" i="31" a="1"/>
  <c r="HZ342" i="31" s="1"/>
  <c r="IA342" i="31" a="1"/>
  <c r="IA342" i="31" s="1"/>
  <c r="IB342" i="31" a="1"/>
  <c r="IB342" i="31" s="1"/>
  <c r="IC342" i="31" a="1"/>
  <c r="IC342" i="31" s="1"/>
  <c r="ID342" i="31" a="1"/>
  <c r="ID342" i="31" s="1"/>
  <c r="IE342" i="31" a="1"/>
  <c r="IE342" i="31" s="1"/>
  <c r="IF342" i="31" a="1"/>
  <c r="IF342" i="31" s="1"/>
  <c r="IG342" i="31" a="1"/>
  <c r="IG342" i="31" s="1"/>
  <c r="IH342" i="31" a="1"/>
  <c r="IH342" i="31" s="1"/>
  <c r="II342" i="31" a="1"/>
  <c r="II342" i="31" s="1"/>
  <c r="IJ342" i="31" a="1"/>
  <c r="IJ342" i="31" s="1"/>
  <c r="IK342" i="31" a="1"/>
  <c r="IK342" i="31" s="1"/>
  <c r="IL342" i="31" a="1"/>
  <c r="IL342" i="31" s="1"/>
  <c r="IM342" i="31" a="1"/>
  <c r="IM342" i="31" s="1"/>
  <c r="IN342" i="31" a="1"/>
  <c r="IN342" i="31" s="1"/>
  <c r="IO342" i="31" a="1"/>
  <c r="IO342" i="31" s="1"/>
  <c r="IP342" i="31" a="1"/>
  <c r="IP342" i="31" s="1"/>
  <c r="IQ342" i="31" a="1"/>
  <c r="IQ342" i="31" s="1"/>
  <c r="IR342" i="31" a="1"/>
  <c r="IR342" i="31" s="1"/>
  <c r="IS342" i="31" a="1"/>
  <c r="IS342" i="31" s="1"/>
  <c r="IT342" i="31" a="1"/>
  <c r="IT342" i="31" s="1"/>
  <c r="IU342" i="31" a="1"/>
  <c r="IU342" i="31" s="1"/>
  <c r="IV342" i="31" a="1"/>
  <c r="IV342" i="31" s="1"/>
  <c r="IW342" i="31" a="1"/>
  <c r="IW342" i="31" s="1"/>
  <c r="IX342" i="31" a="1"/>
  <c r="IX342" i="31" s="1"/>
  <c r="IY342" i="31" a="1"/>
  <c r="IY342" i="31" s="1"/>
  <c r="IZ342" i="31" a="1"/>
  <c r="IZ342" i="31" s="1"/>
  <c r="JA342" i="31" a="1"/>
  <c r="JA342" i="31" s="1"/>
  <c r="JB342" i="31" a="1"/>
  <c r="JB342" i="31" s="1"/>
  <c r="JC342" i="31" a="1"/>
  <c r="JC342" i="31" s="1"/>
  <c r="JD342" i="31" a="1"/>
  <c r="JD342" i="31" s="1"/>
  <c r="JE342" i="31" a="1"/>
  <c r="JE342" i="31" s="1"/>
  <c r="JF342" i="31" a="1"/>
  <c r="JF342" i="31" s="1"/>
  <c r="JG342" i="31" a="1"/>
  <c r="JG342" i="31" s="1"/>
  <c r="JH342" i="31" a="1"/>
  <c r="JH342" i="31" s="1"/>
  <c r="JI342" i="31" a="1"/>
  <c r="JI342" i="31" s="1"/>
  <c r="JJ342" i="31" a="1"/>
  <c r="JJ342" i="31" s="1"/>
  <c r="JK342" i="31" a="1"/>
  <c r="JK342" i="31" s="1"/>
  <c r="JL342" i="31" a="1"/>
  <c r="JL342" i="31" s="1"/>
  <c r="JM342" i="31" a="1"/>
  <c r="JM342" i="31" s="1"/>
  <c r="JN342" i="31" a="1"/>
  <c r="JN342" i="31" s="1"/>
  <c r="JO342" i="31" a="1"/>
  <c r="JO342" i="31" s="1"/>
  <c r="JP342" i="31" a="1"/>
  <c r="JP342" i="31" s="1"/>
  <c r="JQ342" i="31" a="1"/>
  <c r="JQ342" i="31" s="1"/>
  <c r="JR342" i="31" a="1"/>
  <c r="JR342" i="31" s="1"/>
  <c r="JS342" i="31" a="1"/>
  <c r="JS342" i="31" s="1"/>
  <c r="JT342" i="31" a="1"/>
  <c r="JT342" i="31" s="1"/>
  <c r="JU342" i="31" a="1"/>
  <c r="JU342" i="31" s="1"/>
  <c r="JV342" i="31" a="1"/>
  <c r="JV342" i="31" s="1"/>
  <c r="JW342" i="31" a="1"/>
  <c r="JW342" i="31" s="1"/>
  <c r="JX342" i="31" a="1"/>
  <c r="JX342" i="31" s="1"/>
  <c r="JY342" i="31" a="1"/>
  <c r="JY342" i="31" s="1"/>
  <c r="JZ342" i="31" a="1"/>
  <c r="JZ342" i="31" s="1"/>
  <c r="KA342" i="31" a="1"/>
  <c r="KA342" i="31" s="1"/>
  <c r="KB342" i="31" a="1"/>
  <c r="KB342" i="31" s="1"/>
  <c r="KC342" i="31" a="1"/>
  <c r="KC342" i="31" s="1"/>
  <c r="KD342" i="31" a="1"/>
  <c r="KD342" i="31" s="1"/>
  <c r="KE342" i="31" a="1"/>
  <c r="KE342" i="31" s="1"/>
  <c r="KF342" i="31" a="1"/>
  <c r="KF342" i="31" s="1"/>
  <c r="KG342" i="31" a="1"/>
  <c r="KG342" i="31" s="1"/>
  <c r="KH342" i="31" a="1"/>
  <c r="KH342" i="31" s="1"/>
  <c r="KI342" i="31" a="1"/>
  <c r="KI342" i="31" s="1"/>
  <c r="KJ342" i="31" a="1"/>
  <c r="KJ342" i="31" s="1"/>
  <c r="KK342" i="31" a="1"/>
  <c r="KK342" i="31" s="1"/>
  <c r="KL342" i="31" a="1"/>
  <c r="KL342" i="31" s="1"/>
  <c r="KM342" i="31" a="1"/>
  <c r="KM342" i="31" s="1"/>
  <c r="KN342" i="31" a="1"/>
  <c r="KN342" i="31" s="1"/>
  <c r="KO342" i="31" a="1"/>
  <c r="KO342" i="31" s="1"/>
  <c r="KP342" i="31" a="1"/>
  <c r="KP342" i="31" s="1"/>
  <c r="KQ342" i="31" a="1"/>
  <c r="KQ342" i="31" s="1"/>
  <c r="KR342" i="31" a="1"/>
  <c r="KR342" i="31" s="1"/>
  <c r="KS342" i="31" a="1"/>
  <c r="KS342" i="31" s="1"/>
  <c r="KT342" i="31" a="1"/>
  <c r="KT342" i="31" s="1"/>
  <c r="KU342" i="31" a="1"/>
  <c r="KU342" i="31" s="1"/>
  <c r="KV342" i="31" a="1"/>
  <c r="KV342" i="31" s="1"/>
  <c r="KW342" i="31" a="1"/>
  <c r="KW342" i="31" s="1"/>
  <c r="KX342" i="31" a="1"/>
  <c r="KX342" i="31" s="1"/>
  <c r="KY342" i="31" a="1"/>
  <c r="KY342" i="31" s="1"/>
  <c r="KZ342" i="31" a="1"/>
  <c r="KZ342" i="31" s="1"/>
  <c r="GZ324" i="31" a="1"/>
  <c r="GZ324" i="31" s="1"/>
  <c r="GZ325" i="31" a="1"/>
  <c r="GZ325" i="31" s="1"/>
  <c r="GZ326" i="31" a="1"/>
  <c r="GZ326" i="31" s="1"/>
  <c r="GZ327" i="31" a="1"/>
  <c r="GZ327" i="31" s="1"/>
  <c r="GZ328" i="31" a="1"/>
  <c r="GZ328" i="31" s="1"/>
  <c r="GZ329" i="31" a="1"/>
  <c r="GZ329" i="31" s="1"/>
  <c r="GZ330" i="31" a="1"/>
  <c r="GZ330" i="31" s="1"/>
  <c r="GZ331" i="31" a="1"/>
  <c r="GZ331" i="31" s="1"/>
  <c r="GZ332" i="31" a="1"/>
  <c r="GZ332" i="31" s="1"/>
  <c r="GZ333" i="31" a="1"/>
  <c r="GZ333" i="31" s="1"/>
  <c r="GZ334" i="31" a="1"/>
  <c r="GZ334" i="31" s="1"/>
  <c r="GZ335" i="31" a="1"/>
  <c r="GZ335" i="31" s="1"/>
  <c r="E359" i="31" s="1" a="1"/>
  <c r="E359" i="31" s="1"/>
  <c r="GZ336" i="31" a="1"/>
  <c r="GZ336" i="31" s="1"/>
  <c r="GZ337" i="31" a="1"/>
  <c r="GZ337" i="31" s="1"/>
  <c r="GZ338" i="31" a="1"/>
  <c r="GZ338" i="31" s="1"/>
  <c r="GZ339" i="31" a="1"/>
  <c r="GZ339" i="31" s="1"/>
  <c r="GZ340" i="31" a="1"/>
  <c r="GZ340" i="31" s="1"/>
  <c r="GZ341" i="31" a="1"/>
  <c r="GZ341" i="31" s="1"/>
  <c r="E365" i="31" s="1" a="1"/>
  <c r="E365" i="31" s="1"/>
  <c r="GZ342" i="31" a="1"/>
  <c r="GZ342" i="31" s="1"/>
  <c r="E366" i="31" s="1" a="1"/>
  <c r="E366" i="31" s="1"/>
  <c r="GZ323" i="31" a="1"/>
  <c r="GZ323" i="31" s="1"/>
  <c r="G316" i="31" a="1"/>
  <c r="G316" i="31" s="1"/>
  <c r="G317" i="31" a="1"/>
  <c r="G317" i="31" s="1"/>
  <c r="E30" i="31"/>
  <c r="AC282" i="31" a="1"/>
  <c r="AC282" i="31" s="1"/>
  <c r="AD282" i="31" a="1"/>
  <c r="AD282" i="31" s="1"/>
  <c r="AE282" i="31" a="1"/>
  <c r="AE282" i="31" s="1"/>
  <c r="AF282" i="31" a="1"/>
  <c r="AF282" i="31" s="1"/>
  <c r="AG282" i="31" a="1"/>
  <c r="AG282" i="31" s="1"/>
  <c r="AH282" i="31" a="1"/>
  <c r="AH282" i="31" s="1"/>
  <c r="AI282" i="31" a="1"/>
  <c r="AI282" i="31" s="1"/>
  <c r="AJ282" i="31" a="1"/>
  <c r="AJ282" i="31" s="1"/>
  <c r="AK282" i="31" a="1"/>
  <c r="AK282" i="31" s="1"/>
  <c r="AL282" i="31" a="1"/>
  <c r="AL282" i="31" s="1"/>
  <c r="AM282" i="31" a="1"/>
  <c r="AM282" i="31" s="1"/>
  <c r="AN282" i="31" a="1"/>
  <c r="AN282" i="31" s="1"/>
  <c r="AO282" i="31" a="1"/>
  <c r="AO282" i="31" s="1"/>
  <c r="AP282" i="31" a="1"/>
  <c r="AP282" i="31" s="1"/>
  <c r="AQ282" i="31" a="1"/>
  <c r="AQ282" i="31" s="1"/>
  <c r="AR282" i="31" a="1"/>
  <c r="AR282" i="31" s="1"/>
  <c r="AS282" i="31" a="1"/>
  <c r="AS282" i="31" s="1"/>
  <c r="AT282" i="31" a="1"/>
  <c r="AT282" i="31" s="1"/>
  <c r="AU282" i="31" a="1"/>
  <c r="AU282" i="31" s="1"/>
  <c r="AV282" i="31" a="1"/>
  <c r="AV282" i="31" s="1"/>
  <c r="AC283" i="31" a="1"/>
  <c r="AC283" i="31" s="1"/>
  <c r="AD283" i="31" a="1"/>
  <c r="AD283" i="31" s="1"/>
  <c r="AE283" i="31" a="1"/>
  <c r="AE283" i="31" s="1"/>
  <c r="AF283" i="31" a="1"/>
  <c r="AF283" i="31" s="1"/>
  <c r="AG283" i="31" a="1"/>
  <c r="AG283" i="31" s="1"/>
  <c r="AH283" i="31" a="1"/>
  <c r="AH283" i="31" s="1"/>
  <c r="AI283" i="31" a="1"/>
  <c r="AI283" i="31" s="1"/>
  <c r="AJ283" i="31" a="1"/>
  <c r="AJ283" i="31" s="1"/>
  <c r="AK283" i="31" a="1"/>
  <c r="AK283" i="31" s="1"/>
  <c r="AL283" i="31" a="1"/>
  <c r="AL283" i="31" s="1"/>
  <c r="AM283" i="31" a="1"/>
  <c r="AM283" i="31" s="1"/>
  <c r="AN283" i="31" a="1"/>
  <c r="AN283" i="31" s="1"/>
  <c r="AO283" i="31" a="1"/>
  <c r="AO283" i="31" s="1"/>
  <c r="AP283" i="31" a="1"/>
  <c r="AP283" i="31" s="1"/>
  <c r="AQ283" i="31" a="1"/>
  <c r="AQ283" i="31" s="1"/>
  <c r="AR283" i="31" a="1"/>
  <c r="AR283" i="31" s="1"/>
  <c r="AS283" i="31" a="1"/>
  <c r="AS283" i="31" s="1"/>
  <c r="AT283" i="31" a="1"/>
  <c r="AT283" i="31" s="1"/>
  <c r="AU283" i="31" a="1"/>
  <c r="AU283" i="31" s="1"/>
  <c r="AV283" i="31" a="1"/>
  <c r="AV283" i="31" s="1"/>
  <c r="AC284" i="31" a="1"/>
  <c r="AC284" i="31" s="1"/>
  <c r="AD284" i="31" a="1"/>
  <c r="AD284" i="31" s="1"/>
  <c r="AE284" i="31" a="1"/>
  <c r="AE284" i="31" s="1"/>
  <c r="AF284" i="31" a="1"/>
  <c r="AF284" i="31" s="1"/>
  <c r="AG284" i="31" a="1"/>
  <c r="AG284" i="31" s="1"/>
  <c r="AH284" i="31" a="1"/>
  <c r="AH284" i="31" s="1"/>
  <c r="AI284" i="31" a="1"/>
  <c r="AI284" i="31" s="1"/>
  <c r="AJ284" i="31" a="1"/>
  <c r="AJ284" i="31" s="1"/>
  <c r="AK284" i="31" a="1"/>
  <c r="AK284" i="31" s="1"/>
  <c r="AL284" i="31" a="1"/>
  <c r="AL284" i="31" s="1"/>
  <c r="AM284" i="31" a="1"/>
  <c r="AM284" i="31" s="1"/>
  <c r="AN284" i="31" a="1"/>
  <c r="AN284" i="31" s="1"/>
  <c r="AO284" i="31" a="1"/>
  <c r="AO284" i="31" s="1"/>
  <c r="AP284" i="31" a="1"/>
  <c r="AP284" i="31" s="1"/>
  <c r="AQ284" i="31" a="1"/>
  <c r="AQ284" i="31" s="1"/>
  <c r="AR284" i="31" a="1"/>
  <c r="AR284" i="31" s="1"/>
  <c r="AS284" i="31" a="1"/>
  <c r="AS284" i="31" s="1"/>
  <c r="AT284" i="31" a="1"/>
  <c r="AT284" i="31" s="1"/>
  <c r="AU284" i="31" a="1"/>
  <c r="AU284" i="31" s="1"/>
  <c r="AV284" i="31" a="1"/>
  <c r="AV284" i="31" s="1"/>
  <c r="AC285" i="31" a="1"/>
  <c r="AC285" i="31" s="1"/>
  <c r="AD285" i="31" a="1"/>
  <c r="AD285" i="31" s="1"/>
  <c r="AE285" i="31" a="1"/>
  <c r="AE285" i="31" s="1"/>
  <c r="AF285" i="31" a="1"/>
  <c r="AF285" i="31" s="1"/>
  <c r="AG285" i="31" a="1"/>
  <c r="AG285" i="31" s="1"/>
  <c r="AH285" i="31" a="1"/>
  <c r="AH285" i="31" s="1"/>
  <c r="AI285" i="31" a="1"/>
  <c r="AI285" i="31" s="1"/>
  <c r="AJ285" i="31" a="1"/>
  <c r="AJ285" i="31" s="1"/>
  <c r="AK285" i="31" a="1"/>
  <c r="AK285" i="31" s="1"/>
  <c r="AL285" i="31" a="1"/>
  <c r="AL285" i="31" s="1"/>
  <c r="AM285" i="31" a="1"/>
  <c r="AM285" i="31" s="1"/>
  <c r="AN285" i="31" a="1"/>
  <c r="AN285" i="31" s="1"/>
  <c r="AO285" i="31" a="1"/>
  <c r="AO285" i="31" s="1"/>
  <c r="AP285" i="31" a="1"/>
  <c r="AP285" i="31" s="1"/>
  <c r="AQ285" i="31" a="1"/>
  <c r="AQ285" i="31" s="1"/>
  <c r="AR285" i="31" a="1"/>
  <c r="AR285" i="31" s="1"/>
  <c r="AS285" i="31" a="1"/>
  <c r="AS285" i="31" s="1"/>
  <c r="AT285" i="31" a="1"/>
  <c r="AT285" i="31" s="1"/>
  <c r="AU285" i="31" a="1"/>
  <c r="AU285" i="31" s="1"/>
  <c r="AV285" i="31" a="1"/>
  <c r="AV285" i="31" s="1"/>
  <c r="AC286" i="31" a="1"/>
  <c r="AC286" i="31" s="1"/>
  <c r="AD286" i="31" a="1"/>
  <c r="AD286" i="31" s="1"/>
  <c r="AE286" i="31" a="1"/>
  <c r="AE286" i="31" s="1"/>
  <c r="AF286" i="31" a="1"/>
  <c r="AF286" i="31" s="1"/>
  <c r="AG286" i="31" a="1"/>
  <c r="AG286" i="31" s="1"/>
  <c r="AH286" i="31" a="1"/>
  <c r="AH286" i="31" s="1"/>
  <c r="AI286" i="31" a="1"/>
  <c r="AI286" i="31" s="1"/>
  <c r="AJ286" i="31" a="1"/>
  <c r="AJ286" i="31" s="1"/>
  <c r="AK286" i="31" a="1"/>
  <c r="AK286" i="31" s="1"/>
  <c r="AL286" i="31" a="1"/>
  <c r="AL286" i="31" s="1"/>
  <c r="AM286" i="31" a="1"/>
  <c r="AM286" i="31" s="1"/>
  <c r="AN286" i="31" a="1"/>
  <c r="AN286" i="31" s="1"/>
  <c r="AO286" i="31" a="1"/>
  <c r="AO286" i="31" s="1"/>
  <c r="AP286" i="31" a="1"/>
  <c r="AP286" i="31" s="1"/>
  <c r="AQ286" i="31" a="1"/>
  <c r="AQ286" i="31" s="1"/>
  <c r="AR286" i="31" a="1"/>
  <c r="AR286" i="31" s="1"/>
  <c r="AS286" i="31" a="1"/>
  <c r="AS286" i="31" s="1"/>
  <c r="AT286" i="31" a="1"/>
  <c r="AT286" i="31" s="1"/>
  <c r="AU286" i="31" a="1"/>
  <c r="AU286" i="31" s="1"/>
  <c r="AV286" i="31" a="1"/>
  <c r="AV286" i="31" s="1"/>
  <c r="AC287" i="31" a="1"/>
  <c r="AC287" i="31" s="1"/>
  <c r="AD287" i="31" a="1"/>
  <c r="AD287" i="31" s="1"/>
  <c r="AE287" i="31" a="1"/>
  <c r="AE287" i="31" s="1"/>
  <c r="AF287" i="31" a="1"/>
  <c r="AF287" i="31" s="1"/>
  <c r="AG287" i="31" a="1"/>
  <c r="AG287" i="31" s="1"/>
  <c r="AH287" i="31" a="1"/>
  <c r="AH287" i="31" s="1"/>
  <c r="AI287" i="31" a="1"/>
  <c r="AI287" i="31" s="1"/>
  <c r="AJ287" i="31" a="1"/>
  <c r="AJ287" i="31" s="1"/>
  <c r="AK287" i="31" a="1"/>
  <c r="AK287" i="31" s="1"/>
  <c r="AL287" i="31" a="1"/>
  <c r="AL287" i="31" s="1"/>
  <c r="AM287" i="31" a="1"/>
  <c r="AM287" i="31" s="1"/>
  <c r="AN287" i="31" a="1"/>
  <c r="AN287" i="31" s="1"/>
  <c r="AO287" i="31" a="1"/>
  <c r="AO287" i="31" s="1"/>
  <c r="AP287" i="31" a="1"/>
  <c r="AP287" i="31" s="1"/>
  <c r="AQ287" i="31" a="1"/>
  <c r="AQ287" i="31" s="1"/>
  <c r="AR287" i="31" a="1"/>
  <c r="AR287" i="31" s="1"/>
  <c r="AS287" i="31" a="1"/>
  <c r="AS287" i="31" s="1"/>
  <c r="AT287" i="31" a="1"/>
  <c r="AT287" i="31" s="1"/>
  <c r="AU287" i="31" a="1"/>
  <c r="AU287" i="31" s="1"/>
  <c r="AV287" i="31" a="1"/>
  <c r="AV287" i="31" s="1"/>
  <c r="AC288" i="31" a="1"/>
  <c r="AC288" i="31" s="1"/>
  <c r="AD288" i="31" a="1"/>
  <c r="AD288" i="31" s="1"/>
  <c r="AE288" i="31" a="1"/>
  <c r="AE288" i="31" s="1"/>
  <c r="AF288" i="31" a="1"/>
  <c r="AF288" i="31" s="1"/>
  <c r="AG288" i="31" a="1"/>
  <c r="AG288" i="31" s="1"/>
  <c r="AH288" i="31" a="1"/>
  <c r="AH288" i="31" s="1"/>
  <c r="AI288" i="31" a="1"/>
  <c r="AI288" i="31" s="1"/>
  <c r="AJ288" i="31" a="1"/>
  <c r="AJ288" i="31" s="1"/>
  <c r="AK288" i="31" a="1"/>
  <c r="AK288" i="31" s="1"/>
  <c r="AL288" i="31" a="1"/>
  <c r="AL288" i="31" s="1"/>
  <c r="AM288" i="31" a="1"/>
  <c r="AM288" i="31" s="1"/>
  <c r="AN288" i="31" a="1"/>
  <c r="AN288" i="31" s="1"/>
  <c r="AO288" i="31" a="1"/>
  <c r="AO288" i="31" s="1"/>
  <c r="AP288" i="31" a="1"/>
  <c r="AP288" i="31" s="1"/>
  <c r="AQ288" i="31" a="1"/>
  <c r="AQ288" i="31" s="1"/>
  <c r="AR288" i="31" a="1"/>
  <c r="AR288" i="31" s="1"/>
  <c r="AS288" i="31" a="1"/>
  <c r="AS288" i="31" s="1"/>
  <c r="AT288" i="31" a="1"/>
  <c r="AT288" i="31" s="1"/>
  <c r="AU288" i="31" a="1"/>
  <c r="AU288" i="31" s="1"/>
  <c r="AV288" i="31" a="1"/>
  <c r="AV288" i="31" s="1"/>
  <c r="AC289" i="31" a="1"/>
  <c r="AC289" i="31" s="1"/>
  <c r="AD289" i="31" a="1"/>
  <c r="AD289" i="31" s="1"/>
  <c r="AE289" i="31" a="1"/>
  <c r="AE289" i="31" s="1"/>
  <c r="AF289" i="31" a="1"/>
  <c r="AF289" i="31" s="1"/>
  <c r="AG289" i="31" a="1"/>
  <c r="AG289" i="31" s="1"/>
  <c r="AH289" i="31" a="1"/>
  <c r="AH289" i="31" s="1"/>
  <c r="AI289" i="31" a="1"/>
  <c r="AI289" i="31" s="1"/>
  <c r="AJ289" i="31" a="1"/>
  <c r="AJ289" i="31" s="1"/>
  <c r="AK289" i="31" a="1"/>
  <c r="AK289" i="31" s="1"/>
  <c r="AL289" i="31" a="1"/>
  <c r="AL289" i="31" s="1"/>
  <c r="AM289" i="31" a="1"/>
  <c r="AM289" i="31" s="1"/>
  <c r="AN289" i="31" a="1"/>
  <c r="AN289" i="31" s="1"/>
  <c r="AO289" i="31" a="1"/>
  <c r="AO289" i="31" s="1"/>
  <c r="AP289" i="31" a="1"/>
  <c r="AP289" i="31" s="1"/>
  <c r="AQ289" i="31" a="1"/>
  <c r="AQ289" i="31" s="1"/>
  <c r="AR289" i="31" a="1"/>
  <c r="AR289" i="31" s="1"/>
  <c r="AS289" i="31" a="1"/>
  <c r="AS289" i="31" s="1"/>
  <c r="AT289" i="31" a="1"/>
  <c r="AT289" i="31" s="1"/>
  <c r="AU289" i="31" a="1"/>
  <c r="AU289" i="31" s="1"/>
  <c r="AV289" i="31" a="1"/>
  <c r="AV289" i="31" s="1"/>
  <c r="AC290" i="31" a="1"/>
  <c r="AC290" i="31" s="1"/>
  <c r="AD290" i="31" a="1"/>
  <c r="AD290" i="31" s="1"/>
  <c r="AE290" i="31" a="1"/>
  <c r="AE290" i="31" s="1"/>
  <c r="AF290" i="31" a="1"/>
  <c r="AF290" i="31" s="1"/>
  <c r="AG290" i="31" a="1"/>
  <c r="AG290" i="31" s="1"/>
  <c r="AH290" i="31" a="1"/>
  <c r="AH290" i="31" s="1"/>
  <c r="AI290" i="31" a="1"/>
  <c r="AI290" i="31" s="1"/>
  <c r="AJ290" i="31" a="1"/>
  <c r="AJ290" i="31" s="1"/>
  <c r="AK290" i="31" a="1"/>
  <c r="AK290" i="31" s="1"/>
  <c r="AL290" i="31" a="1"/>
  <c r="AL290" i="31" s="1"/>
  <c r="AM290" i="31" a="1"/>
  <c r="AM290" i="31" s="1"/>
  <c r="AN290" i="31" a="1"/>
  <c r="AN290" i="31" s="1"/>
  <c r="AO290" i="31" a="1"/>
  <c r="AO290" i="31" s="1"/>
  <c r="AP290" i="31" a="1"/>
  <c r="AP290" i="31" s="1"/>
  <c r="AQ290" i="31" a="1"/>
  <c r="AQ290" i="31" s="1"/>
  <c r="AR290" i="31" a="1"/>
  <c r="AR290" i="31" s="1"/>
  <c r="AS290" i="31" a="1"/>
  <c r="AS290" i="31" s="1"/>
  <c r="AT290" i="31" a="1"/>
  <c r="AT290" i="31" s="1"/>
  <c r="AU290" i="31" a="1"/>
  <c r="AU290" i="31" s="1"/>
  <c r="AV290" i="31" a="1"/>
  <c r="AV290" i="31" s="1"/>
  <c r="AC291" i="31" a="1"/>
  <c r="AC291" i="31" s="1"/>
  <c r="AD291" i="31" a="1"/>
  <c r="AD291" i="31" s="1"/>
  <c r="AE291" i="31" a="1"/>
  <c r="AE291" i="31" s="1"/>
  <c r="AF291" i="31" a="1"/>
  <c r="AF291" i="31" s="1"/>
  <c r="AG291" i="31" a="1"/>
  <c r="AG291" i="31" s="1"/>
  <c r="AH291" i="31" a="1"/>
  <c r="AH291" i="31" s="1"/>
  <c r="AI291" i="31" a="1"/>
  <c r="AI291" i="31" s="1"/>
  <c r="AJ291" i="31" a="1"/>
  <c r="AJ291" i="31" s="1"/>
  <c r="AK291" i="31" a="1"/>
  <c r="AK291" i="31" s="1"/>
  <c r="AL291" i="31" a="1"/>
  <c r="AL291" i="31" s="1"/>
  <c r="AM291" i="31" a="1"/>
  <c r="AM291" i="31" s="1"/>
  <c r="AN291" i="31" a="1"/>
  <c r="AN291" i="31" s="1"/>
  <c r="AO291" i="31" a="1"/>
  <c r="AO291" i="31" s="1"/>
  <c r="AP291" i="31" a="1"/>
  <c r="AP291" i="31" s="1"/>
  <c r="AQ291" i="31" a="1"/>
  <c r="AQ291" i="31" s="1"/>
  <c r="AR291" i="31" a="1"/>
  <c r="AR291" i="31" s="1"/>
  <c r="AS291" i="31" a="1"/>
  <c r="AS291" i="31" s="1"/>
  <c r="AT291" i="31" a="1"/>
  <c r="AT291" i="31" s="1"/>
  <c r="AU291" i="31" a="1"/>
  <c r="AU291" i="31" s="1"/>
  <c r="AV291" i="31" a="1"/>
  <c r="AV291" i="31" s="1"/>
  <c r="AC292" i="31" a="1"/>
  <c r="AC292" i="31" s="1"/>
  <c r="AD292" i="31" a="1"/>
  <c r="AD292" i="31" s="1"/>
  <c r="AE292" i="31" a="1"/>
  <c r="AE292" i="31" s="1"/>
  <c r="AF292" i="31" a="1"/>
  <c r="AF292" i="31" s="1"/>
  <c r="AG292" i="31" a="1"/>
  <c r="AG292" i="31" s="1"/>
  <c r="AH292" i="31" a="1"/>
  <c r="AH292" i="31" s="1"/>
  <c r="AI292" i="31" a="1"/>
  <c r="AI292" i="31" s="1"/>
  <c r="AJ292" i="31" a="1"/>
  <c r="AJ292" i="31" s="1"/>
  <c r="AK292" i="31" a="1"/>
  <c r="AK292" i="31" s="1"/>
  <c r="AL292" i="31" a="1"/>
  <c r="AL292" i="31" s="1"/>
  <c r="AM292" i="31" a="1"/>
  <c r="AM292" i="31" s="1"/>
  <c r="AN292" i="31" a="1"/>
  <c r="AN292" i="31" s="1"/>
  <c r="AO292" i="31" a="1"/>
  <c r="AO292" i="31" s="1"/>
  <c r="AP292" i="31" a="1"/>
  <c r="AP292" i="31" s="1"/>
  <c r="AQ292" i="31" a="1"/>
  <c r="AQ292" i="31" s="1"/>
  <c r="AR292" i="31" a="1"/>
  <c r="AR292" i="31" s="1"/>
  <c r="AS292" i="31" a="1"/>
  <c r="AS292" i="31" s="1"/>
  <c r="AT292" i="31" a="1"/>
  <c r="AT292" i="31" s="1"/>
  <c r="AU292" i="31" a="1"/>
  <c r="AU292" i="31" s="1"/>
  <c r="AV292" i="31" a="1"/>
  <c r="AV292" i="31" s="1"/>
  <c r="AC293" i="31" a="1"/>
  <c r="AC293" i="31" s="1"/>
  <c r="AD293" i="31" a="1"/>
  <c r="AD293" i="31" s="1"/>
  <c r="AE293" i="31" a="1"/>
  <c r="AE293" i="31" s="1"/>
  <c r="AF293" i="31" a="1"/>
  <c r="AF293" i="31" s="1"/>
  <c r="AG293" i="31" a="1"/>
  <c r="AG293" i="31" s="1"/>
  <c r="AH293" i="31" a="1"/>
  <c r="AH293" i="31" s="1"/>
  <c r="AI293" i="31" a="1"/>
  <c r="AI293" i="31" s="1"/>
  <c r="AJ293" i="31" a="1"/>
  <c r="AJ293" i="31" s="1"/>
  <c r="AK293" i="31" a="1"/>
  <c r="AK293" i="31" s="1"/>
  <c r="AL293" i="31" a="1"/>
  <c r="AL293" i="31" s="1"/>
  <c r="AM293" i="31" a="1"/>
  <c r="AM293" i="31" s="1"/>
  <c r="AN293" i="31" a="1"/>
  <c r="AN293" i="31" s="1"/>
  <c r="AO293" i="31" a="1"/>
  <c r="AO293" i="31" s="1"/>
  <c r="AP293" i="31" a="1"/>
  <c r="AP293" i="31" s="1"/>
  <c r="AQ293" i="31" a="1"/>
  <c r="AQ293" i="31" s="1"/>
  <c r="AR293" i="31" a="1"/>
  <c r="AR293" i="31" s="1"/>
  <c r="AS293" i="31" a="1"/>
  <c r="AS293" i="31" s="1"/>
  <c r="AT293" i="31" a="1"/>
  <c r="AT293" i="31" s="1"/>
  <c r="AU293" i="31" a="1"/>
  <c r="AU293" i="31" s="1"/>
  <c r="AV293" i="31" a="1"/>
  <c r="AV293" i="31" s="1"/>
  <c r="AC294" i="31" a="1"/>
  <c r="AC294" i="31" s="1"/>
  <c r="AD294" i="31" a="1"/>
  <c r="AD294" i="31" s="1"/>
  <c r="AE294" i="31" a="1"/>
  <c r="AE294" i="31" s="1"/>
  <c r="AF294" i="31" a="1"/>
  <c r="AF294" i="31" s="1"/>
  <c r="AG294" i="31" a="1"/>
  <c r="AG294" i="31" s="1"/>
  <c r="AH294" i="31" a="1"/>
  <c r="AH294" i="31" s="1"/>
  <c r="AI294" i="31" a="1"/>
  <c r="AI294" i="31" s="1"/>
  <c r="AJ294" i="31" a="1"/>
  <c r="AJ294" i="31" s="1"/>
  <c r="AK294" i="31" a="1"/>
  <c r="AK294" i="31" s="1"/>
  <c r="AL294" i="31" a="1"/>
  <c r="AL294" i="31" s="1"/>
  <c r="AM294" i="31" a="1"/>
  <c r="AM294" i="31" s="1"/>
  <c r="AN294" i="31" a="1"/>
  <c r="AN294" i="31" s="1"/>
  <c r="AO294" i="31" a="1"/>
  <c r="AO294" i="31" s="1"/>
  <c r="AP294" i="31" a="1"/>
  <c r="AP294" i="31" s="1"/>
  <c r="AQ294" i="31" a="1"/>
  <c r="AQ294" i="31" s="1"/>
  <c r="AR294" i="31" a="1"/>
  <c r="AR294" i="31" s="1"/>
  <c r="AS294" i="31" a="1"/>
  <c r="AS294" i="31" s="1"/>
  <c r="AT294" i="31" a="1"/>
  <c r="AT294" i="31" s="1"/>
  <c r="AU294" i="31" a="1"/>
  <c r="AU294" i="31" s="1"/>
  <c r="AV294" i="31" a="1"/>
  <c r="AV294" i="31" s="1"/>
  <c r="AC295" i="31" a="1"/>
  <c r="AC295" i="31" s="1"/>
  <c r="AD295" i="31" a="1"/>
  <c r="AD295" i="31" s="1"/>
  <c r="AE295" i="31" a="1"/>
  <c r="AE295" i="31" s="1"/>
  <c r="AF295" i="31" a="1"/>
  <c r="AF295" i="31" s="1"/>
  <c r="AG295" i="31" a="1"/>
  <c r="AG295" i="31" s="1"/>
  <c r="AH295" i="31" a="1"/>
  <c r="AH295" i="31" s="1"/>
  <c r="AI295" i="31" a="1"/>
  <c r="AI295" i="31" s="1"/>
  <c r="AJ295" i="31" a="1"/>
  <c r="AJ295" i="31" s="1"/>
  <c r="AK295" i="31" a="1"/>
  <c r="AK295" i="31" s="1"/>
  <c r="AL295" i="31" a="1"/>
  <c r="AL295" i="31" s="1"/>
  <c r="AM295" i="31" a="1"/>
  <c r="AM295" i="31" s="1"/>
  <c r="AN295" i="31" a="1"/>
  <c r="AN295" i="31" s="1"/>
  <c r="AO295" i="31" a="1"/>
  <c r="AO295" i="31" s="1"/>
  <c r="AP295" i="31" a="1"/>
  <c r="AP295" i="31" s="1"/>
  <c r="AQ295" i="31" a="1"/>
  <c r="AQ295" i="31" s="1"/>
  <c r="AR295" i="31" a="1"/>
  <c r="AR295" i="31" s="1"/>
  <c r="AS295" i="31" a="1"/>
  <c r="AS295" i="31" s="1"/>
  <c r="AT295" i="31" a="1"/>
  <c r="AT295" i="31" s="1"/>
  <c r="AU295" i="31" a="1"/>
  <c r="AU295" i="31" s="1"/>
  <c r="AV295" i="31" a="1"/>
  <c r="AV295" i="31" s="1"/>
  <c r="AC296" i="31" a="1"/>
  <c r="AC296" i="31" s="1"/>
  <c r="AD296" i="31" a="1"/>
  <c r="AD296" i="31" s="1"/>
  <c r="AE296" i="31" a="1"/>
  <c r="AE296" i="31" s="1"/>
  <c r="AF296" i="31" a="1"/>
  <c r="AF296" i="31" s="1"/>
  <c r="AG296" i="31" a="1"/>
  <c r="AG296" i="31" s="1"/>
  <c r="AH296" i="31" a="1"/>
  <c r="AH296" i="31" s="1"/>
  <c r="AI296" i="31" a="1"/>
  <c r="AI296" i="31" s="1"/>
  <c r="AJ296" i="31" a="1"/>
  <c r="AJ296" i="31" s="1"/>
  <c r="AK296" i="31" a="1"/>
  <c r="AK296" i="31" s="1"/>
  <c r="AL296" i="31" a="1"/>
  <c r="AL296" i="31" s="1"/>
  <c r="AM296" i="31" a="1"/>
  <c r="AM296" i="31" s="1"/>
  <c r="AN296" i="31" a="1"/>
  <c r="AN296" i="31" s="1"/>
  <c r="AO296" i="31" a="1"/>
  <c r="AO296" i="31" s="1"/>
  <c r="AP296" i="31" a="1"/>
  <c r="AP296" i="31" s="1"/>
  <c r="AQ296" i="31" a="1"/>
  <c r="AQ296" i="31" s="1"/>
  <c r="AR296" i="31" a="1"/>
  <c r="AR296" i="31" s="1"/>
  <c r="AS296" i="31" a="1"/>
  <c r="AS296" i="31" s="1"/>
  <c r="AT296" i="31" a="1"/>
  <c r="AT296" i="31" s="1"/>
  <c r="AU296" i="31" a="1"/>
  <c r="AU296" i="31" s="1"/>
  <c r="AV296" i="31" a="1"/>
  <c r="AV296" i="31" s="1"/>
  <c r="AC297" i="31" a="1"/>
  <c r="AC297" i="31" s="1"/>
  <c r="AD297" i="31" a="1"/>
  <c r="AD297" i="31" s="1"/>
  <c r="AE297" i="31" a="1"/>
  <c r="AE297" i="31" s="1"/>
  <c r="AF297" i="31" a="1"/>
  <c r="AF297" i="31" s="1"/>
  <c r="AG297" i="31" a="1"/>
  <c r="AG297" i="31" s="1"/>
  <c r="AH297" i="31" a="1"/>
  <c r="AH297" i="31" s="1"/>
  <c r="AI297" i="31" a="1"/>
  <c r="AI297" i="31" s="1"/>
  <c r="AJ297" i="31" a="1"/>
  <c r="AJ297" i="31" s="1"/>
  <c r="AK297" i="31" a="1"/>
  <c r="AK297" i="31" s="1"/>
  <c r="AL297" i="31" a="1"/>
  <c r="AL297" i="31" s="1"/>
  <c r="AM297" i="31" a="1"/>
  <c r="AM297" i="31" s="1"/>
  <c r="AN297" i="31" a="1"/>
  <c r="AN297" i="31" s="1"/>
  <c r="AO297" i="31" a="1"/>
  <c r="AO297" i="31" s="1"/>
  <c r="AP297" i="31" a="1"/>
  <c r="AP297" i="31" s="1"/>
  <c r="AQ297" i="31" a="1"/>
  <c r="AQ297" i="31" s="1"/>
  <c r="AR297" i="31" a="1"/>
  <c r="AR297" i="31" s="1"/>
  <c r="AS297" i="31" a="1"/>
  <c r="AS297" i="31" s="1"/>
  <c r="AT297" i="31" a="1"/>
  <c r="AT297" i="31" s="1"/>
  <c r="AU297" i="31" a="1"/>
  <c r="AU297" i="31" s="1"/>
  <c r="AV297" i="31" a="1"/>
  <c r="AV297" i="31" s="1"/>
  <c r="AC298" i="31" a="1"/>
  <c r="AC298" i="31" s="1"/>
  <c r="AD298" i="31" a="1"/>
  <c r="AD298" i="31" s="1"/>
  <c r="AE298" i="31" a="1"/>
  <c r="AE298" i="31" s="1"/>
  <c r="AF298" i="31" a="1"/>
  <c r="AF298" i="31" s="1"/>
  <c r="AG298" i="31" a="1"/>
  <c r="AG298" i="31" s="1"/>
  <c r="AH298" i="31" a="1"/>
  <c r="AH298" i="31" s="1"/>
  <c r="AI298" i="31" a="1"/>
  <c r="AI298" i="31" s="1"/>
  <c r="AJ298" i="31" a="1"/>
  <c r="AJ298" i="31" s="1"/>
  <c r="AK298" i="31" a="1"/>
  <c r="AK298" i="31" s="1"/>
  <c r="AL298" i="31" a="1"/>
  <c r="AL298" i="31" s="1"/>
  <c r="AM298" i="31" a="1"/>
  <c r="AM298" i="31" s="1"/>
  <c r="AN298" i="31" a="1"/>
  <c r="AN298" i="31" s="1"/>
  <c r="AO298" i="31" a="1"/>
  <c r="AO298" i="31" s="1"/>
  <c r="AP298" i="31" a="1"/>
  <c r="AP298" i="31" s="1"/>
  <c r="AQ298" i="31" a="1"/>
  <c r="AQ298" i="31" s="1"/>
  <c r="AR298" i="31" a="1"/>
  <c r="AR298" i="31" s="1"/>
  <c r="AS298" i="31" a="1"/>
  <c r="AS298" i="31" s="1"/>
  <c r="AT298" i="31" a="1"/>
  <c r="AT298" i="31" s="1"/>
  <c r="AU298" i="31" a="1"/>
  <c r="AU298" i="31" s="1"/>
  <c r="AV298" i="31" a="1"/>
  <c r="AV298" i="31" s="1"/>
  <c r="AC299" i="31" a="1"/>
  <c r="AC299" i="31" s="1"/>
  <c r="AD299" i="31" a="1"/>
  <c r="AD299" i="31" s="1"/>
  <c r="AE299" i="31" a="1"/>
  <c r="AE299" i="31" s="1"/>
  <c r="AF299" i="31" a="1"/>
  <c r="AF299" i="31" s="1"/>
  <c r="AG299" i="31" a="1"/>
  <c r="AG299" i="31" s="1"/>
  <c r="AH299" i="31" a="1"/>
  <c r="AH299" i="31" s="1"/>
  <c r="AI299" i="31" a="1"/>
  <c r="AI299" i="31" s="1"/>
  <c r="AJ299" i="31" a="1"/>
  <c r="AJ299" i="31" s="1"/>
  <c r="AK299" i="31" a="1"/>
  <c r="AK299" i="31" s="1"/>
  <c r="AL299" i="31" a="1"/>
  <c r="AL299" i="31" s="1"/>
  <c r="AM299" i="31" a="1"/>
  <c r="AM299" i="31" s="1"/>
  <c r="AN299" i="31" a="1"/>
  <c r="AN299" i="31" s="1"/>
  <c r="AO299" i="31" a="1"/>
  <c r="AO299" i="31" s="1"/>
  <c r="AP299" i="31" a="1"/>
  <c r="AP299" i="31" s="1"/>
  <c r="AQ299" i="31" a="1"/>
  <c r="AQ299" i="31" s="1"/>
  <c r="AR299" i="31" a="1"/>
  <c r="AR299" i="31" s="1"/>
  <c r="AS299" i="31" a="1"/>
  <c r="AS299" i="31" s="1"/>
  <c r="AT299" i="31" a="1"/>
  <c r="AT299" i="31" s="1"/>
  <c r="AU299" i="31" a="1"/>
  <c r="AU299" i="31" s="1"/>
  <c r="AV299" i="31" a="1"/>
  <c r="AV299" i="31" s="1"/>
  <c r="AC300" i="31" a="1"/>
  <c r="AC300" i="31" s="1"/>
  <c r="AD300" i="31" a="1"/>
  <c r="AD300" i="31" s="1"/>
  <c r="AE300" i="31" a="1"/>
  <c r="AE300" i="31" s="1"/>
  <c r="AF300" i="31" a="1"/>
  <c r="AF300" i="31" s="1"/>
  <c r="AG300" i="31" a="1"/>
  <c r="AG300" i="31" s="1"/>
  <c r="AH300" i="31" a="1"/>
  <c r="AH300" i="31" s="1"/>
  <c r="AI300" i="31" a="1"/>
  <c r="AI300" i="31" s="1"/>
  <c r="AJ300" i="31" a="1"/>
  <c r="AJ300" i="31" s="1"/>
  <c r="AK300" i="31" a="1"/>
  <c r="AK300" i="31" s="1"/>
  <c r="AL300" i="31" a="1"/>
  <c r="AL300" i="31" s="1"/>
  <c r="AM300" i="31" a="1"/>
  <c r="AM300" i="31" s="1"/>
  <c r="AN300" i="31" a="1"/>
  <c r="AN300" i="31" s="1"/>
  <c r="AO300" i="31" a="1"/>
  <c r="AO300" i="31" s="1"/>
  <c r="AP300" i="31" a="1"/>
  <c r="AP300" i="31" s="1"/>
  <c r="AQ300" i="31" a="1"/>
  <c r="AQ300" i="31" s="1"/>
  <c r="AR300" i="31" a="1"/>
  <c r="AR300" i="31" s="1"/>
  <c r="AS300" i="31" a="1"/>
  <c r="AS300" i="31" s="1"/>
  <c r="AT300" i="31" a="1"/>
  <c r="AT300" i="31" s="1"/>
  <c r="AU300" i="31" a="1"/>
  <c r="AU300" i="31" s="1"/>
  <c r="AV300" i="31" a="1"/>
  <c r="AV300" i="31" s="1"/>
  <c r="AV281" i="31" a="1"/>
  <c r="AV281" i="31" s="1"/>
  <c r="AU281" i="31" a="1"/>
  <c r="AU281" i="31" s="1"/>
  <c r="AO281" i="31" a="1"/>
  <c r="AO281" i="31" s="1"/>
  <c r="AP281" i="31" a="1"/>
  <c r="AP281" i="31" s="1"/>
  <c r="AQ281" i="31" a="1"/>
  <c r="AQ281" i="31" s="1"/>
  <c r="AR281" i="31" a="1"/>
  <c r="AR281" i="31" s="1"/>
  <c r="AS281" i="31" a="1"/>
  <c r="AS281" i="31" s="1"/>
  <c r="AT281" i="31" a="1"/>
  <c r="AT281" i="31" s="1"/>
  <c r="AN281" i="31" a="1"/>
  <c r="AN281" i="31" s="1"/>
  <c r="AI281" i="31" a="1"/>
  <c r="AI281" i="31" s="1"/>
  <c r="AJ281" i="31" a="1"/>
  <c r="AJ281" i="31" s="1"/>
  <c r="AK281" i="31" a="1"/>
  <c r="AK281" i="31" s="1"/>
  <c r="AL281" i="31" a="1"/>
  <c r="AL281" i="31" s="1"/>
  <c r="AM281" i="31" a="1"/>
  <c r="AM281" i="31" s="1"/>
  <c r="AE281" i="31" a="1"/>
  <c r="AE281" i="31" s="1"/>
  <c r="AF281" i="31" a="1"/>
  <c r="AF281" i="31" s="1"/>
  <c r="AG281" i="31" a="1"/>
  <c r="AG281" i="31" s="1"/>
  <c r="AH281" i="31" a="1"/>
  <c r="AH281" i="31" s="1"/>
  <c r="AD281" i="31" a="1"/>
  <c r="AD281" i="31" s="1"/>
  <c r="AQ277" i="31"/>
  <c r="AC319" i="31"/>
  <c r="AD319" i="31" s="1"/>
  <c r="AE319" i="31" s="1"/>
  <c r="AF319" i="31" s="1"/>
  <c r="AG319" i="31" s="1"/>
  <c r="AH319" i="31" s="1"/>
  <c r="AI319" i="31" s="1"/>
  <c r="AJ319" i="31" s="1"/>
  <c r="AK319" i="31" s="1"/>
  <c r="AL319" i="31" s="1"/>
  <c r="AM319" i="31" s="1"/>
  <c r="AN319" i="31" s="1"/>
  <c r="AO319" i="31" s="1"/>
  <c r="AP319" i="31" s="1"/>
  <c r="AQ319" i="31" s="1"/>
  <c r="AR319" i="31" s="1"/>
  <c r="AS319" i="31" s="1"/>
  <c r="AT319" i="31" s="1"/>
  <c r="AU319" i="31" s="1"/>
  <c r="AV319" i="31" s="1"/>
  <c r="AW319" i="31" s="1"/>
  <c r="AX319" i="31" s="1"/>
  <c r="AY319" i="31" s="1"/>
  <c r="AZ319" i="31" s="1"/>
  <c r="BA319" i="31" s="1"/>
  <c r="BB319" i="31" s="1"/>
  <c r="BC319" i="31" s="1"/>
  <c r="BD319" i="31" s="1"/>
  <c r="E242" i="31" a="1"/>
  <c r="E242" i="31" s="1"/>
  <c r="E243" i="31" a="1"/>
  <c r="E243" i="31" s="1"/>
  <c r="E244" i="31" a="1"/>
  <c r="E244" i="31" s="1"/>
  <c r="E245" i="31" a="1"/>
  <c r="E245" i="31" s="1"/>
  <c r="E246" i="31" a="1"/>
  <c r="E246" i="31" s="1"/>
  <c r="E247" i="31" a="1"/>
  <c r="E247" i="31" s="1"/>
  <c r="E248" i="31" a="1"/>
  <c r="E248" i="31" s="1"/>
  <c r="E249" i="31" a="1"/>
  <c r="E249" i="31" s="1"/>
  <c r="E250" i="31" a="1"/>
  <c r="E250" i="31" s="1"/>
  <c r="E251" i="31" a="1"/>
  <c r="E251" i="31" s="1"/>
  <c r="E252" i="31" a="1"/>
  <c r="E252" i="31" s="1"/>
  <c r="E253" i="31" a="1"/>
  <c r="E253" i="31" s="1"/>
  <c r="E254" i="31" a="1"/>
  <c r="E254" i="31" s="1"/>
  <c r="E255" i="31" a="1"/>
  <c r="E255" i="31" s="1"/>
  <c r="E256" i="31" a="1"/>
  <c r="E256" i="31" s="1"/>
  <c r="E257" i="31" a="1"/>
  <c r="E257" i="31" s="1"/>
  <c r="E258" i="31" a="1"/>
  <c r="E258" i="31" s="1"/>
  <c r="E259" i="31" a="1"/>
  <c r="E259" i="31" s="1"/>
  <c r="E260" i="31" a="1"/>
  <c r="E260" i="31" s="1"/>
  <c r="E241" i="31" a="1"/>
  <c r="E241" i="31" s="1"/>
  <c r="E203" i="31" a="1"/>
  <c r="E203" i="31" s="1"/>
  <c r="AK145" i="31"/>
  <c r="AF145" i="31" a="1"/>
  <c r="AF145" i="31"/>
  <c r="AG145" i="31" a="1"/>
  <c r="AG145" i="31" s="1"/>
  <c r="AH145" i="31" a="1"/>
  <c r="AH145" i="31" s="1"/>
  <c r="AI145" i="31" a="1"/>
  <c r="AI145" i="31" s="1"/>
  <c r="AJ145" i="31" a="1"/>
  <c r="AJ145" i="31" s="1"/>
  <c r="AL145" i="31" a="1"/>
  <c r="AL145" i="31"/>
  <c r="E126" i="31"/>
  <c r="AK127" i="31"/>
  <c r="AK126" i="31"/>
  <c r="AF127" i="31" a="1"/>
  <c r="AF127" i="31" s="1"/>
  <c r="AF126" i="31" a="1"/>
  <c r="AF126" i="31" s="1"/>
  <c r="AK128" i="31"/>
  <c r="AK129" i="31"/>
  <c r="AK130" i="31"/>
  <c r="AK131" i="31"/>
  <c r="AK132" i="31"/>
  <c r="AK133" i="31"/>
  <c r="AK134" i="31"/>
  <c r="AK135" i="31"/>
  <c r="AK136" i="31"/>
  <c r="AK137" i="31"/>
  <c r="AK138" i="31"/>
  <c r="AK139" i="31"/>
  <c r="AK140" i="31"/>
  <c r="AK141" i="31"/>
  <c r="AK142" i="31"/>
  <c r="AK143" i="31"/>
  <c r="AK144" i="31"/>
  <c r="AL127" i="31" a="1"/>
  <c r="AL127" i="31" s="1"/>
  <c r="AL126" i="31" a="1"/>
  <c r="AL126" i="31" s="1"/>
  <c r="AF128" i="31" a="1"/>
  <c r="AF128" i="31"/>
  <c r="AF129" i="31" a="1"/>
  <c r="AF129" i="31"/>
  <c r="AF130" i="31" a="1"/>
  <c r="AF130" i="31" s="1"/>
  <c r="AF131" i="31" a="1"/>
  <c r="AF131" i="31" s="1"/>
  <c r="AF132" i="31" a="1"/>
  <c r="AF132" i="31" s="1"/>
  <c r="AF133" i="31" a="1"/>
  <c r="AF133" i="31" s="1"/>
  <c r="AF134" i="31" a="1"/>
  <c r="AF134" i="31" s="1"/>
  <c r="AF135" i="31" a="1"/>
  <c r="AF135" i="31" s="1"/>
  <c r="AF136" i="31" a="1"/>
  <c r="AF136" i="31" s="1"/>
  <c r="AF137" i="31" a="1"/>
  <c r="AF137" i="31" s="1"/>
  <c r="AF138" i="31" a="1"/>
  <c r="AF138" i="31" s="1"/>
  <c r="AF139" i="31" a="1"/>
  <c r="AF139" i="31" s="1"/>
  <c r="AF140" i="31" a="1"/>
  <c r="AF140" i="31" s="1"/>
  <c r="AF141" i="31" a="1"/>
  <c r="AF141" i="31"/>
  <c r="AF142" i="31" a="1"/>
  <c r="AF142" i="31"/>
  <c r="AF143" i="31" a="1"/>
  <c r="AF143" i="31"/>
  <c r="AF144" i="31" a="1"/>
  <c r="AF144" i="31"/>
  <c r="AL129" i="31" a="1"/>
  <c r="AL129" i="31" s="1"/>
  <c r="DD165" i="31" a="1"/>
  <c r="DD165" i="31" s="1"/>
  <c r="CJ165" i="31" a="1"/>
  <c r="CJ165" i="31" s="1"/>
  <c r="BP165" i="31" a="1"/>
  <c r="BP165" i="31" s="1"/>
  <c r="AV165" i="31" a="1"/>
  <c r="AV165" i="31" s="1"/>
  <c r="AP58" i="31" a="1"/>
  <c r="AL128" i="31" a="1"/>
  <c r="AL128" i="31" s="1"/>
  <c r="AL130" i="31" a="1"/>
  <c r="AL130" i="31" s="1"/>
  <c r="AL131" i="31" a="1"/>
  <c r="AL131" i="31" s="1"/>
  <c r="AL132" i="31" a="1"/>
  <c r="AL132" i="31" s="1"/>
  <c r="AL133" i="31" a="1"/>
  <c r="AL133" i="31" s="1"/>
  <c r="AL134" i="31" a="1"/>
  <c r="AL134" i="31" s="1"/>
  <c r="AL135" i="31" a="1"/>
  <c r="AL135" i="31" s="1"/>
  <c r="AL136" i="31" a="1"/>
  <c r="AL136" i="31" s="1"/>
  <c r="AL137" i="31" a="1"/>
  <c r="AL137" i="31" s="1"/>
  <c r="AL138" i="31" a="1"/>
  <c r="AL138" i="31" s="1"/>
  <c r="AL139" i="31" a="1"/>
  <c r="AL139" i="31" s="1"/>
  <c r="AL140" i="31" a="1"/>
  <c r="AL140" i="31" s="1"/>
  <c r="AL141" i="31" a="1"/>
  <c r="AL141" i="31" s="1"/>
  <c r="AL142" i="31" a="1"/>
  <c r="AL142" i="31" s="1"/>
  <c r="AL143" i="31" a="1"/>
  <c r="AL143" i="31" s="1"/>
  <c r="AL144" i="31" a="1"/>
  <c r="AL144" i="31" s="1"/>
  <c r="E88" i="31" a="1"/>
  <c r="E88" i="31" s="1"/>
  <c r="AG125" i="31" a="1"/>
  <c r="E89" i="31" a="1"/>
  <c r="E89" i="31" s="1"/>
  <c r="E90" i="31" a="1"/>
  <c r="E90" i="31" s="1"/>
  <c r="E91" i="31" a="1"/>
  <c r="E91" i="31" s="1"/>
  <c r="E92" i="31" a="1"/>
  <c r="E92" i="31" s="1"/>
  <c r="E93" i="31" a="1"/>
  <c r="E93" i="31" s="1"/>
  <c r="E94" i="31" a="1"/>
  <c r="E94" i="31" s="1"/>
  <c r="E95" i="31" a="1"/>
  <c r="E95" i="31" s="1"/>
  <c r="E96" i="31" a="1"/>
  <c r="E96" i="31" s="1"/>
  <c r="E97" i="31" a="1"/>
  <c r="E97" i="31" s="1"/>
  <c r="E98" i="31" a="1"/>
  <c r="E98" i="31" s="1"/>
  <c r="E99" i="31" a="1"/>
  <c r="E99" i="31" s="1"/>
  <c r="E100" i="31" a="1"/>
  <c r="E100" i="31" s="1"/>
  <c r="E101" i="31" a="1"/>
  <c r="E101" i="31" s="1"/>
  <c r="E102" i="31" a="1"/>
  <c r="E102" i="31" s="1"/>
  <c r="E103" i="31" a="1"/>
  <c r="E103" i="31" s="1"/>
  <c r="E104" i="31" a="1"/>
  <c r="E104" i="31" s="1"/>
  <c r="E105" i="31" a="1"/>
  <c r="E105" i="31" s="1"/>
  <c r="E106" i="31" a="1"/>
  <c r="E106" i="31" s="1"/>
  <c r="E107" i="31" a="1"/>
  <c r="E107" i="31" s="1"/>
  <c r="E52" i="31" a="1"/>
  <c r="E52" i="31" s="1"/>
  <c r="D4" i="34" a="1"/>
  <c r="D4" i="34" s="1"/>
  <c r="D5" i="34" a="1"/>
  <c r="D5" i="34" s="1"/>
  <c r="D6" i="34" a="1"/>
  <c r="D6" i="34" s="1"/>
  <c r="D7" i="34" a="1"/>
  <c r="D7" i="34" s="1"/>
  <c r="D8" i="34" a="1"/>
  <c r="D8" i="34" s="1"/>
  <c r="D3" i="34" a="1"/>
  <c r="D3" i="34" s="1"/>
  <c r="E363" i="31" l="1" a="1"/>
  <c r="E363" i="31" s="1"/>
  <c r="E364" i="31" a="1"/>
  <c r="E364" i="31" s="1"/>
  <c r="E360" i="31" a="1"/>
  <c r="E360" i="31" s="1"/>
  <c r="E361" i="31" a="1"/>
  <c r="E361" i="31" s="1"/>
  <c r="E362" i="31" a="1"/>
  <c r="E362" i="31" s="1"/>
  <c r="E355" i="31" a="1"/>
  <c r="E355" i="31" s="1"/>
  <c r="E358" i="31" a="1"/>
  <c r="E358" i="31" s="1"/>
  <c r="E357" i="31" a="1"/>
  <c r="E357" i="31" s="1"/>
  <c r="E356" i="31" a="1"/>
  <c r="E356" i="31" s="1"/>
  <c r="E351" i="31" a="1"/>
  <c r="E351" i="31" s="1"/>
  <c r="E354" i="31" a="1"/>
  <c r="E354" i="31" s="1"/>
  <c r="E350" i="31" a="1"/>
  <c r="E350" i="31" s="1"/>
  <c r="E352" i="31" a="1"/>
  <c r="E352" i="31" s="1"/>
  <c r="E353" i="31" a="1"/>
  <c r="E353" i="31" s="1"/>
  <c r="E341" i="31" a="1"/>
  <c r="E341" i="31" s="1"/>
  <c r="E342" i="31" a="1"/>
  <c r="E342" i="31" s="1"/>
  <c r="E347" i="31" a="1"/>
  <c r="E347" i="31" s="1"/>
  <c r="E348" i="31" a="1"/>
  <c r="E348" i="31" s="1"/>
  <c r="E349" i="31" a="1"/>
  <c r="E349" i="31" s="1"/>
  <c r="E323" i="31" a="1"/>
  <c r="E323" i="31" s="1"/>
  <c r="E332" i="31" a="1"/>
  <c r="E332" i="31" s="1"/>
  <c r="E333" i="31" a="1"/>
  <c r="E333" i="31" s="1"/>
  <c r="E334" i="31" a="1"/>
  <c r="E334" i="31" s="1"/>
  <c r="E335" i="31" a="1"/>
  <c r="E335" i="31" s="1"/>
  <c r="E336" i="31" a="1"/>
  <c r="E336" i="31" s="1"/>
  <c r="E337" i="31" a="1"/>
  <c r="E337" i="31" s="1"/>
  <c r="E338" i="31" a="1"/>
  <c r="E338" i="31" s="1"/>
  <c r="E331" i="31" a="1"/>
  <c r="E331" i="31" s="1"/>
  <c r="E339" i="31" a="1"/>
  <c r="E339" i="31" s="1"/>
  <c r="E340" i="31" a="1"/>
  <c r="E340" i="31" s="1"/>
  <c r="E324" i="31" a="1"/>
  <c r="E324" i="31" s="1"/>
  <c r="E325" i="31" a="1"/>
  <c r="E325" i="31" s="1"/>
  <c r="E326" i="31" a="1"/>
  <c r="E326" i="31" s="1"/>
  <c r="E327" i="31" a="1"/>
  <c r="E327" i="31" s="1"/>
  <c r="E328" i="31" a="1"/>
  <c r="E328" i="31" s="1"/>
  <c r="E330" i="31" a="1"/>
  <c r="E330" i="31" s="1"/>
  <c r="E329" i="31" a="1"/>
  <c r="E329" i="31" s="1"/>
  <c r="E281" i="31"/>
  <c r="E285" i="31"/>
  <c r="E286" i="31"/>
  <c r="E287" i="31"/>
  <c r="E288" i="31"/>
  <c r="E289" i="31"/>
  <c r="E290" i="31"/>
  <c r="E291" i="31"/>
  <c r="E292" i="31"/>
  <c r="E293" i="31"/>
  <c r="E294" i="31"/>
  <c r="E295" i="31"/>
  <c r="E296" i="31"/>
  <c r="E297" i="31"/>
  <c r="E298" i="31"/>
  <c r="E299" i="31"/>
  <c r="E300" i="31"/>
  <c r="E282" i="31"/>
  <c r="E283" i="31"/>
  <c r="E284" i="31"/>
  <c r="AM145" i="31"/>
  <c r="AG125" i="31"/>
  <c r="AG123" i="31" s="1" a="1"/>
  <c r="AG123" i="31" s="1"/>
  <c r="AH123" i="31" a="1"/>
  <c r="AH123" i="31" s="1"/>
  <c r="AI123" i="31" a="1"/>
  <c r="AI123" i="31" s="1"/>
  <c r="AJ123" i="31" a="1"/>
  <c r="AJ123" i="31" s="1"/>
  <c r="AQ85" i="31"/>
  <c r="AQ59" i="31"/>
  <c r="AP58" i="31"/>
  <c r="AQ58" i="31" s="1"/>
  <c r="AQ60" i="31"/>
  <c r="AQ62" i="31"/>
  <c r="AQ63" i="31"/>
  <c r="AQ64" i="31"/>
  <c r="AQ65" i="31"/>
  <c r="AQ66" i="31"/>
  <c r="AQ67" i="31"/>
  <c r="AQ68" i="31"/>
  <c r="AQ69" i="31"/>
  <c r="AQ70" i="31"/>
  <c r="AQ71" i="31"/>
  <c r="AQ72" i="31"/>
  <c r="AQ73" i="31"/>
  <c r="AQ75" i="31"/>
  <c r="AQ76" i="31"/>
  <c r="AQ77" i="31"/>
  <c r="AQ79" i="31"/>
  <c r="AQ81" i="31"/>
  <c r="AQ82" i="31"/>
  <c r="AQ84" i="31"/>
  <c r="AQ87" i="31"/>
  <c r="AQ89" i="31"/>
  <c r="AQ91" i="31"/>
  <c r="AQ93" i="31"/>
  <c r="AQ95" i="31"/>
  <c r="AQ97" i="31"/>
  <c r="AQ99" i="31"/>
  <c r="AQ101" i="31"/>
  <c r="AQ103" i="31"/>
  <c r="AQ105" i="31"/>
  <c r="AQ107" i="31"/>
  <c r="AQ109" i="31"/>
  <c r="AQ111" i="31"/>
  <c r="AQ113" i="31"/>
  <c r="AQ115" i="31"/>
  <c r="AQ117" i="31"/>
  <c r="AQ119" i="31"/>
  <c r="AQ121" i="31"/>
  <c r="AQ122" i="31"/>
  <c r="AQ124" i="31"/>
  <c r="AQ126" i="31"/>
  <c r="AQ128" i="31"/>
  <c r="AQ130" i="31"/>
  <c r="AQ132" i="31"/>
  <c r="AQ134" i="31"/>
  <c r="AQ136" i="31"/>
  <c r="AQ138" i="31"/>
  <c r="AQ140" i="31"/>
  <c r="AQ142" i="31"/>
  <c r="AQ144" i="31"/>
  <c r="AQ145" i="31"/>
  <c r="AQ147" i="31"/>
  <c r="AQ149" i="31"/>
  <c r="AQ151" i="31"/>
  <c r="AQ153" i="31"/>
  <c r="AQ155" i="31"/>
  <c r="AQ157" i="31"/>
  <c r="AQ159" i="31"/>
  <c r="AQ161" i="31"/>
  <c r="AQ162" i="31"/>
  <c r="AQ164" i="31"/>
  <c r="AQ177" i="31"/>
  <c r="AQ179" i="31"/>
  <c r="AQ180" i="31"/>
  <c r="AQ183" i="31"/>
  <c r="AQ194" i="31"/>
  <c r="AQ197" i="31"/>
  <c r="AQ199" i="31"/>
  <c r="AQ202" i="31"/>
  <c r="AQ203" i="31"/>
  <c r="AQ206" i="31"/>
  <c r="AQ209" i="31"/>
  <c r="AQ212" i="31"/>
  <c r="AQ214" i="31"/>
  <c r="AQ217" i="31"/>
  <c r="AQ218" i="31"/>
  <c r="AQ220" i="31"/>
  <c r="AQ223" i="31"/>
  <c r="AQ225" i="31"/>
  <c r="AQ228" i="31"/>
  <c r="AQ230" i="31"/>
  <c r="AQ233" i="31"/>
  <c r="AQ235" i="31"/>
  <c r="AQ237" i="31"/>
  <c r="AQ240" i="31"/>
  <c r="AQ242" i="31"/>
  <c r="AQ245" i="31"/>
  <c r="AQ166" i="31"/>
  <c r="AQ167" i="31"/>
  <c r="AQ168" i="31"/>
  <c r="AQ169" i="31"/>
  <c r="AQ170" i="31"/>
  <c r="AQ171" i="31"/>
  <c r="AQ172" i="31"/>
  <c r="AQ173" i="31"/>
  <c r="AQ174" i="31"/>
  <c r="AQ175" i="31"/>
  <c r="AQ176" i="31"/>
  <c r="AQ181" i="31"/>
  <c r="AQ185" i="31"/>
  <c r="AQ188" i="31"/>
  <c r="AQ191" i="31"/>
  <c r="AQ195" i="31"/>
  <c r="AQ200" i="31"/>
  <c r="AQ204" i="31"/>
  <c r="AQ211" i="31"/>
  <c r="AQ215" i="31"/>
  <c r="AQ221" i="31"/>
  <c r="AQ227" i="31"/>
  <c r="AQ232" i="31"/>
  <c r="AQ238" i="31"/>
  <c r="AQ243" i="31"/>
  <c r="AQ247" i="31"/>
  <c r="AQ248" i="31"/>
  <c r="AQ249" i="31"/>
  <c r="AQ250" i="31"/>
  <c r="AQ251" i="31"/>
  <c r="AQ252" i="31"/>
  <c r="AQ253" i="31"/>
  <c r="AQ254" i="31"/>
  <c r="AQ255" i="31"/>
  <c r="AQ256" i="31"/>
  <c r="AQ257" i="31"/>
  <c r="AQ258" i="31"/>
  <c r="AQ259" i="31"/>
  <c r="AQ260" i="31"/>
  <c r="AQ261" i="31"/>
  <c r="AQ262" i="31"/>
  <c r="AQ263" i="31"/>
  <c r="AQ264" i="31"/>
  <c r="AQ265" i="31"/>
  <c r="AQ266" i="31"/>
  <c r="AQ267" i="31"/>
  <c r="AQ268" i="31"/>
  <c r="AQ269" i="31"/>
  <c r="AQ270" i="31"/>
  <c r="AQ271" i="31"/>
  <c r="AQ272" i="31"/>
  <c r="AQ273" i="31"/>
  <c r="AQ274" i="31"/>
  <c r="AQ275" i="31"/>
  <c r="AQ276" i="31"/>
  <c r="AQ61" i="31"/>
  <c r="AQ74" i="31"/>
  <c r="AQ78" i="31"/>
  <c r="AQ80" i="31"/>
  <c r="AQ83" i="31"/>
  <c r="AQ86" i="31"/>
  <c r="AQ88" i="31"/>
  <c r="AQ90" i="31"/>
  <c r="AQ92" i="31"/>
  <c r="AQ94" i="31"/>
  <c r="AQ96" i="31"/>
  <c r="AQ98" i="31"/>
  <c r="AQ100" i="31"/>
  <c r="AQ102" i="31"/>
  <c r="AQ104" i="31"/>
  <c r="AQ106" i="31"/>
  <c r="AQ108" i="31"/>
  <c r="AQ110" i="31"/>
  <c r="AQ112" i="31"/>
  <c r="AQ114" i="31"/>
  <c r="AQ116" i="31"/>
  <c r="AQ118" i="31"/>
  <c r="AQ120" i="31"/>
  <c r="AQ123" i="31"/>
  <c r="AQ125" i="31"/>
  <c r="AQ127" i="31"/>
  <c r="AQ129" i="31"/>
  <c r="AQ131" i="31"/>
  <c r="AQ133" i="31"/>
  <c r="AQ135" i="31"/>
  <c r="AQ137" i="31"/>
  <c r="AQ139" i="31"/>
  <c r="AQ141" i="31"/>
  <c r="AQ143" i="31"/>
  <c r="AQ146" i="31"/>
  <c r="AQ148" i="31"/>
  <c r="AQ150" i="31"/>
  <c r="AQ152" i="31"/>
  <c r="AQ154" i="31"/>
  <c r="AQ156" i="31"/>
  <c r="AQ158" i="31"/>
  <c r="AQ160" i="31"/>
  <c r="AQ163" i="31"/>
  <c r="AQ165" i="31"/>
  <c r="AQ178" i="31"/>
  <c r="AQ182" i="31"/>
  <c r="AQ184" i="31"/>
  <c r="AQ186" i="31"/>
  <c r="AQ187" i="31"/>
  <c r="AQ189" i="31"/>
  <c r="AQ190" i="31"/>
  <c r="AQ192" i="31"/>
  <c r="AQ193" i="31"/>
  <c r="AQ196" i="31"/>
  <c r="AQ198" i="31"/>
  <c r="AQ201" i="31"/>
  <c r="AQ205" i="31"/>
  <c r="AQ207" i="31"/>
  <c r="AQ210" i="31"/>
  <c r="AQ213" i="31"/>
  <c r="AQ216" i="31"/>
  <c r="AQ219" i="31"/>
  <c r="AQ222" i="31"/>
  <c r="AQ224" i="31"/>
  <c r="AQ226" i="31"/>
  <c r="AQ229" i="31"/>
  <c r="AQ231" i="31"/>
  <c r="AQ234" i="31"/>
  <c r="AQ236" i="31"/>
  <c r="AQ239" i="31"/>
  <c r="AQ241" i="31"/>
  <c r="AQ244" i="31"/>
  <c r="AQ246" i="31"/>
  <c r="AQ208" i="31"/>
  <c r="C5" i="34" a="1"/>
  <c r="C5" i="34" s="1"/>
  <c r="C6" i="34" a="1"/>
  <c r="C6" i="34" s="1"/>
  <c r="C8" i="34" a="1"/>
  <c r="C8" i="34" s="1"/>
  <c r="C9" i="34" a="1"/>
  <c r="C9" i="34" s="1"/>
  <c r="C10" i="34" a="1"/>
  <c r="C10" i="34" s="1"/>
  <c r="C11" i="34" a="1"/>
  <c r="C11" i="34" s="1"/>
  <c r="C12" i="34" a="1"/>
  <c r="C12" i="34" s="1"/>
  <c r="C13" i="34" a="1"/>
  <c r="C13" i="34" s="1"/>
  <c r="C14" i="34" a="1"/>
  <c r="C14" i="34" s="1"/>
  <c r="C15" i="34" a="1"/>
  <c r="C15" i="34" s="1"/>
  <c r="C16" i="34" a="1"/>
  <c r="C16" i="34" s="1"/>
  <c r="C17" i="34" a="1"/>
  <c r="C17" i="34" s="1"/>
  <c r="C18" i="34" a="1"/>
  <c r="C18" i="34" s="1"/>
  <c r="C19" i="34" a="1"/>
  <c r="C19" i="34" s="1"/>
  <c r="C20" i="34" a="1"/>
  <c r="C20" i="34" s="1"/>
  <c r="C21" i="34" a="1"/>
  <c r="C21" i="34" s="1"/>
  <c r="C22" i="34" a="1"/>
  <c r="C22" i="34" s="1"/>
  <c r="C23" i="34" a="1"/>
  <c r="C23" i="34" s="1"/>
  <c r="C24" i="34" a="1"/>
  <c r="C24" i="34" s="1"/>
  <c r="C25" i="34" a="1"/>
  <c r="C25" i="34" s="1"/>
  <c r="C26" i="34" a="1"/>
  <c r="C26" i="34" s="1"/>
  <c r="C27" i="34" a="1"/>
  <c r="C27" i="34" s="1"/>
  <c r="C28" i="34" a="1"/>
  <c r="C28" i="34" s="1"/>
  <c r="C29" i="34" a="1"/>
  <c r="C29" i="34" s="1"/>
  <c r="C30" i="34" a="1"/>
  <c r="C30" i="34" s="1"/>
  <c r="C31" i="34" a="1"/>
  <c r="C31" i="34" s="1"/>
  <c r="C32" i="34" a="1"/>
  <c r="C32" i="34" s="1"/>
  <c r="C33" i="34" a="1"/>
  <c r="C33" i="34" s="1"/>
  <c r="C34" i="34" a="1"/>
  <c r="C34" i="34" s="1"/>
  <c r="C35" i="34" a="1"/>
  <c r="C35" i="34" s="1"/>
  <c r="C36" i="34" a="1"/>
  <c r="C36" i="34" s="1"/>
  <c r="C37" i="34" a="1"/>
  <c r="C37" i="34" s="1"/>
  <c r="C38" i="34" a="1"/>
  <c r="C38" i="34" s="1"/>
  <c r="C39" i="34" a="1"/>
  <c r="C39" i="34" s="1"/>
  <c r="C40" i="34" a="1"/>
  <c r="C40" i="34" s="1"/>
  <c r="C41" i="34" a="1"/>
  <c r="C41" i="34" s="1"/>
  <c r="C42" i="34" a="1"/>
  <c r="C42" i="34" s="1"/>
  <c r="C43" i="34" a="1"/>
  <c r="C43" i="34" s="1"/>
  <c r="C44" i="34" a="1"/>
  <c r="C44" i="34" s="1"/>
  <c r="C45" i="34" a="1"/>
  <c r="C45" i="34" s="1"/>
  <c r="C46" i="34" a="1"/>
  <c r="C46" i="34" s="1"/>
  <c r="C47" i="34" a="1"/>
  <c r="C47" i="34" s="1"/>
  <c r="C88" i="34" a="1"/>
  <c r="C88" i="34" s="1"/>
  <c r="C89" i="34" a="1"/>
  <c r="C89" i="34" s="1"/>
  <c r="C90" i="34" a="1"/>
  <c r="C90" i="34" s="1"/>
  <c r="C91" i="34" a="1"/>
  <c r="C91" i="34" s="1"/>
  <c r="C92" i="34" a="1"/>
  <c r="C92" i="34" s="1"/>
  <c r="C93" i="34" a="1"/>
  <c r="C93" i="34" s="1"/>
  <c r="C94" i="34" a="1"/>
  <c r="C94" i="34" s="1"/>
  <c r="C95" i="34" a="1"/>
  <c r="C95" i="34" s="1"/>
  <c r="C96" i="34" a="1"/>
  <c r="C96" i="34" s="1"/>
  <c r="C97" i="34" a="1"/>
  <c r="C97" i="34" s="1"/>
  <c r="C98" i="34" a="1"/>
  <c r="C98" i="34" s="1"/>
  <c r="C99" i="34" a="1"/>
  <c r="C99" i="34" s="1"/>
  <c r="C100" i="34" a="1"/>
  <c r="C100" i="34" s="1"/>
  <c r="C101" i="34" a="1"/>
  <c r="C101" i="34" s="1"/>
  <c r="C102" i="34" a="1"/>
  <c r="C102" i="34" s="1"/>
  <c r="C103" i="34" a="1"/>
  <c r="C103" i="34" s="1"/>
  <c r="C104" i="34" a="1"/>
  <c r="C104" i="34" s="1"/>
  <c r="C105" i="34" a="1"/>
  <c r="C105" i="34" s="1"/>
  <c r="C106" i="34" a="1"/>
  <c r="C106" i="34" s="1"/>
  <c r="C107" i="34" a="1"/>
  <c r="C107" i="34" s="1"/>
  <c r="C108" i="34" a="1"/>
  <c r="C108" i="34" s="1"/>
  <c r="C109" i="34" a="1"/>
  <c r="C109" i="34" s="1"/>
  <c r="B149" i="34"/>
  <c r="B150" i="34" s="1"/>
  <c r="B151" i="34" s="1"/>
  <c r="B152" i="34" s="1"/>
  <c r="B153" i="34" s="1"/>
  <c r="B154" i="34" s="1"/>
  <c r="B155" i="34" s="1"/>
  <c r="B156" i="34" s="1"/>
  <c r="B157" i="34" s="1"/>
  <c r="B158" i="34" s="1"/>
  <c r="B159" i="34" s="1"/>
  <c r="B160" i="34" s="1"/>
  <c r="B161" i="34" s="1"/>
  <c r="B162" i="34" s="1"/>
  <c r="B163" i="34" s="1"/>
  <c r="B164" i="34" s="1"/>
  <c r="B165" i="34" s="1"/>
  <c r="B166" i="34" s="1"/>
  <c r="B167" i="34" s="1"/>
  <c r="B129" i="34"/>
  <c r="B130" i="34" s="1"/>
  <c r="B131" i="34" s="1"/>
  <c r="B132" i="34" s="1"/>
  <c r="B133" i="34" s="1"/>
  <c r="B134" i="34" s="1"/>
  <c r="B135" i="34" s="1"/>
  <c r="B136" i="34" s="1"/>
  <c r="B137" i="34" s="1"/>
  <c r="B138" i="34" s="1"/>
  <c r="B139" i="34" s="1"/>
  <c r="B140" i="34" s="1"/>
  <c r="B141" i="34" s="1"/>
  <c r="B142" i="34" s="1"/>
  <c r="B143" i="34" s="1"/>
  <c r="B144" i="34" s="1"/>
  <c r="B145" i="34" s="1"/>
  <c r="B146" i="34" s="1"/>
  <c r="B147" i="34" s="1"/>
  <c r="B109" i="34"/>
  <c r="B110" i="34" s="1"/>
  <c r="B111" i="34" s="1"/>
  <c r="B112" i="34" s="1"/>
  <c r="B113" i="34" s="1"/>
  <c r="B114" i="34" s="1"/>
  <c r="B115" i="34" s="1"/>
  <c r="B116" i="34" s="1"/>
  <c r="B117" i="34" s="1"/>
  <c r="B118" i="34" s="1"/>
  <c r="B119" i="34" s="1"/>
  <c r="B120" i="34" s="1"/>
  <c r="B121" i="34" s="1"/>
  <c r="B122" i="34" s="1"/>
  <c r="B123" i="34" s="1"/>
  <c r="B124" i="34" s="1"/>
  <c r="B125" i="34" s="1"/>
  <c r="B126" i="34" s="1"/>
  <c r="B127" i="34" s="1"/>
  <c r="B89" i="34"/>
  <c r="B90" i="34" s="1"/>
  <c r="B91" i="34" s="1"/>
  <c r="B92" i="34" s="1"/>
  <c r="B93" i="34" s="1"/>
  <c r="B94" i="34" s="1"/>
  <c r="B95" i="34" s="1"/>
  <c r="B96" i="34" s="1"/>
  <c r="B97" i="34" s="1"/>
  <c r="B98" i="34" s="1"/>
  <c r="B99" i="34" s="1"/>
  <c r="B100" i="34" s="1"/>
  <c r="B101" i="34" s="1"/>
  <c r="B102" i="34" s="1"/>
  <c r="B103" i="34" s="1"/>
  <c r="B104" i="34" s="1"/>
  <c r="B105" i="34" s="1"/>
  <c r="B106" i="34" s="1"/>
  <c r="B107" i="34" s="1"/>
  <c r="B70" i="34"/>
  <c r="B71" i="34" s="1"/>
  <c r="B72" i="34" s="1"/>
  <c r="B73" i="34" s="1"/>
  <c r="B74" i="34" s="1"/>
  <c r="B75" i="34" s="1"/>
  <c r="B76" i="34" s="1"/>
  <c r="B77" i="34" s="1"/>
  <c r="B78" i="34" s="1"/>
  <c r="B79" i="34" s="1"/>
  <c r="B80" i="34" s="1"/>
  <c r="B81" i="34" s="1"/>
  <c r="B82" i="34" s="1"/>
  <c r="B83" i="34" s="1"/>
  <c r="B84" i="34" s="1"/>
  <c r="B85" i="34" s="1"/>
  <c r="B86" i="34" s="1"/>
  <c r="B87" i="34" s="1"/>
  <c r="B69" i="34"/>
  <c r="B50" i="34"/>
  <c r="B51" i="34" s="1"/>
  <c r="B52" i="34" s="1"/>
  <c r="B53" i="34" s="1"/>
  <c r="B54" i="34" s="1"/>
  <c r="B55" i="34" s="1"/>
  <c r="B56" i="34" s="1"/>
  <c r="B57" i="34" s="1"/>
  <c r="B58" i="34" s="1"/>
  <c r="B59" i="34" s="1"/>
  <c r="B60" i="34" s="1"/>
  <c r="B61" i="34" s="1"/>
  <c r="B62" i="34" s="1"/>
  <c r="B63" i="34" s="1"/>
  <c r="B64" i="34" s="1"/>
  <c r="B65" i="34" s="1"/>
  <c r="B66" i="34" s="1"/>
  <c r="B67" i="34" s="1"/>
  <c r="B49" i="34"/>
  <c r="B29" i="34"/>
  <c r="B30" i="34" s="1"/>
  <c r="B31" i="34" s="1"/>
  <c r="B32" i="34" s="1"/>
  <c r="B33" i="34" s="1"/>
  <c r="B34" i="34" s="1"/>
  <c r="B35" i="34" s="1"/>
  <c r="B36" i="34" s="1"/>
  <c r="B37" i="34" s="1"/>
  <c r="B38" i="34" s="1"/>
  <c r="B39" i="34" s="1"/>
  <c r="B40" i="34" s="1"/>
  <c r="B41" i="34" s="1"/>
  <c r="B42" i="34" s="1"/>
  <c r="B43" i="34" s="1"/>
  <c r="B44" i="34" s="1"/>
  <c r="B45" i="34" s="1"/>
  <c r="B46" i="34" s="1"/>
  <c r="B47" i="34" s="1"/>
  <c r="B9" i="34"/>
  <c r="B10" i="34" s="1"/>
  <c r="B11" i="34" s="1"/>
  <c r="B12" i="34" s="1"/>
  <c r="B13" i="34" s="1"/>
  <c r="B14" i="34" s="1"/>
  <c r="B15" i="34" s="1"/>
  <c r="B16" i="34" s="1"/>
  <c r="B17" i="34" s="1"/>
  <c r="B18" i="34" s="1"/>
  <c r="B19" i="34" s="1"/>
  <c r="B20" i="34" s="1"/>
  <c r="B21" i="34" s="1"/>
  <c r="B22" i="34" s="1"/>
  <c r="B23" i="34" s="1"/>
  <c r="B24" i="34" s="1"/>
  <c r="B25" i="34" s="1"/>
  <c r="B26" i="34" s="1"/>
  <c r="B27" i="34" s="1"/>
  <c r="B324" i="31"/>
  <c r="B325" i="31" s="1"/>
  <c r="H319" i="31"/>
  <c r="I319" i="31" s="1"/>
  <c r="J319" i="31" s="1"/>
  <c r="K319" i="31" s="1"/>
  <c r="L319" i="31" s="1"/>
  <c r="M319" i="31" s="1"/>
  <c r="N319" i="31" s="1"/>
  <c r="O319" i="31" s="1"/>
  <c r="P319" i="31" s="1"/>
  <c r="Q319" i="31" s="1"/>
  <c r="R319" i="31" s="1"/>
  <c r="S319" i="31" s="1"/>
  <c r="T319" i="31" s="1"/>
  <c r="U319" i="31" s="1"/>
  <c r="V319" i="31" s="1"/>
  <c r="W319" i="31" s="1"/>
  <c r="X319" i="31" s="1"/>
  <c r="Y319" i="31" s="1"/>
  <c r="Z319" i="31" s="1"/>
  <c r="AA319" i="31" s="1"/>
  <c r="AB319" i="31" s="1"/>
  <c r="BE319" i="31" s="1"/>
  <c r="BF319" i="31" s="1"/>
  <c r="BG319" i="31" s="1"/>
  <c r="BH319" i="31" s="1"/>
  <c r="BI319" i="31" s="1"/>
  <c r="BJ319" i="31" s="1"/>
  <c r="BK319" i="31" s="1"/>
  <c r="BL319" i="31" s="1"/>
  <c r="BM319" i="31" s="1"/>
  <c r="BN319" i="31" s="1"/>
  <c r="BO319" i="31" s="1"/>
  <c r="BP319" i="31" s="1"/>
  <c r="BQ319" i="31" s="1"/>
  <c r="BR319" i="31" s="1"/>
  <c r="BS319" i="31" s="1"/>
  <c r="BT319" i="31" s="1"/>
  <c r="BU319" i="31" s="1"/>
  <c r="BV319" i="31" s="1"/>
  <c r="BW319" i="31" s="1"/>
  <c r="BX319" i="31" s="1"/>
  <c r="BY319" i="31" s="1"/>
  <c r="BZ319" i="31" s="1"/>
  <c r="CA319" i="31" s="1"/>
  <c r="CB319" i="31" s="1"/>
  <c r="CC319" i="31" s="1"/>
  <c r="CD319" i="31" s="1"/>
  <c r="CE319" i="31" s="1"/>
  <c r="CF319" i="31" s="1"/>
  <c r="CG319" i="31" s="1"/>
  <c r="CH319" i="31" s="1"/>
  <c r="CI319" i="31" s="1"/>
  <c r="CJ319" i="31" s="1"/>
  <c r="CK319" i="31" s="1"/>
  <c r="CL319" i="31" s="1"/>
  <c r="CM319" i="31" s="1"/>
  <c r="CN319" i="31" s="1"/>
  <c r="CO319" i="31" s="1"/>
  <c r="CP319" i="31" s="1"/>
  <c r="CQ319" i="31" s="1"/>
  <c r="CR319" i="31" s="1"/>
  <c r="CS319" i="31" s="1"/>
  <c r="CT319" i="31" s="1"/>
  <c r="CU319" i="31" s="1"/>
  <c r="CV319" i="31" s="1"/>
  <c r="CW319" i="31" s="1"/>
  <c r="CX319" i="31" s="1"/>
  <c r="CY319" i="31" s="1"/>
  <c r="CZ319" i="31" s="1"/>
  <c r="DA319" i="31" s="1"/>
  <c r="DB319" i="31" s="1"/>
  <c r="DC319" i="31" s="1"/>
  <c r="DD319" i="31" s="1"/>
  <c r="DE319" i="31" s="1"/>
  <c r="DF319" i="31" s="1"/>
  <c r="DG319" i="31" s="1"/>
  <c r="DH319" i="31" s="1"/>
  <c r="DI319" i="31" s="1"/>
  <c r="DJ319" i="31" s="1"/>
  <c r="DK319" i="31" s="1"/>
  <c r="DL319" i="31" s="1"/>
  <c r="DM319" i="31" s="1"/>
  <c r="DN319" i="31" s="1"/>
  <c r="DO319" i="31" s="1"/>
  <c r="DP319" i="31" s="1"/>
  <c r="DQ319" i="31" s="1"/>
  <c r="DR319" i="31" s="1"/>
  <c r="DS319" i="31" s="1"/>
  <c r="DT319" i="31" s="1"/>
  <c r="DU319" i="31" s="1"/>
  <c r="DV319" i="31" s="1"/>
  <c r="DW319" i="31" s="1"/>
  <c r="DX319" i="31" s="1"/>
  <c r="DY319" i="31" s="1"/>
  <c r="DZ319" i="31" s="1"/>
  <c r="EA319" i="31" s="1"/>
  <c r="EB319" i="31" s="1"/>
  <c r="EC319" i="31" s="1"/>
  <c r="ED319" i="31" s="1"/>
  <c r="EE319" i="31" s="1"/>
  <c r="EF319" i="31" s="1"/>
  <c r="EG319" i="31" s="1"/>
  <c r="EH319" i="31" s="1"/>
  <c r="EI319" i="31" s="1"/>
  <c r="EJ319" i="31" s="1"/>
  <c r="EK319" i="31" s="1"/>
  <c r="EL319" i="31" s="1"/>
  <c r="EM319" i="31" s="1"/>
  <c r="EN319" i="31" s="1"/>
  <c r="EO319" i="31" s="1"/>
  <c r="EP319" i="31" s="1"/>
  <c r="EQ319" i="31" s="1"/>
  <c r="ER319" i="31" s="1"/>
  <c r="ES319" i="31" s="1"/>
  <c r="ET319" i="31" s="1"/>
  <c r="EU319" i="31" s="1"/>
  <c r="EV319" i="31" s="1"/>
  <c r="EW319" i="31" s="1"/>
  <c r="EX319" i="31" s="1"/>
  <c r="EY319" i="31" s="1"/>
  <c r="EZ319" i="31" s="1"/>
  <c r="FA319" i="31" s="1"/>
  <c r="FB319" i="31" s="1"/>
  <c r="FC319" i="31" s="1"/>
  <c r="FD319" i="31" s="1"/>
  <c r="FE319" i="31" s="1"/>
  <c r="FF319" i="31" s="1"/>
  <c r="FG319" i="31" s="1"/>
  <c r="FH319" i="31" s="1"/>
  <c r="FI319" i="31" s="1"/>
  <c r="FJ319" i="31" s="1"/>
  <c r="FK319" i="31" s="1"/>
  <c r="FL319" i="31" s="1"/>
  <c r="FM319" i="31" s="1"/>
  <c r="FN319" i="31" s="1"/>
  <c r="FO319" i="31" s="1"/>
  <c r="FP319" i="31" s="1"/>
  <c r="FQ319" i="31" s="1"/>
  <c r="FR319" i="31" s="1"/>
  <c r="FS319" i="31" s="1"/>
  <c r="FT319" i="31" s="1"/>
  <c r="FU319" i="31" s="1"/>
  <c r="FV319" i="31" s="1"/>
  <c r="FW319" i="31" s="1"/>
  <c r="FX319" i="31" s="1"/>
  <c r="FY319" i="31" s="1"/>
  <c r="FZ319" i="31" s="1"/>
  <c r="GA319" i="31" s="1"/>
  <c r="GB319" i="31" s="1"/>
  <c r="GC319" i="31" s="1"/>
  <c r="GD319" i="31" s="1"/>
  <c r="GE319" i="31" s="1"/>
  <c r="GF319" i="31" s="1"/>
  <c r="GG319" i="31" s="1"/>
  <c r="GH319" i="31" s="1"/>
  <c r="GI319" i="31" s="1"/>
  <c r="GJ319" i="31" s="1"/>
  <c r="GK319" i="31" s="1"/>
  <c r="GL319" i="31" s="1"/>
  <c r="GM319" i="31" s="1"/>
  <c r="GN319" i="31" s="1"/>
  <c r="GO319" i="31" s="1"/>
  <c r="GP319" i="31" s="1"/>
  <c r="GQ319" i="31" s="1"/>
  <c r="GR319" i="31" s="1"/>
  <c r="GS319" i="31" s="1"/>
  <c r="GT319" i="31" s="1"/>
  <c r="GU319" i="31" s="1"/>
  <c r="GV319" i="31" s="1"/>
  <c r="GW319" i="31" s="1"/>
  <c r="GX319" i="31" s="1"/>
  <c r="B282" i="31"/>
  <c r="B283" i="31" s="1"/>
  <c r="B284" i="31" s="1"/>
  <c r="B285" i="31" s="1"/>
  <c r="B286" i="31" s="1"/>
  <c r="B287" i="31" s="1"/>
  <c r="B242" i="31"/>
  <c r="B204" i="31"/>
  <c r="B205" i="31" s="1"/>
  <c r="B206" i="31" s="1"/>
  <c r="B207" i="31" s="1"/>
  <c r="B208" i="31" s="1"/>
  <c r="B209" i="31" s="1"/>
  <c r="B210" i="31" s="1"/>
  <c r="B211" i="31" s="1"/>
  <c r="B212" i="31" s="1"/>
  <c r="B213" i="31" s="1"/>
  <c r="B214" i="31" s="1"/>
  <c r="B215" i="31" s="1"/>
  <c r="B216" i="31" s="1"/>
  <c r="B217" i="31" s="1"/>
  <c r="B218" i="31" s="1"/>
  <c r="B219" i="31" s="1"/>
  <c r="B220" i="31" s="1"/>
  <c r="B221" i="31" s="1"/>
  <c r="B222" i="31" s="1"/>
  <c r="H199" i="31"/>
  <c r="I199" i="31" s="1"/>
  <c r="J199" i="31" s="1"/>
  <c r="K199" i="31" s="1"/>
  <c r="L199" i="31" s="1"/>
  <c r="M199" i="31" s="1"/>
  <c r="N199" i="31" s="1"/>
  <c r="O199" i="31" s="1"/>
  <c r="P199" i="31" s="1"/>
  <c r="B167" i="31"/>
  <c r="B168" i="31" s="1"/>
  <c r="B169" i="31" s="1"/>
  <c r="B170" i="31" s="1"/>
  <c r="B171" i="31" s="1"/>
  <c r="B172" i="31" s="1"/>
  <c r="B173" i="31" s="1"/>
  <c r="B174" i="31" s="1"/>
  <c r="B175" i="31" s="1"/>
  <c r="B176" i="31" s="1"/>
  <c r="B177" i="31" s="1"/>
  <c r="B178" i="31" s="1"/>
  <c r="B179" i="31" s="1"/>
  <c r="B180" i="31" s="1"/>
  <c r="B181" i="31" s="1"/>
  <c r="B182" i="31" s="1"/>
  <c r="B183" i="31" s="1"/>
  <c r="B184" i="31" s="1"/>
  <c r="B185" i="31" s="1"/>
  <c r="B127" i="31"/>
  <c r="B128" i="31" s="1"/>
  <c r="B129" i="31" s="1"/>
  <c r="B130" i="31" s="1"/>
  <c r="B131" i="31" s="1"/>
  <c r="B132" i="31" s="1"/>
  <c r="B133" i="31" s="1"/>
  <c r="B134" i="31" s="1"/>
  <c r="B135" i="31" s="1"/>
  <c r="B136" i="31" s="1"/>
  <c r="B137" i="31" s="1"/>
  <c r="B138" i="31" s="1"/>
  <c r="B139" i="31" s="1"/>
  <c r="B140" i="31" s="1"/>
  <c r="B141" i="31" s="1"/>
  <c r="B142" i="31" s="1"/>
  <c r="B143" i="31" s="1"/>
  <c r="B144" i="31" s="1"/>
  <c r="B145" i="31" s="1"/>
  <c r="B89" i="31"/>
  <c r="B90" i="31" s="1"/>
  <c r="B91" i="31" s="1"/>
  <c r="B92" i="31" s="1"/>
  <c r="B93" i="31" s="1"/>
  <c r="B94" i="31" s="1"/>
  <c r="B95" i="31" s="1"/>
  <c r="B96" i="31" s="1"/>
  <c r="B97" i="31" s="1"/>
  <c r="B98" i="31" s="1"/>
  <c r="B99" i="31" s="1"/>
  <c r="B100" i="31" s="1"/>
  <c r="B101" i="31" s="1"/>
  <c r="B102" i="31" s="1"/>
  <c r="B103" i="31" s="1"/>
  <c r="B104" i="31" s="1"/>
  <c r="B105" i="31" s="1"/>
  <c r="B106" i="31" s="1"/>
  <c r="B107" i="31" s="1"/>
  <c r="B53" i="31"/>
  <c r="E367" i="31" l="1"/>
  <c r="E32" i="31" s="1"/>
  <c r="C7" i="34" s="1" a="1"/>
  <c r="C7" i="34" s="1"/>
  <c r="AG126" i="31" a="1"/>
  <c r="AG126" i="31" s="1"/>
  <c r="AG144" i="31" a="1"/>
  <c r="AG144" i="31" s="1"/>
  <c r="AG143" i="31" a="1"/>
  <c r="AG143" i="31" s="1"/>
  <c r="AG142" i="31" a="1"/>
  <c r="AG142" i="31" s="1"/>
  <c r="AG141" i="31" a="1"/>
  <c r="AG141" i="31" s="1"/>
  <c r="AG140" i="31" a="1"/>
  <c r="AG140" i="31" s="1"/>
  <c r="AG139" i="31" a="1"/>
  <c r="AG139" i="31" s="1"/>
  <c r="AG138" i="31" a="1"/>
  <c r="AG138" i="31" s="1"/>
  <c r="AG137" i="31" a="1"/>
  <c r="AG137" i="31" s="1"/>
  <c r="AG136" i="31" a="1"/>
  <c r="AG136" i="31" s="1"/>
  <c r="AG135" i="31" a="1"/>
  <c r="AG135" i="31" s="1"/>
  <c r="AG134" i="31" a="1"/>
  <c r="AG134" i="31" s="1"/>
  <c r="AG133" i="31" a="1"/>
  <c r="AG133" i="31" s="1"/>
  <c r="AG132" i="31" a="1"/>
  <c r="AG132" i="31" s="1"/>
  <c r="AG131" i="31" a="1"/>
  <c r="AG131" i="31" s="1"/>
  <c r="AG130" i="31" a="1"/>
  <c r="AG130" i="31" s="1"/>
  <c r="AG129" i="31" a="1"/>
  <c r="AG129" i="31" s="1"/>
  <c r="AG128" i="31" a="1"/>
  <c r="AG128" i="31" s="1"/>
  <c r="AG127" i="31" a="1"/>
  <c r="AG127" i="31" s="1"/>
  <c r="AH144" i="31" a="1"/>
  <c r="AH144" i="31" s="1"/>
  <c r="AH143" i="31" a="1"/>
  <c r="AH143" i="31" s="1"/>
  <c r="AH142" i="31" a="1"/>
  <c r="AH142" i="31" s="1"/>
  <c r="AH141" i="31" a="1"/>
  <c r="AH141" i="31" s="1"/>
  <c r="AH140" i="31" a="1"/>
  <c r="AH140" i="31" s="1"/>
  <c r="AH139" i="31" a="1"/>
  <c r="AH139" i="31" s="1"/>
  <c r="AH138" i="31" a="1"/>
  <c r="AH138" i="31" s="1"/>
  <c r="AH137" i="31" a="1"/>
  <c r="AH137" i="31" s="1"/>
  <c r="AH136" i="31" a="1"/>
  <c r="AH136" i="31" s="1"/>
  <c r="AH135" i="31" a="1"/>
  <c r="AH135" i="31" s="1"/>
  <c r="AH134" i="31" a="1"/>
  <c r="AH134" i="31" s="1"/>
  <c r="AH133" i="31" a="1"/>
  <c r="AH133" i="31" s="1"/>
  <c r="AH132" i="31" a="1"/>
  <c r="AH132" i="31" s="1"/>
  <c r="AH131" i="31" a="1"/>
  <c r="AH131" i="31" s="1"/>
  <c r="AH130" i="31" a="1"/>
  <c r="AH130" i="31" s="1"/>
  <c r="AH129" i="31" a="1"/>
  <c r="AH129" i="31" s="1"/>
  <c r="AH128" i="31" a="1"/>
  <c r="AH128" i="31" s="1"/>
  <c r="AH127" i="31" a="1"/>
  <c r="AH127" i="31" s="1"/>
  <c r="AH126" i="31" a="1"/>
  <c r="AH126" i="31" s="1"/>
  <c r="AI143" i="31" a="1"/>
  <c r="AI143" i="31" s="1"/>
  <c r="AI142" i="31" a="1"/>
  <c r="AI142" i="31" s="1"/>
  <c r="AI141" i="31" a="1"/>
  <c r="AI141" i="31" s="1"/>
  <c r="AI140" i="31" a="1"/>
  <c r="AI140" i="31" s="1"/>
  <c r="AI137" i="31" a="1"/>
  <c r="AI137" i="31" s="1"/>
  <c r="AI144" i="31" a="1"/>
  <c r="AI144" i="31" s="1"/>
  <c r="AI139" i="31" a="1"/>
  <c r="AI139" i="31" s="1"/>
  <c r="AI138" i="31" a="1"/>
  <c r="AI138" i="31" s="1"/>
  <c r="AI136" i="31" a="1"/>
  <c r="AI136" i="31" s="1"/>
  <c r="AI135" i="31" a="1"/>
  <c r="AI135" i="31" s="1"/>
  <c r="AI134" i="31" a="1"/>
  <c r="AI134" i="31" s="1"/>
  <c r="AI133" i="31" a="1"/>
  <c r="AI133" i="31" s="1"/>
  <c r="AI132" i="31" a="1"/>
  <c r="AI132" i="31" s="1"/>
  <c r="AI131" i="31" a="1"/>
  <c r="AI131" i="31" s="1"/>
  <c r="AI130" i="31" a="1"/>
  <c r="AI130" i="31" s="1"/>
  <c r="AI129" i="31" a="1"/>
  <c r="AI129" i="31" s="1"/>
  <c r="AI128" i="31" a="1"/>
  <c r="AI128" i="31" s="1"/>
  <c r="AI127" i="31" a="1"/>
  <c r="AI127" i="31" s="1"/>
  <c r="AI126" i="31" a="1"/>
  <c r="AI126" i="31" s="1"/>
  <c r="AJ144" i="31" a="1"/>
  <c r="AJ144" i="31" s="1"/>
  <c r="AJ143" i="31" a="1"/>
  <c r="AJ143" i="31" s="1"/>
  <c r="AJ142" i="31" a="1"/>
  <c r="AJ142" i="31" s="1"/>
  <c r="AJ141" i="31" a="1"/>
  <c r="AJ141" i="31" s="1"/>
  <c r="AJ140" i="31" a="1"/>
  <c r="AJ140" i="31" s="1"/>
  <c r="AJ139" i="31" a="1"/>
  <c r="AJ139" i="31" s="1"/>
  <c r="AJ138" i="31" a="1"/>
  <c r="AJ138" i="31" s="1"/>
  <c r="AJ137" i="31" a="1"/>
  <c r="AJ137" i="31" s="1"/>
  <c r="AJ136" i="31" a="1"/>
  <c r="AJ136" i="31" s="1"/>
  <c r="AJ135" i="31" a="1"/>
  <c r="AJ135" i="31" s="1"/>
  <c r="AJ134" i="31" a="1"/>
  <c r="AJ134" i="31" s="1"/>
  <c r="AJ133" i="31" a="1"/>
  <c r="AJ133" i="31" s="1"/>
  <c r="AJ132" i="31" a="1"/>
  <c r="AJ132" i="31" s="1"/>
  <c r="AJ131" i="31" a="1"/>
  <c r="AJ131" i="31" s="1"/>
  <c r="AJ130" i="31" a="1"/>
  <c r="AJ130" i="31" s="1"/>
  <c r="AJ129" i="31" a="1"/>
  <c r="AJ129" i="31" s="1"/>
  <c r="AJ128" i="31" a="1"/>
  <c r="AJ128" i="31" s="1"/>
  <c r="AJ127" i="31" a="1"/>
  <c r="AJ127" i="31" s="1"/>
  <c r="AJ126" i="31" a="1"/>
  <c r="AJ126" i="31" s="1"/>
  <c r="B54" i="31"/>
  <c r="B55" i="31" s="1"/>
  <c r="B56" i="31" s="1"/>
  <c r="B57" i="31" s="1"/>
  <c r="B58" i="31" s="1"/>
  <c r="C151" i="34" a="1"/>
  <c r="C151" i="34" s="1"/>
  <c r="C152" i="34" a="1"/>
  <c r="C152" i="34" s="1"/>
  <c r="C153" i="34" a="1"/>
  <c r="C153" i="34" s="1"/>
  <c r="C154" i="34" a="1"/>
  <c r="C154" i="34" s="1"/>
  <c r="C155" i="34" a="1"/>
  <c r="C155" i="34" s="1"/>
  <c r="C156" i="34" a="1"/>
  <c r="C156" i="34" s="1"/>
  <c r="D12" i="34" a="1"/>
  <c r="D12" i="34" s="1"/>
  <c r="D18" i="34" a="1"/>
  <c r="D18" i="34" s="1"/>
  <c r="D16" i="34" a="1"/>
  <c r="D16" i="34" s="1"/>
  <c r="D21" i="34" a="1"/>
  <c r="D21" i="34" s="1"/>
  <c r="D9" i="34" a="1"/>
  <c r="D9" i="34" s="1"/>
  <c r="D13" i="34" a="1"/>
  <c r="D13" i="34" s="1"/>
  <c r="D22" i="34" a="1"/>
  <c r="D22" i="34" s="1"/>
  <c r="D23" i="34" a="1"/>
  <c r="D23" i="34" s="1"/>
  <c r="D24" i="34" a="1"/>
  <c r="D24" i="34" s="1"/>
  <c r="D25" i="34" a="1"/>
  <c r="D25" i="34" s="1"/>
  <c r="D26" i="34" a="1"/>
  <c r="D26" i="34" s="1"/>
  <c r="D27" i="34" a="1"/>
  <c r="D27" i="34" s="1"/>
  <c r="D28" i="34" a="1"/>
  <c r="D28" i="34" s="1"/>
  <c r="D29" i="34" a="1"/>
  <c r="D29" i="34" s="1"/>
  <c r="D30" i="34" a="1"/>
  <c r="D30" i="34" s="1"/>
  <c r="D31" i="34" a="1"/>
  <c r="D31" i="34" s="1"/>
  <c r="D32" i="34" a="1"/>
  <c r="D32" i="34" s="1"/>
  <c r="D33" i="34" a="1"/>
  <c r="D33" i="34" s="1"/>
  <c r="D34" i="34" a="1"/>
  <c r="D34" i="34" s="1"/>
  <c r="D35" i="34" a="1"/>
  <c r="D35" i="34" s="1"/>
  <c r="D36" i="34" a="1"/>
  <c r="D36" i="34" s="1"/>
  <c r="D37" i="34" a="1"/>
  <c r="D37" i="34" s="1"/>
  <c r="D38" i="34" a="1"/>
  <c r="D38" i="34" s="1"/>
  <c r="D39" i="34" a="1"/>
  <c r="D39" i="34" s="1"/>
  <c r="D40" i="34" a="1"/>
  <c r="D40" i="34" s="1"/>
  <c r="D41" i="34" a="1"/>
  <c r="D41" i="34" s="1"/>
  <c r="D42" i="34" a="1"/>
  <c r="D42" i="34" s="1"/>
  <c r="D43" i="34" a="1"/>
  <c r="D43" i="34" s="1"/>
  <c r="D44" i="34" a="1"/>
  <c r="D44" i="34" s="1"/>
  <c r="D45" i="34" a="1"/>
  <c r="D45" i="34" s="1"/>
  <c r="D46" i="34" a="1"/>
  <c r="D46" i="34" s="1"/>
  <c r="D47" i="34" a="1"/>
  <c r="D47" i="34" s="1"/>
  <c r="D48" i="34" a="1"/>
  <c r="D48" i="34" s="1"/>
  <c r="D49" i="34" a="1"/>
  <c r="D49" i="34" s="1"/>
  <c r="D50" i="34" a="1"/>
  <c r="D50" i="34" s="1"/>
  <c r="D51" i="34" a="1"/>
  <c r="D51" i="34" s="1"/>
  <c r="D52" i="34" a="1"/>
  <c r="D52" i="34" s="1"/>
  <c r="D53" i="34" a="1"/>
  <c r="D53" i="34" s="1"/>
  <c r="D54" i="34" a="1"/>
  <c r="D54" i="34" s="1"/>
  <c r="D55" i="34" a="1"/>
  <c r="D55" i="34" s="1"/>
  <c r="D56" i="34" a="1"/>
  <c r="D56" i="34" s="1"/>
  <c r="D57" i="34" a="1"/>
  <c r="D57" i="34" s="1"/>
  <c r="D58" i="34" a="1"/>
  <c r="D58" i="34" s="1"/>
  <c r="D59" i="34" a="1"/>
  <c r="D59" i="34" s="1"/>
  <c r="D60" i="34" a="1"/>
  <c r="D60" i="34" s="1"/>
  <c r="D61" i="34" a="1"/>
  <c r="D61" i="34" s="1"/>
  <c r="D62" i="34" a="1"/>
  <c r="D62" i="34" s="1"/>
  <c r="D63" i="34" a="1"/>
  <c r="D63" i="34" s="1"/>
  <c r="D64" i="34" a="1"/>
  <c r="D64" i="34" s="1"/>
  <c r="D65" i="34" a="1"/>
  <c r="D65" i="34" s="1"/>
  <c r="D66" i="34" a="1"/>
  <c r="D66" i="34" s="1"/>
  <c r="D67" i="34" a="1"/>
  <c r="D67" i="34" s="1"/>
  <c r="D68" i="34" a="1"/>
  <c r="D68" i="34" s="1"/>
  <c r="D69" i="34" a="1"/>
  <c r="D69" i="34" s="1"/>
  <c r="D70" i="34" a="1"/>
  <c r="D70" i="34" s="1"/>
  <c r="D71" i="34" a="1"/>
  <c r="D71" i="34" s="1"/>
  <c r="D72" i="34" a="1"/>
  <c r="D72" i="34" s="1"/>
  <c r="D73" i="34" a="1"/>
  <c r="D73" i="34" s="1"/>
  <c r="D74" i="34" a="1"/>
  <c r="D74" i="34" s="1"/>
  <c r="D75" i="34" a="1"/>
  <c r="D75" i="34" s="1"/>
  <c r="D76" i="34" a="1"/>
  <c r="D76" i="34" s="1"/>
  <c r="D77" i="34" a="1"/>
  <c r="D77" i="34" s="1"/>
  <c r="D78" i="34" a="1"/>
  <c r="D78" i="34" s="1"/>
  <c r="D79" i="34" a="1"/>
  <c r="D79" i="34" s="1"/>
  <c r="D80" i="34" a="1"/>
  <c r="D80" i="34" s="1"/>
  <c r="D81" i="34" a="1"/>
  <c r="D81" i="34" s="1"/>
  <c r="D82" i="34" a="1"/>
  <c r="D82" i="34" s="1"/>
  <c r="D83" i="34" a="1"/>
  <c r="D83" i="34" s="1"/>
  <c r="D84" i="34" a="1"/>
  <c r="D84" i="34" s="1"/>
  <c r="D85" i="34" a="1"/>
  <c r="D85" i="34" s="1"/>
  <c r="D86" i="34" a="1"/>
  <c r="D86" i="34" s="1"/>
  <c r="D87" i="34" a="1"/>
  <c r="D87" i="34" s="1"/>
  <c r="D88" i="34" a="1"/>
  <c r="D88" i="34" s="1"/>
  <c r="D89" i="34" a="1"/>
  <c r="D89" i="34" s="1"/>
  <c r="D90" i="34" a="1"/>
  <c r="D90" i="34" s="1"/>
  <c r="D91" i="34" a="1"/>
  <c r="D91" i="34" s="1"/>
  <c r="D92" i="34" a="1"/>
  <c r="D92" i="34" s="1"/>
  <c r="D93" i="34" a="1"/>
  <c r="D93" i="34" s="1"/>
  <c r="D94" i="34" a="1"/>
  <c r="D94" i="34" s="1"/>
  <c r="D95" i="34" a="1"/>
  <c r="D95" i="34" s="1"/>
  <c r="D96" i="34" a="1"/>
  <c r="D96" i="34" s="1"/>
  <c r="D97" i="34" a="1"/>
  <c r="D97" i="34" s="1"/>
  <c r="D98" i="34" a="1"/>
  <c r="D98" i="34" s="1"/>
  <c r="D99" i="34" a="1"/>
  <c r="D99" i="34" s="1"/>
  <c r="D100" i="34" a="1"/>
  <c r="D100" i="34" s="1"/>
  <c r="D101" i="34" a="1"/>
  <c r="D101" i="34" s="1"/>
  <c r="D102" i="34" a="1"/>
  <c r="D102" i="34" s="1"/>
  <c r="D103" i="34" a="1"/>
  <c r="D103" i="34" s="1"/>
  <c r="D104" i="34" a="1"/>
  <c r="D104" i="34" s="1"/>
  <c r="D105" i="34" a="1"/>
  <c r="D105" i="34" s="1"/>
  <c r="D106" i="34" a="1"/>
  <c r="D106" i="34" s="1"/>
  <c r="D107" i="34" a="1"/>
  <c r="D107" i="34" s="1"/>
  <c r="D108" i="34" a="1"/>
  <c r="D108" i="34" s="1"/>
  <c r="D109" i="34" a="1"/>
  <c r="D109" i="34" s="1"/>
  <c r="D110" i="34" a="1"/>
  <c r="D110" i="34" s="1"/>
  <c r="D111" i="34" a="1"/>
  <c r="D111" i="34" s="1"/>
  <c r="D112" i="34" a="1"/>
  <c r="D112" i="34" s="1"/>
  <c r="D113" i="34" a="1"/>
  <c r="D113" i="34" s="1"/>
  <c r="D114" i="34" a="1"/>
  <c r="D114" i="34" s="1"/>
  <c r="D115" i="34" a="1"/>
  <c r="D115" i="34" s="1"/>
  <c r="D116" i="34" a="1"/>
  <c r="D116" i="34" s="1"/>
  <c r="D117" i="34" a="1"/>
  <c r="D117" i="34" s="1"/>
  <c r="D118" i="34" a="1"/>
  <c r="D118" i="34" s="1"/>
  <c r="D119" i="34" a="1"/>
  <c r="D119" i="34" s="1"/>
  <c r="D120" i="34" a="1"/>
  <c r="D120" i="34" s="1"/>
  <c r="D121" i="34" a="1"/>
  <c r="D121" i="34" s="1"/>
  <c r="D122" i="34" a="1"/>
  <c r="D122" i="34" s="1"/>
  <c r="D123" i="34" a="1"/>
  <c r="D123" i="34" s="1"/>
  <c r="D124" i="34" a="1"/>
  <c r="D124" i="34" s="1"/>
  <c r="D125" i="34" a="1"/>
  <c r="D125" i="34" s="1"/>
  <c r="D126" i="34" a="1"/>
  <c r="D126" i="34" s="1"/>
  <c r="D127" i="34" a="1"/>
  <c r="D127" i="34" s="1"/>
  <c r="D128" i="34" a="1"/>
  <c r="D128" i="34" s="1"/>
  <c r="D129" i="34" a="1"/>
  <c r="D129" i="34" s="1"/>
  <c r="D130" i="34" a="1"/>
  <c r="D130" i="34" s="1"/>
  <c r="D131" i="34" a="1"/>
  <c r="D131" i="34" s="1"/>
  <c r="D132" i="34" a="1"/>
  <c r="D132" i="34" s="1"/>
  <c r="D133" i="34" a="1"/>
  <c r="D133" i="34" s="1"/>
  <c r="D134" i="34" a="1"/>
  <c r="D134" i="34" s="1"/>
  <c r="D135" i="34" a="1"/>
  <c r="D135" i="34" s="1"/>
  <c r="D136" i="34" a="1"/>
  <c r="D136" i="34" s="1"/>
  <c r="D137" i="34" a="1"/>
  <c r="D137" i="34" s="1"/>
  <c r="D138" i="34" a="1"/>
  <c r="D138" i="34" s="1"/>
  <c r="D139" i="34" a="1"/>
  <c r="D139" i="34" s="1"/>
  <c r="D140" i="34" a="1"/>
  <c r="D140" i="34" s="1"/>
  <c r="D141" i="34" a="1"/>
  <c r="D141" i="34" s="1"/>
  <c r="D142" i="34" a="1"/>
  <c r="D142" i="34" s="1"/>
  <c r="D143" i="34" a="1"/>
  <c r="D143" i="34" s="1"/>
  <c r="D144" i="34" a="1"/>
  <c r="D144" i="34" s="1"/>
  <c r="D145" i="34" a="1"/>
  <c r="D145" i="34" s="1"/>
  <c r="D146" i="34" a="1"/>
  <c r="D146" i="34" s="1"/>
  <c r="D147" i="34" a="1"/>
  <c r="D147" i="34" s="1"/>
  <c r="D148" i="34" a="1"/>
  <c r="D148" i="34" s="1"/>
  <c r="D149" i="34" a="1"/>
  <c r="D149" i="34" s="1"/>
  <c r="D150" i="34" a="1"/>
  <c r="D150" i="34" s="1"/>
  <c r="D151" i="34" a="1"/>
  <c r="D151" i="34" s="1"/>
  <c r="D10" i="34" a="1"/>
  <c r="D10" i="34" s="1"/>
  <c r="D11" i="34" a="1"/>
  <c r="D11" i="34" s="1"/>
  <c r="D14" i="34" a="1"/>
  <c r="D14" i="34" s="1"/>
  <c r="D15" i="34" a="1"/>
  <c r="D15" i="34" s="1"/>
  <c r="D17" i="34" a="1"/>
  <c r="D17" i="34" s="1"/>
  <c r="D19" i="34" a="1"/>
  <c r="D19" i="34" s="1"/>
  <c r="D20" i="34" a="1"/>
  <c r="D20" i="34" s="1"/>
  <c r="E26" i="31"/>
  <c r="C4" i="34" s="1" a="1"/>
  <c r="C4" i="34" s="1"/>
  <c r="B288" i="31"/>
  <c r="B289" i="31" s="1"/>
  <c r="B290" i="31" s="1"/>
  <c r="B291" i="31" s="1"/>
  <c r="B292" i="31" s="1"/>
  <c r="B293" i="31" s="1"/>
  <c r="B294" i="31" s="1"/>
  <c r="B295" i="31" s="1"/>
  <c r="B296" i="31" s="1"/>
  <c r="B297" i="31" s="1"/>
  <c r="B298" i="31" s="1"/>
  <c r="B299" i="31" s="1"/>
  <c r="B300" i="31" s="1"/>
  <c r="B243" i="31"/>
  <c r="B326" i="31"/>
  <c r="B327" i="31" s="1"/>
  <c r="B328" i="31" s="1"/>
  <c r="B329" i="31" s="1"/>
  <c r="B330" i="31" s="1"/>
  <c r="B331" i="31" s="1"/>
  <c r="B332" i="31" s="1"/>
  <c r="B333" i="31" s="1"/>
  <c r="B334" i="31" s="1"/>
  <c r="B335" i="31" s="1"/>
  <c r="B336" i="31" s="1"/>
  <c r="B337" i="31" s="1"/>
  <c r="B338" i="31" s="1"/>
  <c r="B339" i="31" s="1"/>
  <c r="B340" i="31" s="1"/>
  <c r="B341" i="31" s="1"/>
  <c r="B342" i="31" s="1"/>
  <c r="C157" i="34" l="1" a="1"/>
  <c r="C157" i="34" s="1"/>
  <c r="B59" i="31"/>
  <c r="B60" i="31" s="1"/>
  <c r="B61" i="31" s="1"/>
  <c r="B62" i="31" s="1"/>
  <c r="B63" i="31" s="1"/>
  <c r="B64" i="31" s="1"/>
  <c r="B65" i="31" s="1"/>
  <c r="B66" i="31" s="1"/>
  <c r="B67" i="31" s="1"/>
  <c r="B68" i="31" s="1"/>
  <c r="B69" i="31" s="1"/>
  <c r="B70" i="31" s="1"/>
  <c r="B71" i="31" s="1"/>
  <c r="E145" i="31"/>
  <c r="E127" i="31"/>
  <c r="B244" i="31"/>
  <c r="B245" i="31" s="1"/>
  <c r="B246" i="31" s="1"/>
  <c r="B247" i="31" s="1"/>
  <c r="B248" i="31" s="1"/>
  <c r="B249" i="31" s="1"/>
  <c r="B250" i="31" s="1"/>
  <c r="B251" i="31" s="1"/>
  <c r="B252" i="31" s="1"/>
  <c r="B253" i="31" s="1"/>
  <c r="B254" i="31" s="1"/>
  <c r="B255" i="31" s="1"/>
  <c r="B256" i="31" s="1"/>
  <c r="B257" i="31" s="1"/>
  <c r="B258" i="31" s="1"/>
  <c r="B259" i="31" s="1"/>
  <c r="B260" i="31" s="1"/>
  <c r="D152" i="34" a="1"/>
  <c r="D152" i="34" s="1"/>
  <c r="D153" i="34" a="1"/>
  <c r="D153" i="34" s="1"/>
  <c r="D154" i="34" a="1"/>
  <c r="D154" i="34" s="1"/>
  <c r="D155" i="34" a="1"/>
  <c r="D155" i="34" s="1"/>
  <c r="D156" i="34" a="1"/>
  <c r="D156" i="34" s="1"/>
  <c r="D157" i="34" a="1"/>
  <c r="D157" i="34" s="1"/>
  <c r="D158" i="34" a="1"/>
  <c r="D158" i="34" s="1"/>
  <c r="D159" i="34" a="1"/>
  <c r="D159" i="34" s="1"/>
  <c r="D160" i="34" a="1"/>
  <c r="D160" i="34" s="1"/>
  <c r="D161" i="34" a="1"/>
  <c r="D161" i="34" s="1"/>
  <c r="D162" i="34" a="1"/>
  <c r="D162" i="34" s="1"/>
  <c r="D163" i="34" a="1"/>
  <c r="D163" i="34" s="1"/>
  <c r="D164" i="34" a="1"/>
  <c r="D164" i="34" s="1"/>
  <c r="D165" i="34" a="1"/>
  <c r="D165" i="34" s="1"/>
  <c r="D166" i="34" a="1"/>
  <c r="D166" i="34" s="1"/>
  <c r="D167" i="34" a="1"/>
  <c r="D167" i="34" s="1"/>
  <c r="C111" i="34" a="1"/>
  <c r="C111" i="34" s="1"/>
  <c r="C118" i="34" a="1"/>
  <c r="C118" i="34" s="1"/>
  <c r="C125" i="34" a="1"/>
  <c r="C125" i="34" s="1"/>
  <c r="C130" i="34" a="1"/>
  <c r="C130" i="34" s="1"/>
  <c r="C139" i="34" a="1"/>
  <c r="C139" i="34" s="1"/>
  <c r="C146" i="34" a="1"/>
  <c r="C146" i="34" s="1"/>
  <c r="C121" i="34" a="1"/>
  <c r="C121" i="34" s="1"/>
  <c r="C116" i="34" a="1"/>
  <c r="C116" i="34" s="1"/>
  <c r="C122" i="34" a="1"/>
  <c r="C122" i="34" s="1"/>
  <c r="C127" i="34" a="1"/>
  <c r="C127" i="34" s="1"/>
  <c r="C135" i="34" a="1"/>
  <c r="C135" i="34" s="1"/>
  <c r="C143" i="34" a="1"/>
  <c r="C143" i="34" s="1"/>
  <c r="C114" i="34" a="1"/>
  <c r="C114" i="34" s="1"/>
  <c r="C134" i="34" a="1"/>
  <c r="C134" i="34" s="1"/>
  <c r="C150" i="34" a="1"/>
  <c r="C150" i="34" s="1"/>
  <c r="C138" i="34" a="1"/>
  <c r="C138" i="34" s="1"/>
  <c r="C113" i="34" a="1"/>
  <c r="C113" i="34" s="1"/>
  <c r="C120" i="34" a="1"/>
  <c r="C120" i="34" s="1"/>
  <c r="C126" i="34" a="1"/>
  <c r="C126" i="34" s="1"/>
  <c r="C132" i="34" a="1"/>
  <c r="C132" i="34" s="1"/>
  <c r="C140" i="34" a="1"/>
  <c r="C140" i="34" s="1"/>
  <c r="C147" i="34" a="1"/>
  <c r="C147" i="34" s="1"/>
  <c r="C158" i="34" a="1"/>
  <c r="C158" i="34" s="1"/>
  <c r="C159" i="34" a="1"/>
  <c r="C159" i="34" s="1"/>
  <c r="C160" i="34" a="1"/>
  <c r="C160" i="34" s="1"/>
  <c r="C161" i="34" a="1"/>
  <c r="C161" i="34" s="1"/>
  <c r="C162" i="34" a="1"/>
  <c r="C162" i="34" s="1"/>
  <c r="C163" i="34" a="1"/>
  <c r="C163" i="34" s="1"/>
  <c r="C164" i="34" a="1"/>
  <c r="C164" i="34" s="1"/>
  <c r="C165" i="34" a="1"/>
  <c r="C165" i="34" s="1"/>
  <c r="C166" i="34" a="1"/>
  <c r="C166" i="34" s="1"/>
  <c r="C167" i="34" a="1"/>
  <c r="C167" i="34" s="1"/>
  <c r="C112" i="34" a="1"/>
  <c r="C112" i="34" s="1"/>
  <c r="C117" i="34" a="1"/>
  <c r="C117" i="34" s="1"/>
  <c r="C124" i="34" a="1"/>
  <c r="C124" i="34" s="1"/>
  <c r="C128" i="34" a="1"/>
  <c r="C128" i="34" s="1"/>
  <c r="C137" i="34" a="1"/>
  <c r="C137" i="34" s="1"/>
  <c r="C145" i="34" a="1"/>
  <c r="C145" i="34" s="1"/>
  <c r="C142" i="34" a="1"/>
  <c r="C142" i="34" s="1"/>
  <c r="C149" i="34" a="1"/>
  <c r="C149" i="34" s="1"/>
  <c r="C115" i="34" a="1"/>
  <c r="C115" i="34" s="1"/>
  <c r="C133" i="34" a="1"/>
  <c r="C133" i="34" s="1"/>
  <c r="C110" i="34" a="1"/>
  <c r="C110" i="34" s="1"/>
  <c r="C119" i="34" a="1"/>
  <c r="C119" i="34" s="1"/>
  <c r="C123" i="34" a="1"/>
  <c r="C123" i="34" s="1"/>
  <c r="C129" i="34" a="1"/>
  <c r="C129" i="34" s="1"/>
  <c r="C136" i="34" a="1"/>
  <c r="C136" i="34" s="1"/>
  <c r="C144" i="34" a="1"/>
  <c r="C144" i="34" s="1"/>
  <c r="C131" i="34" a="1"/>
  <c r="C131" i="34" s="1"/>
  <c r="C141" i="34" a="1"/>
  <c r="C141" i="34" s="1"/>
  <c r="C148" i="34" a="1"/>
  <c r="C148" i="34" s="1"/>
  <c r="AM127" i="31"/>
  <c r="AM126" i="31" l="1"/>
  <c r="C48" i="34" a="1"/>
  <c r="C48" i="34" s="1"/>
  <c r="E128" i="31"/>
  <c r="C50" i="34" s="1" a="1"/>
  <c r="C50" i="34" s="1"/>
  <c r="AM128" i="31"/>
  <c r="E129" i="31"/>
  <c r="C51" i="34" s="1" a="1"/>
  <c r="C51" i="34" s="1"/>
  <c r="AM129" i="31"/>
  <c r="C49" i="34" a="1"/>
  <c r="C49" i="34" s="1"/>
  <c r="E130" i="31" l="1"/>
  <c r="C52" i="34" s="1" a="1"/>
  <c r="C52" i="34" s="1"/>
  <c r="AM130" i="31"/>
  <c r="E131" i="31" l="1"/>
  <c r="C53" i="34" s="1" a="1"/>
  <c r="C53" i="34" s="1"/>
  <c r="AM131" i="31"/>
  <c r="E132" i="31" l="1"/>
  <c r="C54" i="34" s="1" a="1"/>
  <c r="C54" i="34" s="1"/>
  <c r="AM132" i="31"/>
  <c r="E133" i="31" l="1"/>
  <c r="C55" i="34" s="1" a="1"/>
  <c r="C55" i="34" s="1"/>
  <c r="AM133" i="31"/>
  <c r="E134" i="31" l="1"/>
  <c r="C56" i="34" s="1" a="1"/>
  <c r="C56" i="34" s="1"/>
  <c r="AM134" i="31"/>
  <c r="E135" i="31" l="1"/>
  <c r="C57" i="34" s="1" a="1"/>
  <c r="C57" i="34" s="1"/>
  <c r="AM135" i="31"/>
  <c r="E136" i="31" l="1"/>
  <c r="C58" i="34" s="1" a="1"/>
  <c r="C58" i="34" s="1"/>
  <c r="AM136" i="31"/>
  <c r="E137" i="31" l="1"/>
  <c r="C59" i="34" s="1" a="1"/>
  <c r="C59" i="34" s="1"/>
  <c r="AM137" i="31"/>
  <c r="E138" i="31" l="1"/>
  <c r="C60" i="34" s="1" a="1"/>
  <c r="C60" i="34" s="1"/>
  <c r="AM138" i="31"/>
  <c r="E139" i="31" l="1"/>
  <c r="C61" i="34" s="1" a="1"/>
  <c r="C61" i="34" s="1"/>
  <c r="AM139" i="31"/>
  <c r="E140" i="31" l="1"/>
  <c r="C62" i="34" s="1" a="1"/>
  <c r="C62" i="34" s="1"/>
  <c r="AM140" i="31"/>
  <c r="E141" i="31" l="1"/>
  <c r="C63" i="34" s="1" a="1"/>
  <c r="C63" i="34" s="1"/>
  <c r="AM141" i="31"/>
  <c r="E142" i="31" l="1"/>
  <c r="C64" i="34" s="1" a="1"/>
  <c r="C64" i="34" s="1"/>
  <c r="AM142" i="31"/>
  <c r="E143" i="31" l="1"/>
  <c r="C65" i="34" s="1" a="1"/>
  <c r="C65" i="34" s="1"/>
  <c r="AM143" i="31"/>
  <c r="E144" i="31" l="1"/>
  <c r="C66" i="34" s="1" a="1"/>
  <c r="C66" i="34" s="1"/>
  <c r="AM144" i="31"/>
  <c r="AM124" i="31" l="1"/>
  <c r="E24" i="31" s="1"/>
  <c r="C3" i="34" s="1" a="1"/>
  <c r="C3" i="34" s="1"/>
  <c r="P176" i="31" l="1" a="1"/>
  <c r="P176" i="31" s="1"/>
  <c r="P167" i="31" a="1"/>
  <c r="P167" i="31" s="1"/>
  <c r="P181" i="31" a="1"/>
  <c r="P181" i="31" s="1"/>
  <c r="P182" i="31" a="1"/>
  <c r="P182" i="31" s="1"/>
  <c r="P189" i="31" a="1"/>
  <c r="P189" i="31" s="1"/>
  <c r="P175" i="31" a="1"/>
  <c r="P175" i="31" s="1"/>
  <c r="P180" i="31" a="1"/>
  <c r="P180" i="31" s="1"/>
  <c r="P178" i="31" a="1"/>
  <c r="P178" i="31" s="1"/>
  <c r="P166" i="31" a="1"/>
  <c r="P166" i="31" s="1"/>
  <c r="P169" i="31" a="1"/>
  <c r="P169" i="31" s="1"/>
  <c r="P185" i="31" a="1"/>
  <c r="P185" i="31" s="1"/>
  <c r="P171" i="31" a="1"/>
  <c r="P171" i="31" s="1"/>
  <c r="P170" i="31" a="1"/>
  <c r="P170" i="31" s="1"/>
  <c r="P174" i="31" a="1"/>
  <c r="P174" i="31" s="1"/>
  <c r="P164" i="31" a="1"/>
  <c r="P164" i="31" s="1"/>
  <c r="P184" i="31" a="1"/>
  <c r="P184" i="31" s="1"/>
  <c r="P188" i="31" a="1"/>
  <c r="P188" i="31" s="1"/>
  <c r="P168" i="31" a="1"/>
  <c r="P168" i="31" s="1"/>
  <c r="P177" i="31" a="1"/>
  <c r="P177" i="31" s="1"/>
  <c r="P173" i="31" a="1"/>
  <c r="P173" i="31" s="1"/>
  <c r="P186" i="31" a="1"/>
  <c r="P186" i="31" s="1"/>
  <c r="P165" i="31" a="1"/>
  <c r="P165" i="31" s="1"/>
  <c r="P187" i="31" a="1"/>
  <c r="P187" i="31" s="1"/>
  <c r="P183" i="31" a="1"/>
  <c r="P183" i="31" s="1"/>
  <c r="P172" i="31" a="1"/>
  <c r="P172" i="31" s="1"/>
  <c r="P179" i="31" a="1"/>
  <c r="P179" i="31" s="1"/>
  <c r="C67" i="34" a="1"/>
  <c r="C67" i="34" s="1"/>
  <c r="E183" i="31" l="1" a="1"/>
  <c r="E183" i="31" s="1"/>
  <c r="C85" i="34" s="1" a="1"/>
  <c r="C85" i="34" s="1"/>
  <c r="E169" i="31" a="1"/>
  <c r="E169" i="31" s="1"/>
  <c r="C71" i="34" s="1" a="1"/>
  <c r="C71" i="34" s="1"/>
  <c r="E181" i="31" a="1"/>
  <c r="E181" i="31" s="1"/>
  <c r="C83" i="34" s="1" a="1"/>
  <c r="C83" i="34" s="1"/>
  <c r="E184" i="31" a="1"/>
  <c r="E184" i="31" s="1"/>
  <c r="C86" i="34" s="1" a="1"/>
  <c r="C86" i="34" s="1"/>
  <c r="AV166" i="31" a="1"/>
  <c r="AV166" i="31" s="1"/>
  <c r="E168" i="31" a="1"/>
  <c r="E168" i="31" s="1"/>
  <c r="C70" i="34" s="1" a="1"/>
  <c r="C70" i="34" s="1"/>
  <c r="E171" i="31" a="1"/>
  <c r="E171" i="31" s="1"/>
  <c r="C73" i="34" s="1" a="1"/>
  <c r="C73" i="34" s="1"/>
  <c r="E173" i="31" a="1"/>
  <c r="E173" i="31" s="1"/>
  <c r="C75" i="34" s="1" a="1"/>
  <c r="C75" i="34" s="1"/>
  <c r="E175" i="31" a="1"/>
  <c r="E175" i="31" s="1"/>
  <c r="C77" i="34" s="1" a="1"/>
  <c r="C77" i="34" s="1"/>
  <c r="E177" i="31" a="1"/>
  <c r="E177" i="31" s="1"/>
  <c r="C79" i="34" s="1" a="1"/>
  <c r="C79" i="34" s="1"/>
  <c r="E179" i="31" a="1"/>
  <c r="E179" i="31" s="1"/>
  <c r="C81" i="34" s="1" a="1"/>
  <c r="C81" i="34" s="1"/>
  <c r="E166" i="31" a="1"/>
  <c r="E166" i="31" s="1"/>
  <c r="C68" i="34" s="1" a="1"/>
  <c r="C68" i="34" s="1"/>
  <c r="E167" i="31" a="1"/>
  <c r="E167" i="31" s="1"/>
  <c r="C69" i="34" s="1" a="1"/>
  <c r="C69" i="34" s="1"/>
  <c r="E170" i="31" a="1"/>
  <c r="E170" i="31" s="1"/>
  <c r="C72" i="34" s="1" a="1"/>
  <c r="C72" i="34" s="1"/>
  <c r="E172" i="31" a="1"/>
  <c r="E172" i="31" s="1"/>
  <c r="C74" i="34" s="1" a="1"/>
  <c r="C74" i="34" s="1"/>
  <c r="E174" i="31" a="1"/>
  <c r="E174" i="31" s="1"/>
  <c r="C76" i="34" s="1" a="1"/>
  <c r="C76" i="34" s="1"/>
  <c r="E176" i="31" a="1"/>
  <c r="E176" i="31" s="1"/>
  <c r="C78" i="34" s="1" a="1"/>
  <c r="C78" i="34" s="1"/>
  <c r="E178" i="31" a="1"/>
  <c r="E178" i="31" s="1"/>
  <c r="C80" i="34" s="1" a="1"/>
  <c r="C80" i="34" s="1"/>
  <c r="E180" i="31" a="1"/>
  <c r="E180" i="31" s="1"/>
  <c r="C82" i="34" s="1" a="1"/>
  <c r="C82" i="34" s="1"/>
  <c r="E182" i="31" a="1"/>
  <c r="E182" i="31" s="1"/>
  <c r="C84" i="34" s="1" a="1"/>
  <c r="C84" i="34" s="1"/>
  <c r="E185" i="31" a="1"/>
  <c r="E185" i="31" s="1"/>
  <c r="C87" i="34" s="1" a="1"/>
  <c r="C87" i="3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<sst xmlns="http://schemas.openxmlformats.org/spreadsheetml/2006/main" count="5613" uniqueCount="1307">
  <si>
    <t>Questions</t>
  </si>
  <si>
    <t>Level 1</t>
  </si>
  <si>
    <t>Level</t>
  </si>
  <si>
    <t>Points</t>
  </si>
  <si>
    <t>Answer</t>
  </si>
  <si>
    <t>Level 2</t>
  </si>
  <si>
    <t>Level 3</t>
  </si>
  <si>
    <t>Level 4</t>
  </si>
  <si>
    <t>Level 5</t>
  </si>
  <si>
    <t>Hard</t>
  </si>
  <si>
    <t>Game</t>
  </si>
  <si>
    <t>Bonus 1</t>
  </si>
  <si>
    <t>Bonus 2</t>
  </si>
  <si>
    <t>Bonus 3</t>
  </si>
  <si>
    <t>Z30</t>
  </si>
  <si>
    <t>V26</t>
  </si>
  <si>
    <t>K45</t>
  </si>
  <si>
    <t>Bonus 4</t>
  </si>
  <si>
    <t>Bonus 5</t>
  </si>
  <si>
    <t>AB43</t>
  </si>
  <si>
    <t>X5</t>
  </si>
  <si>
    <t>P9</t>
  </si>
  <si>
    <t>L26</t>
  </si>
  <si>
    <t>M6</t>
  </si>
  <si>
    <t>M18</t>
  </si>
  <si>
    <t>D21</t>
  </si>
  <si>
    <t>B50</t>
  </si>
  <si>
    <t>V42</t>
  </si>
  <si>
    <t>Level 6</t>
  </si>
  <si>
    <t>Level 7</t>
  </si>
  <si>
    <t>Level 8</t>
  </si>
  <si>
    <t>Easy</t>
  </si>
  <si>
    <t>Medium</t>
  </si>
  <si>
    <t>Very Hard</t>
  </si>
  <si>
    <t>Medium-Hard</t>
  </si>
  <si>
    <t>U26</t>
  </si>
  <si>
    <t>AB39</t>
  </si>
  <si>
    <t>V40</t>
  </si>
  <si>
    <t>Y19</t>
  </si>
  <si>
    <t>AA30</t>
  </si>
  <si>
    <t>G50</t>
  </si>
  <si>
    <t>Y22</t>
  </si>
  <si>
    <t>AB22</t>
  </si>
  <si>
    <t>N45</t>
  </si>
  <si>
    <t>AA21</t>
  </si>
  <si>
    <t>E45</t>
  </si>
  <si>
    <t>J46</t>
  </si>
  <si>
    <t>H</t>
  </si>
  <si>
    <t>B</t>
  </si>
  <si>
    <t>M</t>
  </si>
  <si>
    <t>Round</t>
  </si>
  <si>
    <t>B2</t>
  </si>
  <si>
    <t>C2</t>
  </si>
  <si>
    <t>B1</t>
  </si>
  <si>
    <t>C1</t>
  </si>
  <si>
    <t>D1</t>
  </si>
  <si>
    <t>F2</t>
  </si>
  <si>
    <t>G2</t>
  </si>
  <si>
    <t>F1</t>
  </si>
  <si>
    <t>G1</t>
  </si>
  <si>
    <t>I2</t>
  </si>
  <si>
    <t>I1</t>
  </si>
  <si>
    <t>J1</t>
  </si>
  <si>
    <t>K1</t>
  </si>
  <si>
    <t>M2</t>
  </si>
  <si>
    <t>L1</t>
  </si>
  <si>
    <t>N2</t>
  </si>
  <si>
    <t>M1</t>
  </si>
  <si>
    <t>N1</t>
  </si>
  <si>
    <t>P2</t>
  </si>
  <si>
    <t>Q2</t>
  </si>
  <si>
    <t>R2</t>
  </si>
  <si>
    <t>Q1</t>
  </si>
  <si>
    <t>S2</t>
  </si>
  <si>
    <t>R1</t>
  </si>
  <si>
    <t>V2</t>
  </si>
  <si>
    <t>W2</t>
  </si>
  <si>
    <t>V1</t>
  </si>
  <si>
    <t>X2</t>
  </si>
  <si>
    <t>W1</t>
  </si>
  <si>
    <t>Y2</t>
  </si>
  <si>
    <t>X1</t>
  </si>
  <si>
    <t>A2</t>
  </si>
  <si>
    <t>C3</t>
  </si>
  <si>
    <t>D3</t>
  </si>
  <si>
    <t>E3</t>
  </si>
  <si>
    <t>F3</t>
  </si>
  <si>
    <t>G3</t>
  </si>
  <si>
    <t>I3</t>
  </si>
  <si>
    <t>J3</t>
  </si>
  <si>
    <t>M3</t>
  </si>
  <si>
    <t>O3</t>
  </si>
  <si>
    <t>P3</t>
  </si>
  <si>
    <t>Q3</t>
  </si>
  <si>
    <t>R3</t>
  </si>
  <si>
    <t>U3</t>
  </si>
  <si>
    <t>W3</t>
  </si>
  <si>
    <t>X3</t>
  </si>
  <si>
    <t>B4</t>
  </si>
  <si>
    <t>E4</t>
  </si>
  <si>
    <t>G4</t>
  </si>
  <si>
    <t>H4</t>
  </si>
  <si>
    <t>I4</t>
  </si>
  <si>
    <t>J4</t>
  </si>
  <si>
    <t>K4</t>
  </si>
  <si>
    <t>L4</t>
  </si>
  <si>
    <t>M4</t>
  </si>
  <si>
    <t>P4</t>
  </si>
  <si>
    <t>Q4</t>
  </si>
  <si>
    <t>R4</t>
  </si>
  <si>
    <t>T4</t>
  </si>
  <si>
    <t>V4</t>
  </si>
  <si>
    <t>X4</t>
  </si>
  <si>
    <t>Y4</t>
  </si>
  <si>
    <t>B5</t>
  </si>
  <si>
    <t>A4</t>
  </si>
  <si>
    <t>C5</t>
  </si>
  <si>
    <t>E5</t>
  </si>
  <si>
    <t>G5</t>
  </si>
  <si>
    <t>J5</t>
  </si>
  <si>
    <t>K5</t>
  </si>
  <si>
    <t>L5</t>
  </si>
  <si>
    <t>N5</t>
  </si>
  <si>
    <t>O5</t>
  </si>
  <si>
    <t>P5</t>
  </si>
  <si>
    <t>Q5</t>
  </si>
  <si>
    <t>S5</t>
  </si>
  <si>
    <t>T5</t>
  </si>
  <si>
    <t>U5</t>
  </si>
  <si>
    <t>V5</t>
  </si>
  <si>
    <t>W5</t>
  </si>
  <si>
    <t>Y5</t>
  </si>
  <si>
    <t>B6</t>
  </si>
  <si>
    <t>A5</t>
  </si>
  <si>
    <t>C6</t>
  </si>
  <si>
    <t>E6</t>
  </si>
  <si>
    <t>G6</t>
  </si>
  <si>
    <t>H6</t>
  </si>
  <si>
    <t>I6</t>
  </si>
  <si>
    <t>J6</t>
  </si>
  <si>
    <t>L6</t>
  </si>
  <si>
    <t>N6</t>
  </si>
  <si>
    <t>O6</t>
  </si>
  <si>
    <t>Q6</t>
  </si>
  <si>
    <t>R6</t>
  </si>
  <si>
    <t>S6</t>
  </si>
  <si>
    <t>T6</t>
  </si>
  <si>
    <t>U6</t>
  </si>
  <si>
    <t>V6</t>
  </si>
  <si>
    <t>W6</t>
  </si>
  <si>
    <t>D7</t>
  </si>
  <si>
    <t>F7</t>
  </si>
  <si>
    <t>H7</t>
  </si>
  <si>
    <t>K7</t>
  </si>
  <si>
    <t>L7</t>
  </si>
  <si>
    <t>M7</t>
  </si>
  <si>
    <t>N7</t>
  </si>
  <si>
    <t>O7</t>
  </si>
  <si>
    <t>P7</t>
  </si>
  <si>
    <t>Q7</t>
  </si>
  <si>
    <t>S7</t>
  </si>
  <si>
    <t>T7</t>
  </si>
  <si>
    <t>U7</t>
  </si>
  <si>
    <t>V7</t>
  </si>
  <si>
    <t>W7</t>
  </si>
  <si>
    <t>X7</t>
  </si>
  <si>
    <t>Y7</t>
  </si>
  <si>
    <t>B8</t>
  </si>
  <si>
    <t>A7</t>
  </si>
  <si>
    <t>C8</t>
  </si>
  <si>
    <t>D8</t>
  </si>
  <si>
    <t>E8</t>
  </si>
  <si>
    <t>F8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</si>
  <si>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</si>
  <si>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</si>
  <si>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</si>
  <si>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</si>
  <si>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</si>
  <si>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</si>
  <si>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</si>
  <si>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</si>
  <si>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</si>
  <si>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</si>
  <si>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</si>
  <si>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U8</t>
  </si>
  <si>
    <t>V8</t>
  </si>
  <si>
    <t>W8</t>
  </si>
  <si>
    <t>Y8</t>
  </si>
  <si>
    <t>B9</t>
  </si>
  <si>
    <t>A8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</si>
  <si>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</si>
  <si>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</si>
  <si>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</si>
  <si>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</si>
  <si>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</si>
  <si>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</si>
  <si>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</si>
  <si>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</si>
  <si>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</si>
  <si>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</si>
  <si>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</si>
  <si>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Q9</t>
  </si>
  <si>
    <t>U9</t>
  </si>
  <si>
    <t>X9</t>
  </si>
  <si>
    <t>B10</t>
  </si>
  <si>
    <t>A9</t>
  </si>
  <si>
    <t>C10</t>
  </si>
  <si>
    <t>D10</t>
  </si>
  <si>
    <t>E10</t>
  </si>
  <si>
    <t>F10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</si>
  <si>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</si>
  <si>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</si>
  <si>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</si>
  <si>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</si>
  <si>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</si>
  <si>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</si>
  <si>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</si>
  <si>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</si>
  <si>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</si>
  <si>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S10</t>
  </si>
  <si>
    <t>U10</t>
  </si>
  <si>
    <t>V10</t>
  </si>
  <si>
    <t>W10</t>
  </si>
  <si>
    <t>X10</t>
  </si>
  <si>
    <t>Y10</t>
  </si>
  <si>
    <t>A10</t>
  </si>
  <si>
    <t>D11</t>
  </si>
  <si>
    <t>E11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</si>
  <si>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</si>
  <si>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</si>
  <si>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</si>
  <si>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</si>
  <si>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</si>
  <si>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</si>
  <si>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</si>
  <si>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</si>
  <si>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</si>
  <si>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</si>
  <si>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</si>
  <si>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</si>
  <si>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T11</t>
  </si>
  <si>
    <t>U11</t>
  </si>
  <si>
    <t>V11</t>
  </si>
  <si>
    <t>W11</t>
  </si>
  <si>
    <t>B12</t>
  </si>
  <si>
    <t>A11</t>
  </si>
  <si>
    <t>C12</t>
  </si>
  <si>
    <t>D12</t>
  </si>
  <si>
    <t>E12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</si>
  <si>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</si>
  <si>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</si>
  <si>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</si>
  <si>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</si>
  <si>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</si>
  <si>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</si>
  <si>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</si>
  <si>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</si>
  <si>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</si>
  <si>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</si>
  <si>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</si>
  <si>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</si>
  <si>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</si>
  <si>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</si>
  <si>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W12</t>
  </si>
  <si>
    <t>X12</t>
  </si>
  <si>
    <t>B13</t>
  </si>
  <si>
    <t>A12</t>
  </si>
  <si>
    <t>E13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</si>
  <si>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</si>
  <si>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</si>
  <si>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</si>
  <si>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</si>
  <si>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</si>
  <si>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</si>
  <si>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</si>
  <si>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</si>
  <si>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</si>
  <si>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</si>
  <si>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R13</t>
  </si>
  <si>
    <t>S13</t>
  </si>
  <si>
    <t>T13</t>
  </si>
  <si>
    <t>U13</t>
  </si>
  <si>
    <t>V13</t>
  </si>
  <si>
    <t>X13</t>
  </si>
  <si>
    <t>A13</t>
  </si>
  <si>
    <t>D14</t>
  </si>
  <si>
    <t>E14</t>
  </si>
  <si>
    <t>F14</t>
  </si>
  <si>
    <t>G14</t>
  </si>
  <si>
    <t>H14</t>
  </si>
  <si>
    <t>I14</t>
  </si>
  <si>
    <t>K14</t>
  </si>
  <si>
    <t>L14</t>
  </si>
  <si>
    <t>M14</t>
  </si>
  <si>
    <t>N14</t>
  </si>
  <si>
    <t>O14</t>
  </si>
  <si>
    <t>P14</t>
  </si>
  <si>
    <t>Q14</t>
  </si>
  <si>
    <t>S14</t>
  </si>
  <si>
    <t>V14</t>
  </si>
  <si>
    <t>W14</t>
  </si>
  <si>
    <t>X14</t>
  </si>
  <si>
    <t>B15</t>
  </si>
  <si>
    <t>A14</t>
  </si>
  <si>
    <t>C15</t>
  </si>
  <si>
    <t>E15</t>
  </si>
  <si>
    <t>F15</t>
  </si>
  <si>
    <t>H15</t>
  </si>
  <si>
    <t>J15</t>
  </si>
  <si>
    <t>M15</t>
  </si>
  <si>
    <t>N15</t>
  </si>
  <si>
    <t>O15</t>
  </si>
  <si>
    <t>P15</t>
  </si>
  <si>
    <t>Q15</t>
  </si>
  <si>
    <t>S15</t>
  </si>
  <si>
    <t>T15</t>
  </si>
  <si>
    <t>U15</t>
  </si>
  <si>
    <t>V15</t>
  </si>
  <si>
    <t>W15</t>
  </si>
  <si>
    <t>X15</t>
  </si>
  <si>
    <t>Y15</t>
  </si>
  <si>
    <t>B16</t>
  </si>
  <si>
    <t>C16</t>
  </si>
  <si>
    <t>E16</t>
  </si>
  <si>
    <t>F16</t>
  </si>
  <si>
    <t>G16</t>
  </si>
  <si>
    <t>H16</t>
  </si>
  <si>
    <t>I16</t>
  </si>
  <si>
    <t>J16</t>
  </si>
  <si>
    <t>K16</t>
  </si>
  <si>
    <t>L16</t>
  </si>
  <si>
    <t>O16</t>
  </si>
  <si>
    <t>R16</t>
  </si>
  <si>
    <t>S16</t>
  </si>
  <si>
    <t>T16</t>
  </si>
  <si>
    <t>U16</t>
  </si>
  <si>
    <t>X16</t>
  </si>
  <si>
    <t>B17</t>
  </si>
  <si>
    <t>A16</t>
  </si>
  <si>
    <t>E17</t>
  </si>
  <si>
    <t>F17</t>
  </si>
  <si>
    <t>G17</t>
  </si>
  <si>
    <t>H17</t>
  </si>
  <si>
    <t>I17</t>
  </si>
  <si>
    <t>K17</t>
  </si>
  <si>
    <t>N17</t>
  </si>
  <si>
    <t>O17</t>
  </si>
  <si>
    <t>P17</t>
  </si>
  <si>
    <t>Q17</t>
  </si>
  <si>
    <t>T17</t>
  </si>
  <si>
    <t>U17</t>
  </si>
  <si>
    <t>W17</t>
  </si>
  <si>
    <t>X17</t>
  </si>
  <si>
    <t>B18</t>
  </si>
  <si>
    <t>C18</t>
  </si>
  <si>
    <t>D18</t>
  </si>
  <si>
    <t>E18</t>
  </si>
  <si>
    <t>F18</t>
  </si>
  <si>
    <t>H18</t>
  </si>
  <si>
    <t>K18</t>
  </si>
  <si>
    <t>L18</t>
  </si>
  <si>
    <t>O18</t>
  </si>
  <si>
    <t>Q18</t>
  </si>
  <si>
    <t>R18</t>
  </si>
  <si>
    <t>S18</t>
  </si>
  <si>
    <t>U18</t>
  </si>
  <si>
    <t>V18</t>
  </si>
  <si>
    <t>W18</t>
  </si>
  <si>
    <t>X18</t>
  </si>
  <si>
    <t>Y18</t>
  </si>
  <si>
    <t>A18</t>
  </si>
  <si>
    <t>C19</t>
  </si>
  <si>
    <t>D19</t>
  </si>
  <si>
    <t>E19</t>
  </si>
  <si>
    <t>F19</t>
  </si>
  <si>
    <t>H19</t>
  </si>
  <si>
    <t>I19</t>
  </si>
  <si>
    <t>J19</t>
  </si>
  <si>
    <t>K19</t>
  </si>
  <si>
    <t>L19</t>
  </si>
  <si>
    <t>M19</t>
  </si>
  <si>
    <t>P19</t>
  </si>
  <si>
    <t>Q19</t>
  </si>
  <si>
    <t>U19</t>
  </si>
  <si>
    <t>V19</t>
  </si>
  <si>
    <t>W19</t>
  </si>
  <si>
    <t>X19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</si>
  <si>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</si>
  <si>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</si>
  <si>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</si>
  <si>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</si>
  <si>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</si>
  <si>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</si>
  <si>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</si>
  <si>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</si>
  <si>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</si>
  <si>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</si>
  <si>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O20</t>
  </si>
  <si>
    <t>P20</t>
  </si>
  <si>
    <t>R20</t>
  </si>
  <si>
    <t>T20</t>
  </si>
  <si>
    <t>X20</t>
  </si>
  <si>
    <t>Y20</t>
  </si>
  <si>
    <t>B21</t>
  </si>
  <si>
    <t>A20</t>
  </si>
  <si>
    <t>C21</t>
  </si>
  <si>
    <t>E21</t>
  </si>
  <si>
    <t>F21</t>
  </si>
  <si>
    <t>H21</t>
  </si>
  <si>
    <t>I21</t>
  </si>
  <si>
    <t>K21</t>
  </si>
  <si>
    <t>L21</t>
  </si>
  <si>
    <t>M21</t>
  </si>
  <si>
    <t>O21</t>
  </si>
  <si>
    <t>P21</t>
  </si>
  <si>
    <t>Q21</t>
  </si>
  <si>
    <t>R21</t>
  </si>
  <si>
    <t>S21</t>
  </si>
  <si>
    <t>T21</t>
  </si>
  <si>
    <t>U21</t>
  </si>
  <si>
    <t>W21</t>
  </si>
  <si>
    <t>X21</t>
  </si>
  <si>
    <t>Y21</t>
  </si>
  <si>
    <t>B22</t>
  </si>
  <si>
    <t>A21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</si>
  <si>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</si>
  <si>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</si>
  <si>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</si>
  <si>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</si>
  <si>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</si>
  <si>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</si>
  <si>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</si>
  <si>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</si>
  <si>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</si>
  <si>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</si>
  <si>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</si>
  <si>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</si>
  <si>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</si>
  <si>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</si>
  <si>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</si>
  <si>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</si>
  <si>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</si>
  <si>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U22</t>
  </si>
  <si>
    <t>V22</t>
  </si>
  <si>
    <t>X22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</si>
  <si>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</si>
  <si>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</si>
  <si>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</si>
  <si>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</si>
  <si>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</si>
  <si>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</si>
  <si>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</si>
  <si>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</si>
  <si>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</si>
  <si>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</si>
  <si>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</si>
  <si>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</si>
  <si>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</si>
  <si>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</si>
  <si>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</si>
  <si>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</si>
  <si>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</si>
  <si>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T23</t>
  </si>
  <si>
    <t>U23</t>
  </si>
  <si>
    <t>X23</t>
  </si>
  <si>
    <t>Y23</t>
  </si>
  <si>
    <t>B24</t>
  </si>
  <si>
    <t>A23</t>
  </si>
  <si>
    <t>D24</t>
  </si>
  <si>
    <t>G24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</si>
  <si>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</si>
  <si>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</si>
  <si>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</si>
  <si>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</si>
  <si>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</si>
  <si>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</si>
  <si>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</si>
  <si>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</si>
  <si>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</si>
  <si>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</si>
  <si>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U24</t>
  </si>
  <si>
    <t>V24</t>
  </si>
  <si>
    <t>X24</t>
  </si>
  <si>
    <t>Y24</t>
  </si>
  <si>
    <t>A24</t>
  </si>
  <si>
    <t>C25</t>
  </si>
  <si>
    <t>D25</t>
  </si>
  <si>
    <t>F25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</si>
  <si>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</si>
  <si>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</si>
  <si>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</si>
  <si>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</si>
  <si>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</si>
  <si>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</si>
  <si>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</si>
  <si>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</si>
  <si>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</si>
  <si>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</si>
  <si>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S25</t>
  </si>
  <si>
    <t>V25</t>
  </si>
  <si>
    <t>W25</t>
  </si>
  <si>
    <t>X25</t>
  </si>
  <si>
    <t>Y25</t>
  </si>
  <si>
    <t>B26</t>
  </si>
  <si>
    <t>A25</t>
  </si>
  <si>
    <t>C26</t>
  </si>
  <si>
    <t>D26</t>
  </si>
  <si>
    <t>E26</t>
  </si>
  <si>
    <t>F26</t>
  </si>
  <si>
    <t>H26</t>
  </si>
  <si>
    <t>I26</t>
  </si>
  <si>
    <t>J26</t>
  </si>
  <si>
    <t>K26</t>
  </si>
  <si>
    <t>M26</t>
  </si>
  <si>
    <t>N26</t>
  </si>
  <si>
    <t>O26</t>
  </si>
  <si>
    <t>P26</t>
  </si>
  <si>
    <t>Q26</t>
  </si>
  <si>
    <t>R26</t>
  </si>
  <si>
    <t>S26</t>
  </si>
  <si>
    <t>T26</t>
  </si>
  <si>
    <t>W26</t>
  </si>
  <si>
    <t>Y26</t>
  </si>
  <si>
    <t>A26</t>
  </si>
  <si>
    <t>D27</t>
  </si>
  <si>
    <t>E27</t>
  </si>
  <si>
    <t>G27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</si>
  <si>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</si>
  <si>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</si>
  <si>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</si>
  <si>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</si>
  <si>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</si>
  <si>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</si>
  <si>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</si>
  <si>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</si>
  <si>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</si>
  <si>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</si>
  <si>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</si>
  <si>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</si>
  <si>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W27</t>
  </si>
  <si>
    <t>Y27</t>
  </si>
  <si>
    <t>B28</t>
  </si>
  <si>
    <t>D28</t>
  </si>
  <si>
    <t>E28</t>
  </si>
  <si>
    <t>F28</t>
  </si>
  <si>
    <t>G28</t>
  </si>
  <si>
    <t>J28</t>
  </si>
  <si>
    <t>K28</t>
  </si>
  <si>
    <t>L28</t>
  </si>
  <si>
    <t>M28</t>
  </si>
  <si>
    <t>N28</t>
  </si>
  <si>
    <t>O28</t>
  </si>
  <si>
    <t>P28</t>
  </si>
  <si>
    <t>Q28</t>
  </si>
  <si>
    <t>S28</t>
  </si>
  <si>
    <t>T28</t>
  </si>
  <si>
    <t>U28</t>
  </si>
  <si>
    <t>W28</t>
  </si>
  <si>
    <t>B29</t>
  </si>
  <si>
    <t>D29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</si>
  <si>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</si>
  <si>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</si>
  <si>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</si>
  <si>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</si>
  <si>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</si>
  <si>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</si>
  <si>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</si>
  <si>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</si>
  <si>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</si>
  <si>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</si>
  <si>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</si>
  <si>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</si>
  <si>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</si>
  <si>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</si>
  <si>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</si>
  <si>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</si>
  <si>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</si>
  <si>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</si>
  <si>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</si>
  <si>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</si>
  <si>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B30</t>
  </si>
  <si>
    <t>A29</t>
  </si>
  <si>
    <t>C30</t>
  </si>
  <si>
    <t>D30</t>
  </si>
  <si>
    <t>E30</t>
  </si>
  <si>
    <t>H30</t>
  </si>
  <si>
    <t>I30</t>
  </si>
  <si>
    <t>K30</t>
  </si>
  <si>
    <t>L30</t>
  </si>
  <si>
    <t>N30</t>
  </si>
  <si>
    <t>O30</t>
  </si>
  <si>
    <t>P30</t>
  </si>
  <si>
    <t>R30</t>
  </si>
  <si>
    <t>S30</t>
  </si>
  <si>
    <t>T30</t>
  </si>
  <si>
    <t>U30</t>
  </si>
  <si>
    <t>V30</t>
  </si>
  <si>
    <t>Y30</t>
  </si>
  <si>
    <t>B31</t>
  </si>
  <si>
    <t>A30</t>
  </si>
  <si>
    <t>E31</t>
  </si>
  <si>
    <t>F31</t>
  </si>
  <si>
    <t>G31</t>
  </si>
  <si>
    <t>I31</t>
  </si>
  <si>
    <t>J31</t>
  </si>
  <si>
    <t>K31</t>
  </si>
  <si>
    <t>M31</t>
  </si>
  <si>
    <t>O31</t>
  </si>
  <si>
    <t>P31</t>
  </si>
  <si>
    <t>Q31</t>
  </si>
  <si>
    <t>R31</t>
  </si>
  <si>
    <t>S31</t>
  </si>
  <si>
    <t>T31</t>
  </si>
  <si>
    <t>U31</t>
  </si>
  <si>
    <t>W31</t>
  </si>
  <si>
    <t>X31</t>
  </si>
  <si>
    <t>Y31</t>
  </si>
  <si>
    <t>B32</t>
  </si>
  <si>
    <t>A31</t>
  </si>
  <si>
    <t>C32</t>
  </si>
  <si>
    <t>E32</t>
  </si>
  <si>
    <t>F32</t>
  </si>
  <si>
    <t>G32</t>
  </si>
  <si>
    <t>H32</t>
  </si>
  <si>
    <t>J32</t>
  </si>
  <si>
    <t>K32</t>
  </si>
  <si>
    <t>L32</t>
  </si>
  <si>
    <t>M32</t>
  </si>
  <si>
    <t>O32</t>
  </si>
  <si>
    <t>P32</t>
  </si>
  <si>
    <t>Q32</t>
  </si>
  <si>
    <t>S32</t>
  </si>
  <si>
    <t>T32</t>
  </si>
  <si>
    <t>U32</t>
  </si>
  <si>
    <t>V32</t>
  </si>
  <si>
    <t>X32</t>
  </si>
  <si>
    <t>Y32</t>
  </si>
  <si>
    <t>B33</t>
  </si>
  <si>
    <t>C33</t>
  </si>
  <si>
    <t>D33</t>
  </si>
  <si>
    <t>F33</t>
  </si>
  <si>
    <t>G33</t>
  </si>
  <si>
    <t>J33</t>
  </si>
  <si>
    <t>K33</t>
  </si>
  <si>
    <t>N33</t>
  </si>
  <si>
    <t>Q33</t>
  </si>
  <si>
    <t>S33</t>
  </si>
  <si>
    <t>T33</t>
  </si>
  <si>
    <t>W33</t>
  </si>
  <si>
    <t>X33</t>
  </si>
  <si>
    <t>Y33</t>
  </si>
  <si>
    <t>B34</t>
  </si>
  <si>
    <t>A33</t>
  </si>
  <si>
    <t>C34</t>
  </si>
  <si>
    <t>D34</t>
  </si>
  <si>
    <t>F34</t>
  </si>
  <si>
    <t>G34</t>
  </si>
  <si>
    <t>H34</t>
  </si>
  <si>
    <t>K34</t>
  </si>
  <si>
    <t>M34</t>
  </si>
  <si>
    <t>N34</t>
  </si>
  <si>
    <t>O34</t>
  </si>
  <si>
    <t>Q34</t>
  </si>
  <si>
    <t>R34</t>
  </si>
  <si>
    <t>S34</t>
  </si>
  <si>
    <t>T34</t>
  </si>
  <si>
    <t>U34</t>
  </si>
  <si>
    <t>V34</t>
  </si>
  <si>
    <t>W34</t>
  </si>
  <si>
    <t>X34</t>
  </si>
  <si>
    <t>B35</t>
  </si>
  <si>
    <t>A34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</si>
  <si>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</si>
  <si>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</si>
  <si>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</si>
  <si>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</si>
  <si>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</si>
  <si>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</si>
  <si>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</si>
  <si>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</si>
  <si>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</si>
  <si>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</si>
  <si>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P35</t>
  </si>
  <si>
    <t>Q35</t>
  </si>
  <si>
    <t>R35</t>
  </si>
  <si>
    <t>S35</t>
  </si>
  <si>
    <t>T35</t>
  </si>
  <si>
    <t>V35</t>
  </si>
  <si>
    <t>W35</t>
  </si>
  <si>
    <t>X35</t>
  </si>
  <si>
    <t>Y35</t>
  </si>
  <si>
    <t>A35</t>
  </si>
  <si>
    <t>C36</t>
  </si>
  <si>
    <t>D36</t>
  </si>
  <si>
    <t>G36</t>
  </si>
  <si>
    <t>H36</t>
  </si>
  <si>
    <t>I36</t>
  </si>
  <si>
    <t>J36</t>
  </si>
  <si>
    <t>K36</t>
  </si>
  <si>
    <t>L36</t>
  </si>
  <si>
    <t>M36</t>
  </si>
  <si>
    <t>N36</t>
  </si>
  <si>
    <t>Q36</t>
  </si>
  <si>
    <t>S36</t>
  </si>
  <si>
    <t>T36</t>
  </si>
  <si>
    <t>V36</t>
  </si>
  <si>
    <t>W36</t>
  </si>
  <si>
    <t>X36</t>
  </si>
  <si>
    <t>Y36</t>
  </si>
  <si>
    <t>B37</t>
  </si>
  <si>
    <t>A36</t>
  </si>
  <si>
    <t>C37</t>
  </si>
  <si>
    <t>E37</t>
  </si>
  <si>
    <t>F37</t>
  </si>
  <si>
    <t>I37</t>
  </si>
  <si>
    <t>J37</t>
  </si>
  <si>
    <t>K37</t>
  </si>
  <si>
    <t>M37</t>
  </si>
  <si>
    <t>N37</t>
  </si>
  <si>
    <t>O37</t>
  </si>
  <si>
    <t>Q37</t>
  </si>
  <si>
    <t>R37</t>
  </si>
  <si>
    <t>S37</t>
  </si>
  <si>
    <t>U37</t>
  </si>
  <si>
    <t>V37</t>
  </si>
  <si>
    <t>W37</t>
  </si>
  <si>
    <t>Y37</t>
  </si>
  <si>
    <t>B38</t>
  </si>
  <si>
    <t>C38</t>
  </si>
  <si>
    <t>D38</t>
  </si>
  <si>
    <t>E38</t>
  </si>
  <si>
    <t>F38</t>
  </si>
  <si>
    <t>H38</t>
  </si>
  <si>
    <t>J38</t>
  </si>
  <si>
    <t>K38</t>
  </si>
  <si>
    <t>L38</t>
  </si>
  <si>
    <t>M38</t>
  </si>
  <si>
    <t>N38</t>
  </si>
  <si>
    <t>O38</t>
  </si>
  <si>
    <t>P38</t>
  </si>
  <si>
    <t>Q38</t>
  </si>
  <si>
    <t>S38</t>
  </si>
  <si>
    <t>V38</t>
  </si>
  <si>
    <t>W38</t>
  </si>
  <si>
    <t>X38</t>
  </si>
  <si>
    <t>Y38</t>
  </si>
  <si>
    <t>A38</t>
  </si>
  <si>
    <t>D39</t>
  </si>
  <si>
    <t>G39</t>
  </si>
  <si>
    <t>H39</t>
  </si>
  <si>
    <t>J39</t>
  </si>
  <si>
    <t>K39</t>
  </si>
  <si>
    <t>L39</t>
  </si>
  <si>
    <t>M39</t>
  </si>
  <si>
    <t>N39</t>
  </si>
  <si>
    <t>O39</t>
  </si>
  <si>
    <t>P39</t>
  </si>
  <si>
    <t>U39</t>
  </si>
  <si>
    <t>X39</t>
  </si>
  <si>
    <t>B40</t>
  </si>
  <si>
    <t>A39</t>
  </si>
  <si>
    <t>C40</t>
  </si>
  <si>
    <t>D40</t>
  </si>
  <si>
    <t>E40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</si>
  <si>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</si>
  <si>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</si>
  <si>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</si>
  <si>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</si>
  <si>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</si>
  <si>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</si>
  <si>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</si>
  <si>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</si>
  <si>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</si>
  <si>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</si>
  <si>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</si>
  <si>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</si>
  <si>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T40</t>
  </si>
  <si>
    <t>W40</t>
  </si>
  <si>
    <t>X40</t>
  </si>
  <si>
    <t>Y40</t>
  </si>
  <si>
    <t>B41</t>
  </si>
  <si>
    <t>A40</t>
  </si>
  <si>
    <t>E41</t>
  </si>
  <si>
    <t>F41</t>
  </si>
  <si>
    <t>G41</t>
  </si>
  <si>
    <t>J41</t>
  </si>
  <si>
    <t>K41</t>
  </si>
  <si>
    <t>L41</t>
  </si>
  <si>
    <t>M41</t>
  </si>
  <si>
    <t>N41</t>
  </si>
  <si>
    <t>O41</t>
  </si>
  <si>
    <t>P41</t>
  </si>
  <si>
    <t>Q41</t>
  </si>
  <si>
    <t>T41</t>
  </si>
  <si>
    <t>U41</t>
  </si>
  <si>
    <t>V41</t>
  </si>
  <si>
    <t>W41</t>
  </si>
  <si>
    <t>X41</t>
  </si>
  <si>
    <t>Y41</t>
  </si>
  <si>
    <t>A41</t>
  </si>
  <si>
    <t>C42</t>
  </si>
  <si>
    <t>E42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</si>
  <si>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</si>
  <si>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</si>
  <si>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</si>
  <si>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</si>
  <si>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</si>
  <si>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</si>
  <si>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</si>
  <si>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</si>
  <si>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</si>
  <si>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</si>
  <si>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</si>
  <si>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</si>
  <si>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</si>
  <si>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</si>
  <si>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</si>
  <si>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Y42</t>
  </si>
  <si>
    <t>A42</t>
  </si>
  <si>
    <t>D43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</si>
  <si>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</si>
  <si>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</si>
  <si>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</si>
  <si>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</si>
  <si>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</si>
  <si>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</si>
  <si>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</si>
  <si>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</si>
  <si>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</si>
  <si>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</si>
  <si>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</si>
  <si>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</si>
  <si>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</si>
  <si>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</si>
  <si>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</si>
  <si>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</si>
  <si>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X43</t>
  </si>
  <si>
    <t>B44</t>
  </si>
  <si>
    <t>A43</t>
  </si>
  <si>
    <t>C44</t>
  </si>
  <si>
    <t>D44</t>
  </si>
  <si>
    <t>E44</t>
  </si>
  <si>
    <t>F44</t>
  </si>
  <si>
    <t>G44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</si>
  <si>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</si>
  <si>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</si>
  <si>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</si>
  <si>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</si>
  <si>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</si>
  <si>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</si>
  <si>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</si>
  <si>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</si>
  <si>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</si>
  <si>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</si>
  <si>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</si>
  <si>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</si>
  <si>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</si>
  <si>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V44</t>
  </si>
  <si>
    <t>W44</t>
  </si>
  <si>
    <t>C45</t>
  </si>
  <si>
    <t>D45</t>
  </si>
  <si>
    <t>F45</t>
  </si>
  <si>
    <t>G45</t>
  </si>
  <si>
    <t>H45</t>
  </si>
  <si>
    <t>I45</t>
  </si>
  <si>
    <t>J45</t>
  </si>
  <si>
    <t>L45</t>
  </si>
  <si>
    <t>M45</t>
  </si>
  <si>
    <t>O45</t>
  </si>
  <si>
    <t>P45</t>
  </si>
  <si>
    <t>Q45</t>
  </si>
  <si>
    <t>R45</t>
  </si>
  <si>
    <t>S45</t>
  </si>
  <si>
    <t>V45</t>
  </si>
  <si>
    <t>W45</t>
  </si>
  <si>
    <t>Y45</t>
  </si>
  <si>
    <t>B46</t>
  </si>
  <si>
    <t>A45</t>
  </si>
  <si>
    <t>C46</t>
  </si>
  <si>
    <t>E46</t>
  </si>
  <si>
    <t>F46</t>
  </si>
  <si>
    <t>H46</t>
  </si>
  <si>
    <t>I46</t>
  </si>
  <si>
    <t>K46</t>
  </si>
  <si>
    <t>L46</t>
  </si>
  <si>
    <t>M46</t>
  </si>
  <si>
    <t>N46</t>
  </si>
  <si>
    <t>Q46</t>
  </si>
  <si>
    <t>R46</t>
  </si>
  <si>
    <t>S46</t>
  </si>
  <si>
    <t>T46</t>
  </si>
  <si>
    <t>U46</t>
  </si>
  <si>
    <t>V46</t>
  </si>
  <si>
    <t>W46</t>
  </si>
  <si>
    <t>X46</t>
  </si>
  <si>
    <t>Y46</t>
  </si>
  <si>
    <t>C47</t>
  </si>
  <si>
    <t>D47</t>
  </si>
  <si>
    <t>E47</t>
  </si>
  <si>
    <t>F47</t>
  </si>
  <si>
    <t>H47</t>
  </si>
  <si>
    <t>I47</t>
  </si>
  <si>
    <t>J47</t>
  </si>
  <si>
    <t>K47</t>
  </si>
  <si>
    <t>L47</t>
  </si>
  <si>
    <t>M47</t>
  </si>
  <si>
    <t>O47</t>
  </si>
  <si>
    <t>Q47</t>
  </si>
  <si>
    <t>R47</t>
  </si>
  <si>
    <t>S47</t>
  </si>
  <si>
    <t>T47</t>
  </si>
  <si>
    <t>U47</t>
  </si>
  <si>
    <t>V47</t>
  </si>
  <si>
    <t>Y47</t>
  </si>
  <si>
    <t>B48</t>
  </si>
  <si>
    <t>A47</t>
  </si>
  <si>
    <t>C48</t>
  </si>
  <si>
    <t>D48</t>
  </si>
  <si>
    <t>E48</t>
  </si>
  <si>
    <t>G48</t>
  </si>
  <si>
    <t>H48</t>
  </si>
  <si>
    <t>J48</t>
  </si>
  <si>
    <t>L48</t>
  </si>
  <si>
    <t>M48</t>
  </si>
  <si>
    <t>N48</t>
  </si>
  <si>
    <t>O48</t>
  </si>
  <si>
    <t>P48</t>
  </si>
  <si>
    <t>Q48</t>
  </si>
  <si>
    <t>R48</t>
  </si>
  <si>
    <t>T48</t>
  </si>
  <si>
    <t>U48</t>
  </si>
  <si>
    <t>W48</t>
  </si>
  <si>
    <t>Y48</t>
  </si>
  <si>
    <t>B49</t>
  </si>
  <si>
    <t>A48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</si>
  <si>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</si>
  <si>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</si>
  <si>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</si>
  <si>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</si>
  <si>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</si>
  <si>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</si>
  <si>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</si>
  <si>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</si>
  <si>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</si>
  <si>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M49</t>
  </si>
  <si>
    <t>N49</t>
  </si>
  <si>
    <t>O49</t>
  </si>
  <si>
    <t>P49</t>
  </si>
  <si>
    <t>Q49</t>
  </si>
  <si>
    <t>R49</t>
  </si>
  <si>
    <t>S49</t>
  </si>
  <si>
    <t>V49</t>
  </si>
  <si>
    <t>W49</t>
  </si>
  <si>
    <t>X49</t>
  </si>
  <si>
    <t>Y49</t>
  </si>
  <si>
    <t>Early Bird Discounts</t>
  </si>
  <si>
    <t>Package Discounts</t>
  </si>
  <si>
    <t>Item</t>
  </si>
  <si>
    <t>Cost</t>
  </si>
  <si>
    <t>Includes</t>
  </si>
  <si>
    <t>Package</t>
  </si>
  <si>
    <t>GA Ticket</t>
  </si>
  <si>
    <t>Reserved Ticket</t>
  </si>
  <si>
    <t>VIP Ticket</t>
  </si>
  <si>
    <t>VIP Parking</t>
  </si>
  <si>
    <t>Parking</t>
  </si>
  <si>
    <t>Foam Finger</t>
  </si>
  <si>
    <t>Noise Maker</t>
  </si>
  <si>
    <t>VIP Package</t>
  </si>
  <si>
    <t>Unlimited Hot Dogs</t>
  </si>
  <si>
    <t>Unlimited Beverages</t>
  </si>
  <si>
    <t>#1 Fan Package</t>
  </si>
  <si>
    <t>Foam Finger, Noise Maker</t>
  </si>
  <si>
    <t>Fill Me Up Package</t>
  </si>
  <si>
    <t>Unlimited Hot Dogs, Unlimited Beverages</t>
  </si>
  <si>
    <t>Discount</t>
  </si>
  <si>
    <t>Items Purchased</t>
  </si>
  <si>
    <t>Date Purchased</t>
  </si>
  <si>
    <t>VIP Ticket, VIP Parking</t>
  </si>
  <si>
    <t>GA Ticket, Parking</t>
  </si>
  <si>
    <t>Abbrev.</t>
  </si>
  <si>
    <t>Hole</t>
  </si>
  <si>
    <t>Board</t>
  </si>
  <si>
    <t>Miss</t>
  </si>
  <si>
    <t>Result</t>
  </si>
  <si>
    <t>Y1</t>
  </si>
  <si>
    <t>Z1</t>
  </si>
  <si>
    <t>AA1</t>
  </si>
  <si>
    <t>AB1</t>
  </si>
  <si>
    <t>Z3</t>
  </si>
  <si>
    <t>AA4</t>
  </si>
  <si>
    <t>AB4</t>
  </si>
  <si>
    <t>Z5</t>
  </si>
  <si>
    <t>AB5</t>
  </si>
  <si>
    <t>Z6</t>
  </si>
  <si>
    <t>AB6</t>
  </si>
  <si>
    <t>AB7</t>
  </si>
  <si>
    <t>AA8</t>
  </si>
  <si>
    <t>AB8</t>
  </si>
  <si>
    <t>Z9</t>
  </si>
  <si>
    <t>AA9</t>
  </si>
  <si>
    <t>AB9</t>
  </si>
  <si>
    <t>AA10</t>
  </si>
  <si>
    <t>AB10</t>
  </si>
  <si>
    <t>Z11</t>
  </si>
  <si>
    <t>AA11</t>
  </si>
  <si>
    <t>AB11</t>
  </si>
  <si>
    <t>AA12</t>
  </si>
  <si>
    <t>AB12</t>
  </si>
  <si>
    <t>AA13</t>
  </si>
  <si>
    <t>AB13</t>
  </si>
  <si>
    <t>AA14</t>
  </si>
  <si>
    <t>Z15</t>
  </si>
  <si>
    <t>AA15</t>
  </si>
  <si>
    <t>AB15</t>
  </si>
  <si>
    <t>Z16</t>
  </si>
  <si>
    <t>AA16</t>
  </si>
  <si>
    <t>AB16</t>
  </si>
  <si>
    <t>Z17</t>
  </si>
  <si>
    <t>AA17</t>
  </si>
  <si>
    <t>AB17</t>
  </si>
  <si>
    <t>AA18</t>
  </si>
  <si>
    <t>Z19</t>
  </si>
  <si>
    <t>AA19</t>
  </si>
  <si>
    <t>AB19</t>
  </si>
  <si>
    <t>Z20</t>
  </si>
  <si>
    <t>Z21</t>
  </si>
  <si>
    <t>AB21</t>
  </si>
  <si>
    <t>Z22</t>
  </si>
  <si>
    <t>AA23</t>
  </si>
  <si>
    <t>AB23</t>
  </si>
  <si>
    <t>Z24</t>
  </si>
  <si>
    <t>AA24</t>
  </si>
  <si>
    <t>AB24</t>
  </si>
  <si>
    <t>AB25</t>
  </si>
  <si>
    <t>Z26</t>
  </si>
  <si>
    <t>AA26</t>
  </si>
  <si>
    <t>AB26</t>
  </si>
  <si>
    <t>Z27</t>
  </si>
  <si>
    <t>AA27</t>
  </si>
  <si>
    <t>Z28</t>
  </si>
  <si>
    <t>AA28</t>
  </si>
  <si>
    <t>Z29</t>
  </si>
  <si>
    <t>AA29</t>
  </si>
  <si>
    <t>AB30</t>
  </si>
  <si>
    <t>AA31</t>
  </si>
  <si>
    <t>AB31</t>
  </si>
  <si>
    <t>AB32</t>
  </si>
  <si>
    <t>Z33</t>
  </si>
  <si>
    <t>AA33</t>
  </si>
  <si>
    <t>AB33</t>
  </si>
  <si>
    <t>Z34</t>
  </si>
  <si>
    <t>AA34</t>
  </si>
  <si>
    <t>Z35</t>
  </si>
  <si>
    <t>AA35</t>
  </si>
  <si>
    <t>AB35</t>
  </si>
  <si>
    <t>Z36</t>
  </si>
  <si>
    <t>AB36</t>
  </si>
  <si>
    <t>Z37</t>
  </si>
  <si>
    <t>AA37</t>
  </si>
  <si>
    <t>AB37</t>
  </si>
  <si>
    <t>AA38</t>
  </si>
  <si>
    <t>Z39</t>
  </si>
  <si>
    <t>AA39</t>
  </si>
  <si>
    <t>AA40</t>
  </si>
  <si>
    <t>AB40</t>
  </si>
  <si>
    <t>Z41</t>
  </si>
  <si>
    <t>AA41</t>
  </si>
  <si>
    <t>AB41</t>
  </si>
  <si>
    <t>Z42</t>
  </si>
  <si>
    <t>AA42</t>
  </si>
  <si>
    <t>Z44</t>
  </si>
  <si>
    <t>AA44</t>
  </si>
  <si>
    <t>Z46</t>
  </si>
  <si>
    <t>AA46</t>
  </si>
  <si>
    <t>Z47</t>
  </si>
  <si>
    <t>AA47</t>
  </si>
  <si>
    <t>AB47</t>
  </si>
  <si>
    <t>AA48</t>
  </si>
  <si>
    <t>A49</t>
  </si>
  <si>
    <t>Z49</t>
  </si>
  <si>
    <t>AB49</t>
  </si>
  <si>
    <t>A50</t>
  </si>
  <si>
    <t>C50</t>
  </si>
  <si>
    <t>D50</t>
  </si>
  <si>
    <t>I50</t>
  </si>
  <si>
    <t>K50</t>
  </si>
  <si>
    <t>L50</t>
  </si>
  <si>
    <t>M50</t>
  </si>
  <si>
    <t>N50</t>
  </si>
  <si>
    <t>O50</t>
  </si>
  <si>
    <t>P50</t>
  </si>
  <si>
    <t>Q50</t>
  </si>
  <si>
    <t>S50</t>
  </si>
  <si>
    <t>T50</t>
  </si>
  <si>
    <t>U50</t>
  </si>
  <si>
    <t>V50</t>
  </si>
  <si>
    <t>W50</t>
  </si>
  <si>
    <t>X50</t>
  </si>
  <si>
    <t>Y50</t>
  </si>
  <si>
    <t>Z50</t>
  </si>
  <si>
    <t>AB50</t>
  </si>
  <si>
    <t>A51</t>
  </si>
  <si>
    <t>C51</t>
  </si>
  <si>
    <t>D51</t>
  </si>
  <si>
    <t>E51</t>
  </si>
  <si>
    <t>F51</t>
  </si>
  <si>
    <t>G51</t>
  </si>
  <si>
    <t>J51</t>
  </si>
  <si>
    <t>L51</t>
  </si>
  <si>
    <t>M51</t>
  </si>
  <si>
    <t>N51</t>
  </si>
  <si>
    <t>O51</t>
  </si>
  <si>
    <t>Q51</t>
  </si>
  <si>
    <t>R51</t>
  </si>
  <si>
    <t>S51</t>
  </si>
  <si>
    <t>U51</t>
  </si>
  <si>
    <t>V51</t>
  </si>
  <si>
    <t>W51</t>
  </si>
  <si>
    <t>Y51</t>
  </si>
  <si>
    <t>Z51</t>
  </si>
  <si>
    <t>AA51</t>
  </si>
  <si>
    <t>AB51</t>
  </si>
  <si>
    <t>A52</t>
  </si>
  <si>
    <t>B52</t>
  </si>
  <si>
    <t>C52</t>
  </si>
  <si>
    <t>D52</t>
  </si>
  <si>
    <t>E52</t>
  </si>
  <si>
    <t>G52</t>
  </si>
  <si>
    <t>J52</t>
  </si>
  <si>
    <t>K52</t>
  </si>
  <si>
    <t>N52</t>
  </si>
  <si>
    <t>O52</t>
  </si>
  <si>
    <t>Q52</t>
  </si>
  <si>
    <t>R52</t>
  </si>
  <si>
    <t>T52</t>
  </si>
  <si>
    <t>W52</t>
  </si>
  <si>
    <t>X52</t>
  </si>
  <si>
    <t>AA52</t>
  </si>
  <si>
    <t>AB52</t>
  </si>
  <si>
    <t>Purchases Made</t>
  </si>
  <si>
    <t>Basic Package</t>
  </si>
  <si>
    <t>Noise Maker; VIP Parking; Reserved Ticket; Unlimited Beverages</t>
  </si>
  <si>
    <t>Unlimited Hot Dogs; Parking; VIP Ticket; GA Ticket; Reserved Ticket; Reserved Ticket; Unlimited Hot Dogs; Reserved Ticket; GA Ticket; Unlimited Beverages; Parking</t>
  </si>
  <si>
    <t>Unlimited Beverages; Foam Finger; GA Ticket; Foam Finger; Parking; Reserved Ticket; VIP Ticket; Parking; Unlimited Beverages; VIP Ticket; Reserved Ticket</t>
  </si>
  <si>
    <t>Unlimited Hot Dogs; Unlimited Hot Dogs; VIP Ticket; Reserved Ticket; Parking; Reserved Ticket; Parking; Unlimited Hot Dogs; Unlimited Beverages; Parking; Unlimited Hot Dogs</t>
  </si>
  <si>
    <t>Noise Maker; Unlimited Beverages; Reserved Ticket; Unlimited Beverages; Noise Maker; Noise Maker; Parking; Noise Maker; Foam Finger; Noise Maker; Foam Finger</t>
  </si>
  <si>
    <t>VIP Ticket; Unlimited Beverages; Noise Maker; Unlimited Hot Dogs; Unlimited Beverages; GA Ticket; Reserved Ticket; Foam Finger; Foam Finger; Noise Maker; VIP Parking</t>
  </si>
  <si>
    <t>Parking; Reserved Ticket; Noise Maker; Unlimited Hot Dogs; VIP Parking; Reserved Ticket; VIP Parking; Unlimited Hot Dogs; VIP Ticket; Unlimited Hot Dogs; Reserved Ticket</t>
  </si>
  <si>
    <t>Foam Finger; GA Ticket; Parking; Reserved Ticket; Reserved Ticket; Unlimited Beverages; Foam Finger; Foam Finger; Unlimited Beverages; Reserved Ticket; Parking</t>
  </si>
  <si>
    <t>Parking; VIP Parking; Unlimited Hot Dogs; GA Ticket; Unlimited Beverages; Noise Maker; Unlimited Hot Dogs; Unlimited Beverages; Parking; Foam Finger; GA Ticket</t>
  </si>
  <si>
    <t>Noise Maker; GA Ticket; Foam Finger; GA Ticket; GA Ticket; VIP Ticket; Noise Maker; Reserved Ticket; Unlimited Hot Dogs; VIP Parking; GA Ticket</t>
  </si>
  <si>
    <t>Reserved Ticket; Unlimited Hot Dogs; Unlimited Hot Dogs; Unlimited Hot Dogs; Reserved Ticket; Unlimited Hot Dogs; Unlimited Hot Dogs; Unlimited Hot Dogs; VIP Ticket; Foam Finger; Parking</t>
  </si>
  <si>
    <t>VIP Ticket; Unlimited Beverages; Foam Finger; Foam Finger; Noise Maker; Foam Finger; Unlimited Hot Dogs; Noise Maker; GA Ticket; Foam Finger; VIP Parking</t>
  </si>
  <si>
    <t>VIP Ticket; Foam Finger; Foam Finger; Reserved Ticket; Noise Maker; Parking; Unlimited Beverages; Foam Finger; Parking; VIP Ticket; GA Ticket</t>
  </si>
  <si>
    <t>Reserved Ticket; Reserved Ticket; Reserved Ticket; Parking; Foam Finger; Foam Finger; VIP Ticket; Foam Finger; Noise Maker; GA Ticket; Foam Finger</t>
  </si>
  <si>
    <t>VIP Ticket; Reserved Ticket; Parking; Noise Maker; Foam Finger; Noise Maker; Noise Maker; Unlimited Beverages; VIP Parking; Parking; VIP Parking</t>
  </si>
  <si>
    <t>Unlimited Hot Dogs; VIP Parking; Foam Finger; Parking; Unlimited Beverages; Parking; Reserved Ticket; VIP Parking; Noise Maker; VIP Parking; Parking</t>
  </si>
  <si>
    <t>GA Ticket; GA Ticket; VIP Parking; VIP Ticket; GA Ticket; Noise Maker; Unlimited Hot Dogs; VIP Ticket; Unlimited Hot Dogs; Parking; Unlimited Beverages</t>
  </si>
  <si>
    <t>VIP Ticket; Unlimited Beverages; Noise Maker; VIP Parking; VIP Parking; Unlimited Beverages; Parking; Unlimited Hot Dogs; VIP Parking; VIP Parking; Noise Maker</t>
  </si>
  <si>
    <t>Parking; Unlimited Hot Dogs; Foam Finger; Reserved Ticket; Foam Finger; VIP Ticket; Unlimited Beverages; Unlimited Beverages; Noise Maker; Foam Finger; Unlimited Hot Dogs</t>
  </si>
  <si>
    <t>VIP Ticket; Foam Finger; Parking; Noise Maker; VIP Parking; Parking; VIP Parking; Reserved Ticket; Noise Maker; Reserved Ticket; GA Ticket</t>
  </si>
  <si>
    <t>VIP Parking; Unlimited Beverages; Noise Maker; VIP Ticket; Reserved Ticket; Noise Maker; Foam Finger; Unlimited Beverages; GA Ticket; Parking; GA Ticket</t>
  </si>
  <si>
    <t>VIP Ticket; VIP Ticket; Unlimited Hot Dogs; VIP Parking; GA Ticket; GA Ticket; Noise Maker; Reserved Ticket; GA Ticket; Parking; Noise Maker</t>
  </si>
  <si>
    <t>Noise Maker; VIP Parking; Unlimited Beverages; Foam Finger; VIP Ticket; VIP Ticket; Parking; Noise Maker; Unlimited Beverages; GA Ticket; Parking</t>
  </si>
  <si>
    <t>Noise Maker; Noise Maker; Foam Finger; VIP Parking; Unlimited Beverages; Parking; VIP Ticket; VIP Ticket; VIP Ticket; Unlimited Beverages; VIP Ticket</t>
  </si>
  <si>
    <t>Reserved Ticket; GA Ticket; Noise Maker; VIP Parking; Unlimited Hot Dogs; Noise Maker; Unlimited Hot Dogs; VIP Ticket; Unlimited Hot Dogs; Foam Finger; Noise Maker</t>
  </si>
  <si>
    <t>VIP Ticket; Unlimited Hot Dogs; VIP Ticket; Reserved Ticket; Reserved Ticket; Unlimited Beverages; Foam Finger; GA Ticket; GA Ticket; VIP Parking; Foam Finger</t>
  </si>
  <si>
    <t>VIP Ticket; GA Ticket; VIP Parking; Reserved Ticket; Unlimited Beverages; VIP Ticket; Parking; Parking; Unlimited Beverages; Parking; VIP Ticket</t>
  </si>
  <si>
    <t>Foam Finger; Unlimited Beverages; GA Ticket; Parking; Foam Finger; Reserved Ticket; Reserved Ticket; VIP Parking; Foam Finger; Reserved Ticket; Unlimited Hot Dogs</t>
  </si>
  <si>
    <t>VIP Ticket; Parking; Unlimited Beverages; Noise Maker; GA Ticket; VIP Ticket; Reserved Ticket; VIP Parking; Noise Maker; Noise Maker; Parking</t>
  </si>
  <si>
    <t>Unlimited Beverages; VIP Parking; Reserved Ticket; Unlimited Beverages; Reserved Ticket; VIP Ticket; VIP Ticket; Foam Finger; Unlimited Beverages; Noise Maker; VIP Parking</t>
  </si>
  <si>
    <t>GA Ticket; Reserved Ticket; Foam Finger; Parking; GA Ticket; Parking; VIP Parking; Foam Finger; Noise Maker; VIP Ticket; Reserved Ticket</t>
  </si>
  <si>
    <t>Unlimited Hot Dogs; VIP Parking; Noise Maker; GA Ticket; Unlimited Beverages; VIP Ticket; Parking; Unlimited Beverages; GA Ticket; Foam Finger; VIP Parking</t>
  </si>
  <si>
    <t>VIP Parking; Parking; Parking; Unlimited Beverages; Foam Finger; Parking; VIP Parking; Unlimited Hot Dogs; VIP Ticket; GA Ticket; Reserved Ticket</t>
  </si>
  <si>
    <t>Reserved Ticket; Unlimited Beverages; Foam Finger; Parking; Unlimited Beverages; Noise Maker; Unlimited Hot Dogs; GA Ticket; Unlimited Hot Dogs; Reserved Ticket; VIP Ticket</t>
  </si>
  <si>
    <t>Noise Maker; VIP Parking; Reserved Ticket; Parking; Unlimited Hot Dogs; Reserved Ticket; VIP Ticket; Foam Finger; VIP Parking; Unlimited Hot Dogs; Unlimited Beverages</t>
  </si>
  <si>
    <t>VIP Parking; Reserved Ticket; Reserved Ticket; Foam Finger; VIP Ticket; Noise Maker; Unlimited Beverages; Foam Finger; Parking; Unlimited Beverages; Unlimited Beverages</t>
  </si>
  <si>
    <t>Unlimited Beverages; Reserved Ticket; Noise Maker; Reserved Ticket; Foam Finger; Foam Finger; Unlimited Beverages; Reserved Ticket; GA Ticket; Unlimited Beverages; Reserved Ticket</t>
  </si>
  <si>
    <t>Reserved Ticket; Foam Finger; Unlimited Hot Dogs; Parking; Unlimited Beverages; Unlimited Beverages; Unlimited Beverages; VIP Ticket; Unlimited Beverages; Unlimited Beverages; Reserved Ticket</t>
  </si>
  <si>
    <t>GA Ticket; GA Ticket; VIP Ticket; Noise Maker; Noise Maker; Noise Maker; VIP Parking; VIP Parking; Unlimited Hot Dogs; VIP Ticket; Unlimited Hot Dogs</t>
  </si>
  <si>
    <t>Foam Finger; Reserved Ticket; Unlimited Beverages; Noise Maker; Unlimited Hot Dogs; Unlimited Beverages; Parking; VIP Parking; VIP Ticket; Foam Finger; VIP Ticket</t>
  </si>
  <si>
    <t>Foam Finger; Reserved Ticket; Parking; VIP Parking; Reserved Ticket; VIP Parking; VIP Parking; Unlimited Hot Dogs; Noise Maker; Reserved Ticket; VIP Ticket</t>
  </si>
  <si>
    <t>Parking; Unlimited Hot Dogs; VIP Parking; VIP Ticket; Unlimited Hot Dogs; Unlimited Hot Dogs; Noise Maker; Reserved Ticket; Foam Finger; GA Ticket; Noise Maker</t>
  </si>
  <si>
    <t>Parking; Noise Maker; Reserved Ticket; Unlimited Beverages; Reserved Ticket; Foam Finger; Unlimited Beverages; Foam Finger; Reserved Ticket; VIP Ticket; Foam Finger</t>
  </si>
  <si>
    <t>Ringing Up The Purchase</t>
  </si>
  <si>
    <t>Event Revenue</t>
  </si>
  <si>
    <t>Tossing Bags</t>
  </si>
  <si>
    <t>Toss Number</t>
  </si>
  <si>
    <t>Keeping Score</t>
  </si>
  <si>
    <t>Player</t>
  </si>
  <si>
    <t>Tracking Tosses</t>
  </si>
  <si>
    <t>Game Time!</t>
  </si>
  <si>
    <t>VIP Ticket; GA Ticket; Foam Finger; Reserved Ticket; Noise Maker</t>
  </si>
  <si>
    <t>GA Ticket; Unlimited Hot Dogs; Noise Maker; Reserved Ticket; Foam Finger; VIP Parking</t>
  </si>
  <si>
    <t>Noise Maker; Foam Finger</t>
  </si>
  <si>
    <t>Parking; VIP Parking; Noise Maker</t>
  </si>
  <si>
    <t>Reserved Ticket; Foam Finger; Parking; Parking; Noise Maker; Unlimited Hot Dogs</t>
  </si>
  <si>
    <t>Parking; GA Ticket; Unlimited Hot Dogs; GA Ticket; VIP Parking; Unlimited Beverages</t>
  </si>
  <si>
    <t>Foam Finger; Foam Finger; VIP Parking; Foam Finger; GA Ticket</t>
  </si>
  <si>
    <t>Unlimited Hot Dogs; Parking; Foam Finger; Unlimited Hot Dogs; GA Ticket</t>
  </si>
  <si>
    <t>Reserved Ticket; Reserved Ticket</t>
  </si>
  <si>
    <t>VIP Parking; VIP Ticket</t>
  </si>
  <si>
    <t>VIP Ticket; Reserved Ticket; Noise Maker</t>
  </si>
  <si>
    <t>Parking; Foam Finger; Unlimited Beverages</t>
  </si>
  <si>
    <t>VIP Parking; Unlimited Hot Dogs; Unlimited Beverages</t>
  </si>
  <si>
    <t>VIP Ticket; Foam Finger; Unlimited Hot Dogs; Reserved Ticket; GA Ticket; VIP Ticket; VIP Parking</t>
  </si>
  <si>
    <t>VIP Parking; Reserved Ticket; Foam Finger; VIP Parking; VIP Parking</t>
  </si>
  <si>
    <t>Unlimited Beverages; VIP Ticket; VIP Ticket; Unlimited Hot Dogs</t>
  </si>
  <si>
    <t>Noise Maker; GA Ticket; Noise Maker; Parking; Foam Finger</t>
  </si>
  <si>
    <t>Noise Maker; Noise Maker; Parking; Parking; Unlimited Hot Dogs; Foam Finger</t>
  </si>
  <si>
    <t>VIP Ticket; Unlimited Beverages; GA Ticket; VIP Ticket; VIP Ticket; Noise Maker</t>
  </si>
  <si>
    <t>VIP Parking; Parking; Unlimited Hot Dogs; Noise Maker</t>
  </si>
  <si>
    <t>Bonus questions 1, 2, 3, and 4 can be completed independent of the Levels. Bonus 5 is aided by solving Level 8 first.</t>
  </si>
  <si>
    <t>How many tickets are sold across all Level 3 items (excluding the example)?</t>
  </si>
  <si>
    <t>Discount Dates</t>
  </si>
  <si>
    <t>Gameplay</t>
  </si>
  <si>
    <t>tosses go in a hole. Only consider rounds that occur during gameplay (i.e., before one player reaches 21 points).</t>
  </si>
  <si>
    <t>Game #</t>
  </si>
  <si>
    <t>You are organizing the University of Tennessee's Cornhole Championships!</t>
  </si>
  <si>
    <t>Go get some sliders, watch out for hangers, and good luck!</t>
  </si>
  <si>
    <t>Which cell address occurs most often using the Level 8 data (excluding the example)?</t>
  </si>
  <si>
    <t xml:space="preserve">How many perfect rounds are tossed in Level 8 (excluding the example)? A perfect round is when all 4 of a player's </t>
  </si>
  <si>
    <t>What is the cost of all items purchased?</t>
  </si>
  <si>
    <t>(Ignore package costs, which are introduced in Level 3)</t>
  </si>
  <si>
    <t xml:space="preserve"> - $20.00 Reserved Ticket</t>
  </si>
  <si>
    <t xml:space="preserve"> - $24.00 Unlimited Beverages</t>
  </si>
  <si>
    <t xml:space="preserve"> - $30.00 VIP Parking</t>
  </si>
  <si>
    <t>What is the cost of all items purchased, after applicable early bird discounts?</t>
  </si>
  <si>
    <t>What is the cost of all items purchased, after applicable early bird and package discounts?</t>
  </si>
  <si>
    <t xml:space="preserve"> - The items are discounted 20% because 2/15/24 is on or before the discount date of 2/29/24</t>
  </si>
  <si>
    <t>What is the revenue generated from all purchases?</t>
  </si>
  <si>
    <t>The purchases are allocated in a "snake" fashion, starting at Game 41, then 42, 43, etc.</t>
  </si>
  <si>
    <t xml:space="preserve">After a purchase is allocated to game 60, the next purchase is allocated again to Game 60, then 59, 58, etc. </t>
  </si>
  <si>
    <t>How many points are scored across all ten tosses?</t>
  </si>
  <si>
    <t xml:space="preserve"> - 3 holes (9 points)</t>
  </si>
  <si>
    <t xml:space="preserve"> - 4 boards (4 points)</t>
  </si>
  <si>
    <t xml:space="preserve"> - 3 misses (0 points)</t>
  </si>
  <si>
    <t xml:space="preserve"> - Player 2's points are 3, 3, and 8</t>
  </si>
  <si>
    <t xml:space="preserve"> - Player 1's points are 10, 7, and 3</t>
  </si>
  <si>
    <t xml:space="preserve"> - The net points are 7, 4, and 5</t>
  </si>
  <si>
    <t>How many points are scored from the 20 tosses?</t>
  </si>
  <si>
    <t>Points are scored based on the cell location on the "Cornhole Board" tab</t>
  </si>
  <si>
    <t>White cells represent holes (3 points)</t>
  </si>
  <si>
    <t>Grey or orange cells represent the board (1 point)</t>
  </si>
  <si>
    <t>Crimson cells are a miss (0 points)</t>
  </si>
  <si>
    <t xml:space="preserve"> - 16 tosses land on the board for 16 points</t>
  </si>
  <si>
    <t>Color(s)</t>
  </si>
  <si>
    <t>How many net points are scored in an entire Cornhole game?</t>
  </si>
  <si>
    <t xml:space="preserve"> - Round 1 - Player 1 gets 7 net points:</t>
  </si>
  <si>
    <t xml:space="preserve"> - Round 2 - Player 1 gets 1 net point:</t>
  </si>
  <si>
    <t xml:space="preserve"> - Play continues until Round 22, after which Player 1 has 24 net points and Player 2 has 19 net points</t>
  </si>
  <si>
    <t>Example1</t>
  </si>
  <si>
    <t>Example2</t>
  </si>
  <si>
    <t>Example3</t>
  </si>
  <si>
    <t>Example4</t>
  </si>
  <si>
    <t>Example5</t>
  </si>
  <si>
    <t>Example6</t>
  </si>
  <si>
    <t>Example7</t>
  </si>
  <si>
    <t>Example8</t>
  </si>
  <si>
    <t xml:space="preserve"> - The first 20 purchases are allocated to Games 41 to 60 for a total of $3,482.70 (the cost of all Level 3 purchases from Games 41 to 60)</t>
  </si>
  <si>
    <t xml:space="preserve"> - The second 20 purchases are allocated to Games 60 to 41 for $3,482.70</t>
  </si>
  <si>
    <t xml:space="preserve"> - The third 20 purchases are allocated to Games 41 to 60 for $3,482.70</t>
  </si>
  <si>
    <t xml:space="preserve"> - The final 3 purchases are allocated to Games 60, 59, and 58 for $491.50 (the cost of Level 3 purchases from Games 60, 59, and 58)</t>
  </si>
  <si>
    <t>The items are discounted 5%, because 3/29/24 is on or before the discount date of 4/1/24</t>
  </si>
  <si>
    <t>All items receive the maximum discount if purchased on or before the discount dates</t>
  </si>
  <si>
    <t>Individual items should be combined into packages, if possible</t>
  </si>
  <si>
    <r>
      <t xml:space="preserve">Example5 </t>
    </r>
    <r>
      <rPr>
        <sz val="11"/>
        <rFont val="Roboto"/>
      </rPr>
      <t>- 13 points are scored</t>
    </r>
    <r>
      <rPr>
        <b/>
        <sz val="11"/>
        <rFont val="Roboto"/>
      </rPr>
      <t>:</t>
    </r>
  </si>
  <si>
    <t>Each toss is classified as a hole (H, 3 points), board (B, 1 point), or miss (M, 0 points)</t>
  </si>
  <si>
    <t>Net points are defined as the difference between the two players' totals after each round</t>
  </si>
  <si>
    <t>Each round consists of 4 tosses per player, who alternate turns tossing bags</t>
  </si>
  <si>
    <r>
      <t xml:space="preserve">Example6 </t>
    </r>
    <r>
      <rPr>
        <sz val="11"/>
        <rFont val="Roboto"/>
      </rPr>
      <t>- 16 net points are scored across rounds 1, 2, and 3:</t>
    </r>
  </si>
  <si>
    <r>
      <t xml:space="preserve">Example7 </t>
    </r>
    <r>
      <rPr>
        <sz val="11"/>
        <rFont val="Roboto"/>
      </rPr>
      <t>- 22 points are scored:</t>
    </r>
  </si>
  <si>
    <r>
      <t xml:space="preserve">Example8 </t>
    </r>
    <r>
      <rPr>
        <sz val="11"/>
        <rFont val="Roboto"/>
      </rPr>
      <t>- 43 net points are scored:</t>
    </r>
  </si>
  <si>
    <t>Each round starts with Player 1 and alternates between Players 1 and 2, for 4 tosses per player</t>
  </si>
  <si>
    <t>The game ends when one player has at least 21 net points at the end of a round</t>
  </si>
  <si>
    <t>To calculate revenue, allocate the purchases made over the Level 3 answers (Games 41 to 60)</t>
  </si>
  <si>
    <t xml:space="preserve"> - $14.00 Noise Maker</t>
  </si>
  <si>
    <t>How many orange squares are on "Cornhole Board" tab? Note that the orange squares form a "T" on the cornhole board.</t>
  </si>
  <si>
    <t>The cornhole board is introduced in Level 7.</t>
  </si>
  <si>
    <t>Round your answer to 2 decimal places (i.e., 0.2673 would become 27%). Packages are introduced in Level 3.</t>
  </si>
  <si>
    <t>What is the largest percentage discount offered by a package relative to buying the items individually?</t>
  </si>
  <si>
    <r>
      <t xml:space="preserve">Example2 </t>
    </r>
    <r>
      <rPr>
        <sz val="11"/>
        <rFont val="Roboto"/>
      </rPr>
      <t>- The items cost $213.75</t>
    </r>
    <r>
      <rPr>
        <b/>
        <sz val="11"/>
        <rFont val="Roboto"/>
      </rPr>
      <t>:</t>
    </r>
  </si>
  <si>
    <r>
      <t xml:space="preserve">Example3 </t>
    </r>
    <r>
      <rPr>
        <sz val="11"/>
        <rFont val="Roboto"/>
      </rPr>
      <t>- The items cost $173.60</t>
    </r>
    <r>
      <rPr>
        <b/>
        <sz val="11"/>
        <rFont val="Roboto"/>
      </rPr>
      <t>:</t>
    </r>
  </si>
  <si>
    <r>
      <rPr>
        <b/>
        <sz val="11"/>
        <rFont val="Roboto"/>
      </rPr>
      <t>Note:</t>
    </r>
    <r>
      <rPr>
        <sz val="11"/>
        <rFont val="Roboto"/>
      </rPr>
      <t xml:space="preserve"> To correctly answer this level, all Level 3 answers must be correct</t>
    </r>
  </si>
  <si>
    <r>
      <t xml:space="preserve">Note: </t>
    </r>
    <r>
      <rPr>
        <sz val="11"/>
        <rFont val="Roboto"/>
      </rPr>
      <t>No item is included in more than one package</t>
    </r>
  </si>
  <si>
    <r>
      <t xml:space="preserve">Example4 </t>
    </r>
    <r>
      <rPr>
        <sz val="11"/>
        <rFont val="Roboto"/>
      </rPr>
      <t>- The revenue is $10,939.60</t>
    </r>
    <r>
      <rPr>
        <b/>
        <sz val="11"/>
        <rFont val="Roboto"/>
      </rPr>
      <t>:</t>
    </r>
  </si>
  <si>
    <t xml:space="preserve"> - Tosses 7 and 12 land in the hole for 6 points</t>
  </si>
  <si>
    <t xml:space="preserve"> - Tosses 1 and 4 land outside of the board and are misses</t>
  </si>
  <si>
    <t>Relates to Level #</t>
  </si>
  <si>
    <t>How many net points are scored across the 3 rounds?</t>
  </si>
  <si>
    <t xml:space="preserve"> - The remaining five cost $117.00 for a subtotal of $217.00</t>
  </si>
  <si>
    <t xml:space="preserve"> - Six can be combined into 1 VIP, 1 #1 Fan and 1 Basic Package for $100.00 ($60.00, $20.00 and $20.00)</t>
  </si>
  <si>
    <t>The base prices of the items total $225.00</t>
  </si>
  <si>
    <t>In Levels 1 through 4, you will determine the cost of various items and project the event's revenue</t>
  </si>
  <si>
    <t>In Levels 5 through 8, you will score individual tosses (throws of a bean bag), rounds, and entire games</t>
  </si>
  <si>
    <t xml:space="preserve"> - Player 1 gets 10 points (3 holes + 1 board + 0 misses)</t>
  </si>
  <si>
    <t xml:space="preserve"> - Player 1 gets 9 points (3 holes + 0 boards + 1 miss)</t>
  </si>
  <si>
    <t xml:space="preserve"> - Player 2 gets 8 points (2 holes + 2 boards + 0 misses)</t>
  </si>
  <si>
    <t xml:space="preserve"> - Player 2 gets 3 points (0 holes + 3 boards + 1 miss)</t>
  </si>
  <si>
    <r>
      <t xml:space="preserve">Example1 </t>
    </r>
    <r>
      <rPr>
        <sz val="11"/>
        <rFont val="Roboto"/>
      </rPr>
      <t>- The four items cost $88.00</t>
    </r>
    <r>
      <rPr>
        <b/>
        <sz val="11"/>
        <rFont val="Roboto"/>
      </rPr>
      <t>:</t>
    </r>
  </si>
  <si>
    <t>There are five bonus questions, the first four of which are independent of the Levels</t>
  </si>
  <si>
    <t>Total</t>
  </si>
  <si>
    <t>Regular price (no packages)</t>
  </si>
  <si>
    <t>Discount (thanks to packages)</t>
  </si>
  <si>
    <t>Max Discount</t>
  </si>
  <si>
    <t>No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</si>
</sst>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m/d/yy;@"/>
    <numFmt numFmtId="168" formatCode="&quot;$&quot;#,##0.00"/>
    <numFmt numFmtId="169" formatCode="m/d/yy"/>
  </numFmts>
  <fonts count="25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20"/>
      <color theme="0"/>
      <name val="Roboto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sz val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rgb="FFFFFFFF"/>
      <name val="Arial"/>
      <family val="2"/>
      <charset val="238"/>
    </font>
    <font>
      <sz val="11"/>
      <color theme="1"/>
      <name val="Robo"/>
      <charset val="238"/>
    </font>
    <font>
      <b/>
      <sz val="11"/>
      <color theme="1"/>
      <name val="Roboto"/>
      <charset val="238"/>
    </font>
    <font>
      <b/>
      <sz val="11"/>
      <color rgb="FFFF0000"/>
      <name val="Roboto"/>
      <charset val="238"/>
    </font>
    <font>
      <sz val="11"/>
      <color rgb="FFFF0000"/>
      <name val="Roboto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F6C6CD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FF8200"/>
        <bgColor indexed="64"/>
      </patternFill>
    </fill>
    <fill>
      <gradientFill>
        <stop position="0">
          <color rgb="FFBF1F36"/>
        </stop>
        <stop position="1">
          <color theme="1"/>
        </stop>
      </gradient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FFFF00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166" fontId="18" fillId="0" borderId="0" applyFont="0" applyFill="0" applyBorder="0" applyAlignment="0" applyProtection="0"/>
  </cellStyleXfs>
  <cellXfs count="207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3" fontId="12" fillId="4" borderId="5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3" fontId="13" fillId="0" borderId="6" xfId="1" applyNumberFormat="1" applyFont="1" applyBorder="1" applyAlignment="1">
      <alignment horizontal="center" vertical="center" wrapText="1"/>
    </xf>
    <xf numFmtId="0" fontId="3" fillId="2" borderId="0" xfId="1" applyFont="1" applyFill="1" applyAlignment="1">
      <alignment horizontal="center"/>
    </xf>
    <xf numFmtId="3" fontId="2" fillId="2" borderId="0" xfId="1" applyNumberFormat="1" applyFont="1" applyFill="1"/>
    <xf numFmtId="0" fontId="7" fillId="2" borderId="0" xfId="1" applyFont="1" applyFill="1" applyAlignment="1">
      <alignment horizontal="right"/>
    </xf>
    <xf numFmtId="0" fontId="8" fillId="3" borderId="1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3" fillId="0" borderId="7" xfId="1" applyFont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/>
    </xf>
    <xf numFmtId="0" fontId="12" fillId="4" borderId="5" xfId="1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center"/>
    </xf>
    <xf numFmtId="0" fontId="8" fillId="3" borderId="16" xfId="1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3" fontId="8" fillId="3" borderId="13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Continuous" vertical="center"/>
    </xf>
    <xf numFmtId="0" fontId="8" fillId="3" borderId="16" xfId="0" applyFont="1" applyFill="1" applyBorder="1" applyAlignment="1">
      <alignment horizontal="centerContinuous" vertical="center"/>
    </xf>
    <xf numFmtId="0" fontId="8" fillId="3" borderId="15" xfId="0" applyFont="1" applyFill="1" applyBorder="1" applyAlignment="1">
      <alignment horizontal="centerContinuous" vertical="center"/>
    </xf>
    <xf numFmtId="0" fontId="8" fillId="3" borderId="14" xfId="1" applyFont="1" applyFill="1" applyBorder="1" applyAlignment="1">
      <alignment horizontal="center" vertical="center" wrapText="1"/>
    </xf>
    <xf numFmtId="0" fontId="16" fillId="2" borderId="0" xfId="1" applyFont="1" applyFill="1" applyAlignment="1">
      <alignment horizontal="left" vertical="center"/>
    </xf>
    <xf numFmtId="0" fontId="15" fillId="5" borderId="13" xfId="0" applyFont="1" applyFill="1" applyBorder="1" applyAlignment="1">
      <alignment horizontal="center" vertical="center"/>
    </xf>
    <xf numFmtId="0" fontId="4" fillId="2" borderId="0" xfId="1" applyFont="1" applyFill="1"/>
    <xf numFmtId="0" fontId="8" fillId="3" borderId="13" xfId="0" applyFont="1" applyFill="1" applyBorder="1" applyAlignment="1">
      <alignment horizontal="centerContinuous" vertical="center"/>
    </xf>
    <xf numFmtId="14" fontId="2" fillId="2" borderId="0" xfId="1" applyNumberFormat="1" applyFont="1" applyFill="1" applyAlignment="1">
      <alignment horizontal="center"/>
    </xf>
    <xf numFmtId="165" fontId="12" fillId="4" borderId="5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/>
    </xf>
    <xf numFmtId="0" fontId="13" fillId="0" borderId="6" xfId="1" applyFont="1" applyBorder="1" applyAlignment="1">
      <alignment horizontal="center" vertical="center" wrapText="1"/>
    </xf>
    <xf numFmtId="165" fontId="2" fillId="2" borderId="0" xfId="1" applyNumberFormat="1" applyFont="1" applyFill="1"/>
    <xf numFmtId="0" fontId="8" fillId="3" borderId="13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165" fontId="2" fillId="2" borderId="0" xfId="1" applyNumberFormat="1" applyFont="1" applyFill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/>
    <xf numFmtId="0" fontId="0" fillId="2" borderId="0" xfId="0" applyFill="1"/>
    <xf numFmtId="0" fontId="0" fillId="7" borderId="0" xfId="0" applyFill="1"/>
    <xf numFmtId="3" fontId="10" fillId="0" borderId="7" xfId="1" applyNumberFormat="1" applyFont="1" applyBorder="1" applyAlignment="1">
      <alignment horizontal="left" vertical="center"/>
    </xf>
    <xf numFmtId="3" fontId="10" fillId="0" borderId="25" xfId="1" applyNumberFormat="1" applyFont="1" applyBorder="1" applyAlignment="1">
      <alignment horizontal="left" vertical="center"/>
    </xf>
    <xf numFmtId="3" fontId="10" fillId="0" borderId="24" xfId="1" applyNumberFormat="1" applyFont="1" applyBorder="1" applyAlignment="1">
      <alignment horizontal="left" vertical="center"/>
    </xf>
    <xf numFmtId="0" fontId="8" fillId="3" borderId="16" xfId="1" applyFont="1" applyFill="1" applyBorder="1" applyAlignment="1">
      <alignment vertical="center"/>
    </xf>
    <xf numFmtId="0" fontId="8" fillId="3" borderId="15" xfId="1" applyFont="1" applyFill="1" applyBorder="1" applyAlignment="1">
      <alignment vertical="center"/>
    </xf>
    <xf numFmtId="0" fontId="8" fillId="3" borderId="14" xfId="1" applyFont="1" applyFill="1" applyBorder="1" applyAlignment="1">
      <alignment horizontal="centerContinuous" vertical="center"/>
    </xf>
    <xf numFmtId="0" fontId="8" fillId="3" borderId="16" xfId="1" applyFont="1" applyFill="1" applyBorder="1" applyAlignment="1">
      <alignment horizontal="centerContinuous" vertical="center"/>
    </xf>
    <xf numFmtId="0" fontId="8" fillId="3" borderId="15" xfId="1" applyFont="1" applyFill="1" applyBorder="1" applyAlignment="1">
      <alignment horizontal="centerContinuous" vertical="center"/>
    </xf>
    <xf numFmtId="0" fontId="14" fillId="8" borderId="14" xfId="0" applyFont="1" applyFill="1" applyBorder="1" applyAlignment="1">
      <alignment horizontal="center" vertical="center"/>
    </xf>
    <xf numFmtId="167" fontId="10" fillId="0" borderId="7" xfId="1" applyNumberFormat="1" applyFont="1" applyBorder="1" applyAlignment="1">
      <alignment horizontal="centerContinuous" vertical="center" wrapText="1"/>
    </xf>
    <xf numFmtId="167" fontId="10" fillId="0" borderId="24" xfId="1" applyNumberFormat="1" applyFont="1" applyBorder="1" applyAlignment="1">
      <alignment horizontal="centerContinuous" vertical="center" wrapText="1"/>
    </xf>
    <xf numFmtId="0" fontId="2" fillId="2" borderId="0" xfId="1" applyFont="1" applyFill="1" applyAlignment="1">
      <alignment horizontal="left" indent="1"/>
    </xf>
    <xf numFmtId="0" fontId="3" fillId="2" borderId="0" xfId="1" applyFont="1" applyFill="1" applyAlignment="1">
      <alignment horizontal="left" indent="1"/>
    </xf>
    <xf numFmtId="0" fontId="2" fillId="2" borderId="24" xfId="1" applyFont="1" applyFill="1" applyBorder="1" applyAlignment="1">
      <alignment horizontal="centerContinuous" vertical="center"/>
    </xf>
    <xf numFmtId="0" fontId="2" fillId="2" borderId="27" xfId="1" applyFont="1" applyFill="1" applyBorder="1" applyAlignment="1">
      <alignment horizontal="centerContinuous" vertical="center"/>
    </xf>
    <xf numFmtId="0" fontId="2" fillId="2" borderId="21" xfId="1" applyFont="1" applyFill="1" applyBorder="1" applyAlignment="1">
      <alignment horizontal="centerContinuous" vertical="center"/>
    </xf>
    <xf numFmtId="9" fontId="10" fillId="0" borderId="2" xfId="1" applyNumberFormat="1" applyFont="1" applyBorder="1" applyAlignment="1">
      <alignment horizontal="centerContinuous" vertical="center" wrapText="1"/>
    </xf>
    <xf numFmtId="9" fontId="10" fillId="0" borderId="3" xfId="1" applyNumberFormat="1" applyFont="1" applyBorder="1" applyAlignment="1">
      <alignment horizontal="centerContinuous" vertical="center" wrapText="1"/>
    </xf>
    <xf numFmtId="0" fontId="9" fillId="0" borderId="1" xfId="0" applyFont="1" applyBorder="1" applyAlignment="1">
      <alignment horizontal="centerContinuous" vertical="center"/>
    </xf>
    <xf numFmtId="0" fontId="9" fillId="0" borderId="2" xfId="0" applyFont="1" applyBorder="1" applyAlignment="1">
      <alignment horizontal="centerContinuous" vertical="center"/>
    </xf>
    <xf numFmtId="9" fontId="10" fillId="0" borderId="42" xfId="1" applyNumberFormat="1" applyFont="1" applyBorder="1" applyAlignment="1">
      <alignment horizontal="centerContinuous" vertical="center" wrapText="1"/>
    </xf>
    <xf numFmtId="0" fontId="9" fillId="0" borderId="43" xfId="0" applyFont="1" applyBorder="1" applyAlignment="1">
      <alignment horizontal="centerContinuous" vertical="center"/>
    </xf>
    <xf numFmtId="9" fontId="10" fillId="0" borderId="44" xfId="1" applyNumberFormat="1" applyFont="1" applyBorder="1" applyAlignment="1">
      <alignment horizontal="centerContinuous" vertical="center" wrapText="1"/>
    </xf>
    <xf numFmtId="9" fontId="10" fillId="0" borderId="45" xfId="1" applyNumberFormat="1" applyFont="1" applyBorder="1" applyAlignment="1">
      <alignment horizontal="centerContinuous" vertical="center" wrapText="1"/>
    </xf>
    <xf numFmtId="9" fontId="10" fillId="0" borderId="46" xfId="1" applyNumberFormat="1" applyFont="1" applyBorder="1" applyAlignment="1">
      <alignment horizontal="centerContinuous" vertical="center" wrapText="1"/>
    </xf>
    <xf numFmtId="0" fontId="9" fillId="0" borderId="48" xfId="0" applyFont="1" applyBorder="1" applyAlignment="1">
      <alignment horizontal="centerContinuous" vertical="center"/>
    </xf>
    <xf numFmtId="0" fontId="9" fillId="0" borderId="45" xfId="0" applyFont="1" applyBorder="1" applyAlignment="1">
      <alignment horizontal="centerContinuous" vertical="center"/>
    </xf>
    <xf numFmtId="0" fontId="9" fillId="0" borderId="49" xfId="0" applyFont="1" applyBorder="1" applyAlignment="1">
      <alignment horizontal="centerContinuous" vertical="center"/>
    </xf>
    <xf numFmtId="9" fontId="10" fillId="0" borderId="50" xfId="1" applyNumberFormat="1" applyFont="1" applyBorder="1" applyAlignment="1">
      <alignment horizontal="centerContinuous" vertical="center" wrapText="1"/>
    </xf>
    <xf numFmtId="9" fontId="10" fillId="0" borderId="51" xfId="1" applyNumberFormat="1" applyFont="1" applyBorder="1" applyAlignment="1">
      <alignment horizontal="centerContinuous" vertical="center" wrapText="1"/>
    </xf>
    <xf numFmtId="9" fontId="10" fillId="0" borderId="52" xfId="1" applyNumberFormat="1" applyFont="1" applyBorder="1" applyAlignment="1">
      <alignment horizontal="centerContinuous" vertical="center" wrapText="1"/>
    </xf>
    <xf numFmtId="0" fontId="9" fillId="0" borderId="54" xfId="0" applyFont="1" applyBorder="1" applyAlignment="1">
      <alignment horizontal="centerContinuous" vertical="center"/>
    </xf>
    <xf numFmtId="0" fontId="9" fillId="0" borderId="51" xfId="0" applyFont="1" applyBorder="1" applyAlignment="1">
      <alignment horizontal="centerContinuous" vertical="center"/>
    </xf>
    <xf numFmtId="0" fontId="9" fillId="0" borderId="55" xfId="0" applyFont="1" applyBorder="1" applyAlignment="1">
      <alignment horizontal="centerContinuous" vertical="center"/>
    </xf>
    <xf numFmtId="3" fontId="10" fillId="0" borderId="25" xfId="1" applyNumberFormat="1" applyFont="1" applyBorder="1" applyAlignment="1">
      <alignment horizontal="centerContinuous" vertical="center" wrapText="1"/>
    </xf>
    <xf numFmtId="3" fontId="10" fillId="0" borderId="24" xfId="1" applyNumberFormat="1" applyFont="1" applyBorder="1" applyAlignment="1">
      <alignment horizontal="centerContinuous" vertical="center" wrapText="1"/>
    </xf>
    <xf numFmtId="0" fontId="10" fillId="0" borderId="7" xfId="1" applyFont="1" applyBorder="1" applyAlignment="1">
      <alignment horizontal="centerContinuous" vertical="center" wrapText="1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5" fillId="10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/>
    </xf>
    <xf numFmtId="0" fontId="15" fillId="12" borderId="13" xfId="0" applyFont="1" applyFill="1" applyBorder="1" applyAlignment="1">
      <alignment horizontal="center" vertical="center"/>
    </xf>
    <xf numFmtId="0" fontId="15" fillId="13" borderId="13" xfId="0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left" vertical="center" indent="1"/>
    </xf>
    <xf numFmtId="0" fontId="7" fillId="2" borderId="8" xfId="1" applyFont="1" applyFill="1" applyBorder="1" applyAlignment="1">
      <alignment horizontal="left"/>
    </xf>
    <xf numFmtId="0" fontId="2" fillId="2" borderId="36" xfId="1" applyFont="1" applyFill="1" applyBorder="1" applyAlignment="1">
      <alignment horizontal="left"/>
    </xf>
    <xf numFmtId="0" fontId="2" fillId="2" borderId="36" xfId="1" applyFont="1" applyFill="1" applyBorder="1" applyAlignment="1">
      <alignment horizontal="center"/>
    </xf>
    <xf numFmtId="0" fontId="3" fillId="2" borderId="36" xfId="1" applyFont="1" applyFill="1" applyBorder="1"/>
    <xf numFmtId="0" fontId="2" fillId="2" borderId="37" xfId="1" applyFont="1" applyFill="1" applyBorder="1"/>
    <xf numFmtId="0" fontId="3" fillId="2" borderId="61" xfId="1" applyFont="1" applyFill="1" applyBorder="1" applyAlignment="1">
      <alignment horizontal="left"/>
    </xf>
    <xf numFmtId="0" fontId="2" fillId="2" borderId="9" xfId="1" applyFont="1" applyFill="1" applyBorder="1"/>
    <xf numFmtId="0" fontId="3" fillId="2" borderId="10" xfId="1" applyFont="1" applyFill="1" applyBorder="1" applyAlignment="1">
      <alignment horizontal="left"/>
    </xf>
    <xf numFmtId="0" fontId="2" fillId="2" borderId="11" xfId="1" applyFont="1" applyFill="1" applyBorder="1" applyAlignment="1">
      <alignment horizontal="left"/>
    </xf>
    <xf numFmtId="0" fontId="2" fillId="2" borderId="11" xfId="1" applyFont="1" applyFill="1" applyBorder="1" applyAlignment="1">
      <alignment horizontal="center"/>
    </xf>
    <xf numFmtId="0" fontId="3" fillId="2" borderId="11" xfId="1" applyFont="1" applyFill="1" applyBorder="1"/>
    <xf numFmtId="0" fontId="2" fillId="2" borderId="12" xfId="1" applyFont="1" applyFill="1" applyBorder="1"/>
    <xf numFmtId="0" fontId="9" fillId="0" borderId="62" xfId="0" applyFont="1" applyBorder="1" applyAlignment="1">
      <alignment horizontal="centerContinuous" vertical="center"/>
    </xf>
    <xf numFmtId="0" fontId="3" fillId="2" borderId="56" xfId="1" applyFont="1" applyFill="1" applyBorder="1" applyAlignment="1">
      <alignment horizontal="centerContinuous"/>
    </xf>
    <xf numFmtId="0" fontId="9" fillId="0" borderId="63" xfId="0" applyFont="1" applyBorder="1" applyAlignment="1">
      <alignment horizontal="centerContinuous" vertical="center"/>
    </xf>
    <xf numFmtId="0" fontId="3" fillId="2" borderId="57" xfId="1" applyFont="1" applyFill="1" applyBorder="1" applyAlignment="1">
      <alignment horizontal="centerContinuous"/>
    </xf>
    <xf numFmtId="0" fontId="9" fillId="0" borderId="64" xfId="0" applyFont="1" applyBorder="1" applyAlignment="1">
      <alignment horizontal="centerContinuous" vertical="center"/>
    </xf>
    <xf numFmtId="0" fontId="3" fillId="2" borderId="59" xfId="1" applyFont="1" applyFill="1" applyBorder="1" applyAlignment="1">
      <alignment horizontal="centerContinuous"/>
    </xf>
    <xf numFmtId="9" fontId="10" fillId="0" borderId="22" xfId="1" applyNumberFormat="1" applyFont="1" applyBorder="1" applyAlignment="1">
      <alignment horizontal="centerContinuous" vertical="center" wrapText="1"/>
    </xf>
    <xf numFmtId="9" fontId="10" fillId="0" borderId="23" xfId="1" applyNumberFormat="1" applyFont="1" applyBorder="1" applyAlignment="1">
      <alignment horizontal="centerContinuous" vertical="center" wrapText="1"/>
    </xf>
    <xf numFmtId="9" fontId="10" fillId="0" borderId="7" xfId="1" applyNumberFormat="1" applyFont="1" applyBorder="1" applyAlignment="1">
      <alignment horizontal="centerContinuous" vertical="center" wrapText="1"/>
    </xf>
    <xf numFmtId="9" fontId="10" fillId="0" borderId="26" xfId="1" applyNumberFormat="1" applyFont="1" applyBorder="1" applyAlignment="1">
      <alignment horizontal="centerContinuous" vertical="center" wrapText="1"/>
    </xf>
    <xf numFmtId="9" fontId="10" fillId="0" borderId="28" xfId="1" applyNumberFormat="1" applyFont="1" applyBorder="1" applyAlignment="1">
      <alignment horizontal="centerContinuous" vertical="center" wrapText="1"/>
    </xf>
    <xf numFmtId="9" fontId="10" fillId="0" borderId="29" xfId="1" applyNumberFormat="1" applyFont="1" applyBorder="1" applyAlignment="1">
      <alignment horizontal="centerContinuous" vertical="center" wrapText="1"/>
    </xf>
    <xf numFmtId="0" fontId="10" fillId="2" borderId="70" xfId="0" quotePrefix="1" applyFont="1" applyFill="1" applyBorder="1" applyAlignment="1">
      <alignment vertical="center"/>
    </xf>
    <xf numFmtId="0" fontId="10" fillId="2" borderId="71" xfId="0" quotePrefix="1" applyFont="1" applyFill="1" applyBorder="1" applyAlignment="1">
      <alignment vertical="center"/>
    </xf>
    <xf numFmtId="0" fontId="10" fillId="2" borderId="72" xfId="0" quotePrefix="1" applyFont="1" applyFill="1" applyBorder="1" applyAlignment="1">
      <alignment vertical="center"/>
    </xf>
    <xf numFmtId="0" fontId="10" fillId="2" borderId="73" xfId="0" quotePrefix="1" applyFont="1" applyFill="1" applyBorder="1" applyAlignment="1">
      <alignment vertical="center"/>
    </xf>
    <xf numFmtId="0" fontId="10" fillId="2" borderId="64" xfId="0" quotePrefix="1" applyFont="1" applyFill="1" applyBorder="1" applyAlignment="1">
      <alignment vertical="center"/>
    </xf>
    <xf numFmtId="0" fontId="10" fillId="2" borderId="59" xfId="0" quotePrefix="1" applyFont="1" applyFill="1" applyBorder="1" applyAlignment="1">
      <alignment vertical="center"/>
    </xf>
    <xf numFmtId="0" fontId="10" fillId="2" borderId="64" xfId="0" quotePrefix="1" applyFont="1" applyFill="1" applyBorder="1" applyAlignment="1">
      <alignment vertical="center" wrapText="1"/>
    </xf>
    <xf numFmtId="0" fontId="10" fillId="2" borderId="59" xfId="0" quotePrefix="1" applyFont="1" applyFill="1" applyBorder="1" applyAlignment="1">
      <alignment vertical="center" wrapText="1"/>
    </xf>
    <xf numFmtId="0" fontId="10" fillId="2" borderId="71" xfId="0" quotePrefix="1" applyFont="1" applyFill="1" applyBorder="1" applyAlignment="1">
      <alignment vertical="center" wrapText="1"/>
    </xf>
    <xf numFmtId="0" fontId="10" fillId="2" borderId="72" xfId="0" quotePrefix="1" applyFont="1" applyFill="1" applyBorder="1" applyAlignment="1">
      <alignment vertical="center" wrapText="1"/>
    </xf>
    <xf numFmtId="0" fontId="3" fillId="2" borderId="64" xfId="1" applyFont="1" applyFill="1" applyBorder="1"/>
    <xf numFmtId="0" fontId="3" fillId="2" borderId="59" xfId="1" applyFont="1" applyFill="1" applyBorder="1"/>
    <xf numFmtId="0" fontId="1" fillId="0" borderId="0" xfId="3" applyAlignment="1">
      <alignment horizontal="left"/>
    </xf>
    <xf numFmtId="3" fontId="8" fillId="3" borderId="13" xfId="1" applyNumberFormat="1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center" wrapText="1"/>
    </xf>
    <xf numFmtId="3" fontId="2" fillId="2" borderId="0" xfId="1" applyNumberFormat="1" applyFont="1" applyFill="1" applyAlignment="1">
      <alignment horizontal="center"/>
    </xf>
    <xf numFmtId="9" fontId="12" fillId="4" borderId="18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left" indent="1"/>
    </xf>
    <xf numFmtId="0" fontId="3" fillId="2" borderId="0" xfId="1" quotePrefix="1" applyFont="1" applyFill="1" applyAlignment="1">
      <alignment horizontal="left" indent="1"/>
    </xf>
    <xf numFmtId="0" fontId="0" fillId="14" borderId="0" xfId="0" applyFill="1" applyAlignment="1">
      <alignment horizontal="center"/>
    </xf>
    <xf numFmtId="0" fontId="9" fillId="0" borderId="74" xfId="1" applyFont="1" applyBorder="1" applyAlignment="1">
      <alignment horizontal="center" vertical="center" wrapText="1"/>
    </xf>
    <xf numFmtId="0" fontId="9" fillId="0" borderId="75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76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77" xfId="1" applyFont="1" applyBorder="1" applyAlignment="1">
      <alignment horizontal="center" vertical="center" wrapText="1"/>
    </xf>
    <xf numFmtId="0" fontId="2" fillId="2" borderId="0" xfId="1" applyFont="1" applyFill="1" applyAlignment="1">
      <alignment horizontal="left" indent="2"/>
    </xf>
    <xf numFmtId="0" fontId="10" fillId="2" borderId="78" xfId="0" quotePrefix="1" applyFont="1" applyFill="1" applyBorder="1" applyAlignment="1">
      <alignment vertical="center"/>
    </xf>
    <xf numFmtId="0" fontId="10" fillId="2" borderId="0" xfId="0" quotePrefix="1" applyFont="1" applyFill="1" applyAlignment="1">
      <alignment vertical="center"/>
    </xf>
    <xf numFmtId="0" fontId="10" fillId="2" borderId="79" xfId="0" quotePrefix="1" applyFont="1" applyFill="1" applyBorder="1" applyAlignment="1">
      <alignment vertical="center"/>
    </xf>
    <xf numFmtId="0" fontId="8" fillId="3" borderId="14" xfId="0" applyFont="1" applyFill="1" applyBorder="1" applyAlignment="1">
      <alignment horizontal="left" vertical="center" indent="1"/>
    </xf>
    <xf numFmtId="0" fontId="8" fillId="3" borderId="16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168" fontId="9" fillId="2" borderId="60" xfId="0" applyNumberFormat="1" applyFont="1" applyFill="1" applyBorder="1" applyAlignment="1">
      <alignment horizontal="centerContinuous" vertical="center"/>
    </xf>
    <xf numFmtId="168" fontId="9" fillId="2" borderId="32" xfId="0" applyNumberFormat="1" applyFont="1" applyFill="1" applyBorder="1" applyAlignment="1">
      <alignment horizontal="centerContinuous" vertical="center"/>
    </xf>
    <xf numFmtId="168" fontId="9" fillId="2" borderId="34" xfId="0" applyNumberFormat="1" applyFont="1" applyFill="1" applyBorder="1" applyAlignment="1">
      <alignment horizontal="centerContinuous" vertical="center"/>
    </xf>
    <xf numFmtId="166" fontId="9" fillId="0" borderId="53" xfId="4" applyFont="1" applyBorder="1" applyAlignment="1">
      <alignment horizontal="center" vertical="center" wrapText="1"/>
    </xf>
    <xf numFmtId="166" fontId="9" fillId="0" borderId="41" xfId="4" applyFont="1" applyBorder="1" applyAlignment="1">
      <alignment horizontal="center" vertical="center" wrapText="1"/>
    </xf>
    <xf numFmtId="166" fontId="9" fillId="0" borderId="47" xfId="4" applyFont="1" applyBorder="1" applyAlignment="1">
      <alignment horizontal="center" vertical="center" wrapText="1"/>
    </xf>
    <xf numFmtId="0" fontId="19" fillId="14" borderId="0" xfId="0" applyFont="1" applyFill="1" applyAlignment="1">
      <alignment horizontal="center"/>
    </xf>
    <xf numFmtId="169" fontId="9" fillId="0" borderId="40" xfId="0" applyNumberFormat="1" applyFont="1" applyBorder="1" applyAlignment="1">
      <alignment horizontal="centerContinuous" vertical="center"/>
    </xf>
    <xf numFmtId="169" fontId="9" fillId="0" borderId="38" xfId="0" applyNumberFormat="1" applyFont="1" applyBorder="1" applyAlignment="1">
      <alignment horizontal="centerContinuous" vertical="center"/>
    </xf>
    <xf numFmtId="169" fontId="9" fillId="0" borderId="39" xfId="0" applyNumberFormat="1" applyFont="1" applyBorder="1" applyAlignment="1">
      <alignment horizontal="centerContinuous" vertical="center"/>
    </xf>
    <xf numFmtId="3" fontId="12" fillId="4" borderId="18" xfId="1" applyNumberFormat="1" applyFont="1" applyFill="1" applyBorder="1" applyAlignment="1">
      <alignment horizontal="center" vertical="center"/>
    </xf>
    <xf numFmtId="165" fontId="12" fillId="4" borderId="18" xfId="1" applyNumberFormat="1" applyFont="1" applyFill="1" applyBorder="1" applyAlignment="1">
      <alignment horizontal="center" vertical="center"/>
    </xf>
    <xf numFmtId="0" fontId="20" fillId="0" borderId="0" xfId="0" applyFont="1"/>
    <xf numFmtId="0" fontId="9" fillId="0" borderId="58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4" fillId="15" borderId="0" xfId="1" applyFont="1" applyFill="1" applyAlignment="1">
      <alignment horizontal="center"/>
    </xf>
    <xf numFmtId="10" fontId="4" fillId="2" borderId="0" xfId="1" applyNumberFormat="1" applyFont="1" applyFill="1" applyAlignment="1">
      <alignment horizontal="center"/>
    </xf>
    <xf numFmtId="0" fontId="21" fillId="6" borderId="0" xfId="0" applyFont="1" applyFill="1"/>
    <xf numFmtId="0" fontId="21" fillId="7" borderId="0" xfId="0" applyFont="1" applyFill="1"/>
    <xf numFmtId="0" fontId="21" fillId="14" borderId="11" xfId="0" applyFont="1" applyFill="1" applyBorder="1" applyAlignment="1">
      <alignment horizontal="center"/>
    </xf>
    <xf numFmtId="0" fontId="9" fillId="2" borderId="65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65" xfId="0" quotePrefix="1" applyFont="1" applyFill="1" applyBorder="1" applyAlignment="1">
      <alignment horizontal="center" vertical="center" wrapText="1"/>
    </xf>
    <xf numFmtId="0" fontId="10" fillId="2" borderId="17" xfId="0" quotePrefix="1" applyFont="1" applyFill="1" applyBorder="1" applyAlignment="1">
      <alignment horizontal="center" vertical="center" wrapText="1"/>
    </xf>
    <xf numFmtId="0" fontId="11" fillId="2" borderId="65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2" fillId="4" borderId="69" xfId="0" applyFont="1" applyFill="1" applyBorder="1" applyAlignment="1">
      <alignment horizontal="center" vertical="center"/>
    </xf>
    <xf numFmtId="0" fontId="12" fillId="4" borderId="68" xfId="0" applyFont="1" applyFill="1" applyBorder="1" applyAlignment="1">
      <alignment horizontal="center" vertical="center"/>
    </xf>
    <xf numFmtId="0" fontId="10" fillId="2" borderId="6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10" fillId="2" borderId="66" xfId="0" applyFont="1" applyFill="1" applyBorder="1" applyAlignment="1">
      <alignment horizontal="center" vertical="center" wrapText="1"/>
    </xf>
    <xf numFmtId="0" fontId="11" fillId="2" borderId="66" xfId="0" applyFont="1" applyFill="1" applyBorder="1" applyAlignment="1">
      <alignment horizontal="center" vertical="center"/>
    </xf>
    <xf numFmtId="9" fontId="12" fillId="4" borderId="67" xfId="0" applyNumberFormat="1" applyFont="1" applyFill="1" applyBorder="1" applyAlignment="1">
      <alignment horizontal="center" vertical="center"/>
    </xf>
    <xf numFmtId="9" fontId="12" fillId="4" borderId="68" xfId="0" applyNumberFormat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2" fillId="2" borderId="0" xfId="1" applyNumberFormat="1" applyFont="1" applyFill="1" applyAlignment="1">
      <alignment horizontal="center" vertical="center"/>
    </xf>
    <xf numFmtId="3" fontId="23" fillId="2" borderId="0" xfId="1" applyNumberFormat="1" applyFont="1" applyFill="1" applyAlignment="1">
      <alignment horizontal="center" vertical="center"/>
    </xf>
    <xf numFmtId="0" fontId="24" fillId="15" borderId="0" xfId="1" applyFont="1" applyFill="1"/>
    <xf numFmtId="0" fontId="2" fillId="2" borderId="0" xfId="1" quotePrefix="1" applyFont="1" applyFill="1" applyAlignment="1">
      <alignment horizontal="center"/>
    </xf>
  </cellXfs>
  <cellStyles count="5">
    <cellStyle name="Hyperlink 2" xfId="2" xr:uid="{0FF13BA6-6DD6-4112-A86D-713263B18256}"/>
    <cellStyle name="Normal 3" xfId="1" xr:uid="{9305513A-68B4-405A-BD04-11A009C3A3EC}"/>
    <cellStyle name="Normal 3 2" xfId="3" xr:uid="{9743FC7A-78B7-4F24-ABA9-9DBDAB93F38E}"/>
    <cellStyle name="Normalny" xfId="0" builtinId="0"/>
    <cellStyle name="Walutowy" xfId="4" builtinId="4"/>
  </cellStyles>
  <dxfs count="0"/>
  <tableStyles count="0" defaultTableStyle="TableStyleMedium2" defaultPivotStyle="PivotStyleLight16"/>
  <colors>
    <mruColors>
      <color rgb="FF9E1B32"/>
      <color rgb="FFBF1F36"/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349251</xdr:colOff>
      <xdr:row>4</xdr:row>
      <xdr:rowOff>38102</xdr:rowOff>
    </xdr:from>
    <xdr:to>
      <xdr:col>11</xdr:col>
      <xdr:colOff>250826</xdr:colOff>
      <xdr:row>8</xdr:row>
      <xdr:rowOff>325238</xdr:rowOff>
    </xdr:to>
    <xdr:pic>
      <xdr:nvPicPr>
        <xdr:cNvPr id="2" name="Picture 1" descr="A person with a beard smiling&#10;&#10;Description automatically generated">
          <a:extLst>
            <a:ext uri="{FF2B5EF4-FFF2-40B4-BE49-F238E27FC236}">
              <a16:creationId xmlns:a16="http://schemas.microsoft.com/office/drawing/2014/main" id="{D0EFE093-7EBA-4C3D-BCC5-44F198D5C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151" y="1289052"/>
          <a:ext cx="1057275" cy="1379336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11</xdr:row>
      <xdr:rowOff>0</xdr:rowOff>
    </xdr:from>
    <xdr:to>
      <xdr:col>12</xdr:col>
      <xdr:colOff>0</xdr:colOff>
      <xdr:row>11</xdr:row>
      <xdr:rowOff>336177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7DC6747-5D07-45EA-B527-DC42C81437B1}"/>
            </a:ext>
          </a:extLst>
        </xdr:cNvPr>
        <xdr:cNvSpPr/>
      </xdr:nvSpPr>
      <xdr:spPr>
        <a:xfrm>
          <a:off x="235325" y="3283324"/>
          <a:ext cx="9143999" cy="336177"/>
        </a:xfrm>
        <a:prstGeom prst="rect">
          <a:avLst/>
        </a:prstGeom>
        <a:gradFill flip="none" rotWithShape="1">
          <a:gsLst>
            <a:gs pos="0">
              <a:srgbClr val="BF1F36"/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/>
            <a:t>Instructions</a:t>
          </a:r>
          <a:endParaRPr lang="en-US" sz="1800" b="1"/>
        </a:p>
      </xdr:txBody>
    </xdr:sp>
    <xdr:clientData/>
  </xdr:twoCellAnchor>
  <xdr:twoCellAnchor>
    <xdr:from>
      <xdr:col>1</xdr:col>
      <xdr:colOff>1</xdr:colOff>
      <xdr:row>1</xdr:row>
      <xdr:rowOff>8032</xdr:rowOff>
    </xdr:from>
    <xdr:to>
      <xdr:col>12</xdr:col>
      <xdr:colOff>0</xdr:colOff>
      <xdr:row>2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E552B82-9D2D-477A-BD36-CACB7BD69861}"/>
            </a:ext>
          </a:extLst>
        </xdr:cNvPr>
        <xdr:cNvSpPr/>
      </xdr:nvSpPr>
      <xdr:spPr>
        <a:xfrm>
          <a:off x="228601" y="262032"/>
          <a:ext cx="8705849" cy="404718"/>
        </a:xfrm>
        <a:prstGeom prst="rect">
          <a:avLst/>
        </a:prstGeom>
        <a:gradFill flip="none" rotWithShape="1">
          <a:gsLst>
            <a:gs pos="0">
              <a:srgbClr val="BF1F36"/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400" b="1"/>
            <a:t>Microsoft</a:t>
          </a:r>
          <a:r>
            <a:rPr lang="en-US" sz="2400" b="1" baseline="0"/>
            <a:t> Excel Collegiate Challenge 2024</a:t>
          </a:r>
          <a:endParaRPr lang="en-US" sz="2000" b="1"/>
        </a:p>
      </xdr:txBody>
    </xdr:sp>
    <xdr:clientData/>
  </xdr:twoCellAnchor>
  <xdr:twoCellAnchor>
    <xdr:from>
      <xdr:col>1</xdr:col>
      <xdr:colOff>1</xdr:colOff>
      <xdr:row>3</xdr:row>
      <xdr:rowOff>8032</xdr:rowOff>
    </xdr:from>
    <xdr:to>
      <xdr:col>8</xdr:col>
      <xdr:colOff>0</xdr:colOff>
      <xdr:row>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A3821AF-B041-4FA0-ADB6-E27F3FB0EA2A}"/>
            </a:ext>
          </a:extLst>
        </xdr:cNvPr>
        <xdr:cNvSpPr/>
      </xdr:nvSpPr>
      <xdr:spPr>
        <a:xfrm>
          <a:off x="228601" y="916082"/>
          <a:ext cx="6394449" cy="334868"/>
        </a:xfrm>
        <a:prstGeom prst="rect">
          <a:avLst/>
        </a:prstGeom>
        <a:gradFill flip="none" rotWithShape="1">
          <a:gsLst>
            <a:gs pos="0">
              <a:srgbClr val="BF1F36"/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1800" b="1"/>
            <a:t>Cornhole</a:t>
          </a:r>
        </a:p>
      </xdr:txBody>
    </xdr:sp>
    <xdr:clientData/>
  </xdr:twoCellAnchor>
  <xdr:twoCellAnchor>
    <xdr:from>
      <xdr:col>9</xdr:col>
      <xdr:colOff>1</xdr:colOff>
      <xdr:row>3</xdr:row>
      <xdr:rowOff>0</xdr:rowOff>
    </xdr:from>
    <xdr:to>
      <xdr:col>12</xdr:col>
      <xdr:colOff>1</xdr:colOff>
      <xdr:row>3</xdr:row>
      <xdr:rowOff>336177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A34C67A-EFA8-4014-B06E-6886E7DDC1F5}"/>
            </a:ext>
          </a:extLst>
        </xdr:cNvPr>
        <xdr:cNvSpPr/>
      </xdr:nvSpPr>
      <xdr:spPr>
        <a:xfrm>
          <a:off x="7200901" y="908050"/>
          <a:ext cx="1733550" cy="336177"/>
        </a:xfrm>
        <a:prstGeom prst="rect">
          <a:avLst/>
        </a:prstGeom>
        <a:gradFill flip="none" rotWithShape="1">
          <a:gsLst>
            <a:gs pos="0">
              <a:srgbClr val="BF1F36"/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1800" b="1"/>
            <a:t>Case Author</a:t>
          </a:r>
        </a:p>
      </xdr:txBody>
    </xdr:sp>
    <xdr:clientData/>
  </xdr:twoCellAnchor>
  <xdr:twoCellAnchor>
    <xdr:from>
      <xdr:col>9</xdr:col>
      <xdr:colOff>1</xdr:colOff>
      <xdr:row>9</xdr:row>
      <xdr:rowOff>0</xdr:rowOff>
    </xdr:from>
    <xdr:to>
      <xdr:col>12</xdr:col>
      <xdr:colOff>1</xdr:colOff>
      <xdr:row>9</xdr:row>
      <xdr:rowOff>336177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C4EDC86-DA60-4178-AC53-CC3C723300E9}"/>
            </a:ext>
          </a:extLst>
        </xdr:cNvPr>
        <xdr:cNvSpPr/>
      </xdr:nvSpPr>
      <xdr:spPr>
        <a:xfrm>
          <a:off x="7200901" y="2711450"/>
          <a:ext cx="1733550" cy="336177"/>
        </a:xfrm>
        <a:prstGeom prst="rect">
          <a:avLst/>
        </a:prstGeom>
        <a:gradFill flip="none" rotWithShape="1">
          <a:gsLst>
            <a:gs pos="0">
              <a:srgbClr val="BF1F36"/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1800" b="1"/>
            <a:t>David</a:t>
          </a:r>
          <a:r>
            <a:rPr lang="en-US" sz="1800" b="1" baseline="0"/>
            <a:t> Brown</a:t>
          </a:r>
          <a:endParaRPr lang="en-US" sz="1800" b="1"/>
        </a:p>
      </xdr:txBody>
    </xdr:sp>
    <xdr:clientData/>
  </xdr:twoCellAnchor>
  <xdr:twoCellAnchor>
    <xdr:from>
      <xdr:col>1</xdr:col>
      <xdr:colOff>1</xdr:colOff>
      <xdr:row>19</xdr:row>
      <xdr:rowOff>8032</xdr:rowOff>
    </xdr:from>
    <xdr:to>
      <xdr:col>12</xdr:col>
      <xdr:colOff>0</xdr:colOff>
      <xdr:row>19</xdr:row>
      <xdr:rowOff>344209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C9CBA16-2473-4629-8EC9-912B3BCEAE10}"/>
            </a:ext>
          </a:extLst>
        </xdr:cNvPr>
        <xdr:cNvSpPr/>
      </xdr:nvSpPr>
      <xdr:spPr>
        <a:xfrm>
          <a:off x="235325" y="4961032"/>
          <a:ext cx="9143999" cy="336177"/>
        </a:xfrm>
        <a:prstGeom prst="rect">
          <a:avLst/>
        </a:prstGeom>
        <a:gradFill flip="none" rotWithShape="1">
          <a:gsLst>
            <a:gs pos="0">
              <a:srgbClr val="BF1F36"/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/>
            <a:t>Bonus</a:t>
          </a:r>
          <a:r>
            <a:rPr lang="en-US" sz="2000" b="1" baseline="0"/>
            <a:t> Questions</a:t>
          </a:r>
          <a:endParaRPr lang="en-US" sz="1800" b="1"/>
        </a:p>
      </xdr:txBody>
    </xdr:sp>
    <xdr:clientData/>
  </xdr:twoCellAnchor>
  <xdr:twoCellAnchor>
    <xdr:from>
      <xdr:col>1</xdr:col>
      <xdr:colOff>1</xdr:colOff>
      <xdr:row>34</xdr:row>
      <xdr:rowOff>8032</xdr:rowOff>
    </xdr:from>
    <xdr:to>
      <xdr:col>12</xdr:col>
      <xdr:colOff>0</xdr:colOff>
      <xdr:row>34</xdr:row>
      <xdr:rowOff>344209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85A269-1C5F-4DFA-A3B9-78612A44E9F6}"/>
            </a:ext>
          </a:extLst>
        </xdr:cNvPr>
        <xdr:cNvSpPr/>
      </xdr:nvSpPr>
      <xdr:spPr>
        <a:xfrm>
          <a:off x="235325" y="8468473"/>
          <a:ext cx="9143999" cy="336177"/>
        </a:xfrm>
        <a:prstGeom prst="rect">
          <a:avLst/>
        </a:prstGeom>
        <a:gradFill flip="none" rotWithShape="1">
          <a:gsLst>
            <a:gs pos="0">
              <a:srgbClr val="BF1F36"/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 baseline="0"/>
            <a:t>Levels</a:t>
          </a:r>
          <a:endParaRPr lang="en-US" sz="1800" b="1"/>
        </a:p>
      </xdr:txBody>
    </xdr:sp>
    <xdr:clientData/>
  </xdr:twoCellAnchor>
  <xdr:twoCellAnchor editAs="oneCell">
    <xdr:from>
      <xdr:col>1</xdr:col>
      <xdr:colOff>-1</xdr:colOff>
      <xdr:row>4</xdr:row>
      <xdr:rowOff>56030</xdr:rowOff>
    </xdr:from>
    <xdr:to>
      <xdr:col>8</xdr:col>
      <xdr:colOff>11206</xdr:colOff>
      <xdr:row>9</xdr:row>
      <xdr:rowOff>299967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6F8DCC-0DD4-34A2-DC39-B873816B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323" y="1299883"/>
          <a:ext cx="6734736" cy="168949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vid%20Brown\Box\MECC\MECC%202023\Case%20Development%20&amp;%20Related%20Files\August%202023\TimedExerciseTemplateV7_FantasyFootballV5.xlsm" TargetMode="External"/><Relationship Id="rId1" Type="http://schemas.openxmlformats.org/officeDocument/2006/relationships/externalLinkPath" Target="/Users/David%20Brown/Box/MECC/MECC%202023/Case%20Development%20&amp;%20Related%20Files/August%202023/TimedExerciseTemplateV7_FantasyFootballV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dcb/Google%20Drive/Teaching/Excel%20Lab%20Course/Fall%202021/Class%20Sessions/Class%202%20-%20Shortcuts/KeyboardingWarmUp_StudentVersion_GradingTab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vid%20Brown\Box\MECC\MECC%202023\Case%20Development%20&amp;%20Related%20Files\Sept%202023\Company%20XYZ%20-%20Compensation%20Model%20(Student%20Version)%20-%20MECC%20Edit%20-%20Published_9_11.xlsx" TargetMode="External"/><Relationship Id="rId1" Type="http://schemas.openxmlformats.org/officeDocument/2006/relationships/externalLinkPath" Target="/Users/David%20Brown/Box/MECC/MECC%202023/Case%20Development%20&amp;%20Related%20Files/Sept%202023/Company%20XYZ%20-%20Compensation%20Model%20(Student%20Version)%20-%20MECC%20Edit%20-%20Published_9_11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vid%20Brown\Box\MECC\MECC%202024\Case%20Development\Personal%20Finance%20Models\ExPrepExerciseTemplateV3_SavingsFundV1.xlsm" TargetMode="External"/><Relationship Id="rId1" Type="http://schemas.openxmlformats.org/officeDocument/2006/relationships/externalLinkPath" Target="/Users/David%20Brown/Box/MECC/MECC%202024/Case%20Development/Personal%20Finance%20Models/ExPrepExerciseTemplateV3_SavingsFundV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dcb/Google%20Drive/Teaching/Financial%20Modeling/FIN%20413%20Spring%202022/Class%20Sessions/Class%2012%20-%20New/Financial%20Statement%20Exercises%203/TestTemplateV7_FinStatement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vid%20Brown\Box\MECC\MECC%202024\Case%20Development\March%20FMWC\Truckin'%20-%20Financial%20Model%20V1.xlsx" TargetMode="External"/><Relationship Id="rId1" Type="http://schemas.openxmlformats.org/officeDocument/2006/relationships/externalLinkPath" Target="/Users/David%20Brown/Box/MECC/MECC%202024/Case%20Development/March%20FMWC/Truckin'%20-%20Financial%20Model%20V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dcb/Google%20Drive/Teaching/Excel%20Lab%20Course/Fall%202021/Class%20Sessions/Class%203%20-%20Dynamic%20Models%20-%20Discounting/ShortcutWarmUp_StudentVersion_GradingTab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vid%20Brown\Box\MECC\MECC%202023\Case%20Development%20&amp;%20Related%20Files\April%202023\April%20Keyboarding\Excel%20Files\MECC%20April%20Keyboarding%20Challenge_DBrownV10.xlsm" TargetMode="External"/><Relationship Id="rId1" Type="http://schemas.openxmlformats.org/officeDocument/2006/relationships/externalLinkPath" Target="/Users/David%20Brown/Box/MECC/MECC%202023/Case%20Development%20&amp;%20Related%20Files/April%202023/April%20Keyboarding/Excel%20Files/MECC%20April%20Keyboarding%20Challenge_DBrownV10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dcb/Google%20Drive/Teaching/Financial%20Modeling/Spring%202021/Class%20Sessions/Class%201%20-%20Course%20Intro/Keyboard%20Exercises%20UpdatedV2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#2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dcb/Downloads/Hurdles%20Challenge%20(Answers).xlsm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vid%20Brown\Box\MECC\MECC%202023\Case%20Development%20&amp;%20Related%20Files\June%202023\May%20Sales%20&amp;%20Marketing\TimedExerciseTemplateV7_SalesCommissionTrackerV8.xlsm" TargetMode="External"/><Relationship Id="rId1" Type="http://schemas.openxmlformats.org/officeDocument/2006/relationships/externalLinkPath" Target="/Users/David%20Brown/Box/MECC/MECC%202023/Case%20Development%20&amp;%20Related%20Files/June%202023/May%20Sales%20&amp;%20Marketing/TimedExerciseTemplateV7_SalesCommissionTrackerV8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dcb/Google%20Drive/Teaching/Financial%20Modeling/Spring%202021/Class%20Sessions/Class%201%20-%20Course%20Intro/Excel%20Shortcut%20Challenge%20(NoMouseChecking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Unblock Guide"/>
      <sheetName val="QB-RB-WR-TE Data"/>
      <sheetName val="Defense Data"/>
      <sheetName val="Kicker Data"/>
      <sheetName val="Case Questions"/>
      <sheetName val="Question Results"/>
      <sheetName val="BackgroundCalcs"/>
      <sheetName val="Output"/>
      <sheetName val="Grading Formulas"/>
      <sheetName val="Grading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C6">
            <v>0</v>
          </cell>
        </row>
      </sheetData>
      <sheetData sheetId="7">
        <row r="2">
          <cell r="B2" t="str">
            <v>Cleaning Up Fantasy Football</v>
          </cell>
          <cell r="D2">
            <v>45107.411886574075</v>
          </cell>
        </row>
        <row r="5">
          <cell r="B5" t="str">
            <v>Numbers</v>
          </cell>
          <cell r="D5">
            <v>45107.580138888887</v>
          </cell>
        </row>
        <row r="8">
          <cell r="B8">
            <v>14</v>
          </cell>
        </row>
        <row r="26">
          <cell r="B26">
            <v>13</v>
          </cell>
          <cell r="D26">
            <v>13</v>
          </cell>
        </row>
        <row r="32">
          <cell r="B32">
            <v>6.7129629314877093E-4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Keyboard Warm Up 1"/>
      <sheetName val="Keyboard Warm Up 2"/>
      <sheetName val="Results"/>
      <sheetName val="Grading"/>
      <sheetName val="BackgroundCalcs"/>
      <sheetName val="Output"/>
    </sheetNames>
    <sheetDataSet>
      <sheetData sheetId="0"/>
      <sheetData sheetId="1">
        <row r="1">
          <cell r="A1" t="str">
            <v>Keyboarding Warm Up</v>
          </cell>
        </row>
        <row r="7">
          <cell r="D7">
            <v>1</v>
          </cell>
          <cell r="G7"/>
          <cell r="AC7">
            <v>4</v>
          </cell>
          <cell r="BR7">
            <v>17</v>
          </cell>
          <cell r="CQ7">
            <v>18</v>
          </cell>
        </row>
        <row r="11">
          <cell r="T11"/>
          <cell r="AB11"/>
          <cell r="AE11"/>
          <cell r="AN11"/>
        </row>
        <row r="12">
          <cell r="BD12">
            <v>11</v>
          </cell>
          <cell r="BN12">
            <v>12</v>
          </cell>
        </row>
        <row r="16">
          <cell r="G16"/>
          <cell r="M16"/>
        </row>
        <row r="17">
          <cell r="AE17"/>
        </row>
        <row r="18">
          <cell r="BN18">
            <v>13</v>
          </cell>
        </row>
        <row r="21">
          <cell r="AE21"/>
        </row>
        <row r="23">
          <cell r="D23" t="str">
            <v>˅</v>
          </cell>
          <cell r="M23"/>
        </row>
        <row r="25">
          <cell r="AE25"/>
        </row>
        <row r="29">
          <cell r="S29"/>
        </row>
        <row r="30">
          <cell r="AH30">
            <v>7</v>
          </cell>
          <cell r="AY30">
            <v>8</v>
          </cell>
          <cell r="BE30">
            <v>14</v>
          </cell>
          <cell r="BK30">
            <v>15</v>
          </cell>
        </row>
        <row r="31">
          <cell r="BR31" t="str">
            <v>˄</v>
          </cell>
          <cell r="BS31">
            <v>22</v>
          </cell>
          <cell r="CP31">
            <v>21</v>
          </cell>
        </row>
        <row r="38">
          <cell r="S38"/>
          <cell r="AB38"/>
        </row>
        <row r="53">
          <cell r="D53">
            <v>2</v>
          </cell>
          <cell r="AC53">
            <v>3</v>
          </cell>
          <cell r="AH53">
            <v>6</v>
          </cell>
          <cell r="AX53">
            <v>5</v>
          </cell>
          <cell r="AY53">
            <v>9</v>
          </cell>
          <cell r="BD53">
            <v>10</v>
          </cell>
          <cell r="BR53">
            <v>16</v>
          </cell>
          <cell r="BS53">
            <v>23</v>
          </cell>
          <cell r="CP53">
            <v>20</v>
          </cell>
          <cell r="CQ53">
            <v>19</v>
          </cell>
        </row>
      </sheetData>
      <sheetData sheetId="2"/>
      <sheetData sheetId="3"/>
      <sheetData sheetId="4"/>
      <sheetData sheetId="5">
        <row r="2">
          <cell r="S2">
            <v>0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Student Info"/>
      <sheetName val="Intro to Concept"/>
      <sheetName val="Market Benchmarking Data"/>
      <sheetName val="Case Questions"/>
      <sheetName val="Main Model"/>
      <sheetName val="Employee Detail Overview"/>
      <sheetName val="Grading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Unblock Guide"/>
      <sheetName val="Challenge"/>
      <sheetName val="Results"/>
      <sheetName val="BackgroundCalcs"/>
      <sheetName val="Grading Formulas"/>
      <sheetName val="Grading"/>
      <sheetName val="Output"/>
    </sheetNames>
    <sheetDataSet>
      <sheetData sheetId="0" refreshError="1"/>
      <sheetData sheetId="1" refreshError="1"/>
      <sheetData sheetId="2" refreshError="1"/>
      <sheetData sheetId="3">
        <row r="6">
          <cell r="C6">
            <v>9</v>
          </cell>
        </row>
      </sheetData>
      <sheetData sheetId="4">
        <row r="2">
          <cell r="B2" t="str">
            <v>Making Cents of Excel: Saving Towards A Goal</v>
          </cell>
        </row>
        <row r="8">
          <cell r="B8">
            <v>7</v>
          </cell>
        </row>
        <row r="38">
          <cell r="D38" t="str">
            <v>Hold on, I'm making it right now!</v>
          </cell>
        </row>
        <row r="41">
          <cell r="B41" t="str">
            <v>David Brown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inancial Statements 3 Q1"/>
      <sheetName val="Q2"/>
      <sheetName val="Q3"/>
      <sheetName val="Results"/>
      <sheetName val="BackgroundCalcs"/>
      <sheetName val="Grading Formulas"/>
      <sheetName val="Grading"/>
      <sheetName val="Out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Assumptions"/>
      <sheetName val="Section 1 Solution"/>
      <sheetName val="Section 2 Solution"/>
      <sheetName val="Section 3 Solution"/>
      <sheetName val="Section 4 Solution"/>
      <sheetName val="Q20 Solution"/>
      <sheetName val="Questions&amp;Answers"/>
    </sheetNames>
    <sheetDataSet>
      <sheetData sheetId="0"/>
      <sheetData sheetId="1"/>
      <sheetData sheetId="2">
        <row r="3">
          <cell r="B3" t="str">
            <v>Santa Monica</v>
          </cell>
          <cell r="E3">
            <v>1</v>
          </cell>
        </row>
        <row r="4">
          <cell r="B4" t="str">
            <v>Mid City</v>
          </cell>
          <cell r="E4">
            <v>13</v>
          </cell>
        </row>
        <row r="5">
          <cell r="B5" t="str">
            <v>Pomona</v>
          </cell>
          <cell r="E5">
            <v>42</v>
          </cell>
        </row>
        <row r="6">
          <cell r="B6" t="str">
            <v>Palm Springs</v>
          </cell>
          <cell r="E6">
            <v>111</v>
          </cell>
        </row>
        <row r="7">
          <cell r="B7" t="str">
            <v>Blythe</v>
          </cell>
          <cell r="E7">
            <v>243</v>
          </cell>
        </row>
        <row r="8">
          <cell r="B8" t="str">
            <v>Border</v>
          </cell>
          <cell r="E8">
            <v>246</v>
          </cell>
        </row>
        <row r="9">
          <cell r="B9" t="str">
            <v>Buckeye</v>
          </cell>
          <cell r="E9">
            <v>360</v>
          </cell>
        </row>
        <row r="10">
          <cell r="B10" t="str">
            <v>Goodyear</v>
          </cell>
          <cell r="E10">
            <v>372</v>
          </cell>
        </row>
        <row r="11">
          <cell r="B11" t="str">
            <v>Phoenix</v>
          </cell>
          <cell r="E11">
            <v>400</v>
          </cell>
        </row>
        <row r="12">
          <cell r="B12" t="str">
            <v>Casa Grande</v>
          </cell>
          <cell r="E12">
            <v>440</v>
          </cell>
        </row>
        <row r="13">
          <cell r="B13" t="str">
            <v>Tucson</v>
          </cell>
          <cell r="E13">
            <v>503</v>
          </cell>
        </row>
        <row r="14">
          <cell r="B14" t="str">
            <v>Border</v>
          </cell>
          <cell r="E14">
            <v>638</v>
          </cell>
        </row>
        <row r="15">
          <cell r="B15" t="str">
            <v>Lordsburg</v>
          </cell>
          <cell r="E15">
            <v>649</v>
          </cell>
        </row>
        <row r="16">
          <cell r="B16" t="str">
            <v>Las Cruces</v>
          </cell>
          <cell r="E16">
            <v>770</v>
          </cell>
        </row>
        <row r="17">
          <cell r="B17" t="str">
            <v>Border</v>
          </cell>
          <cell r="E17">
            <v>802</v>
          </cell>
        </row>
        <row r="18">
          <cell r="B18" t="str">
            <v>El Paso</v>
          </cell>
          <cell r="E18">
            <v>808</v>
          </cell>
        </row>
        <row r="19">
          <cell r="B19" t="str">
            <v>Fort Stockton</v>
          </cell>
          <cell r="E19">
            <v>1031</v>
          </cell>
        </row>
        <row r="20">
          <cell r="B20" t="str">
            <v>Sonora</v>
          </cell>
          <cell r="E20">
            <v>1183</v>
          </cell>
        </row>
        <row r="21">
          <cell r="B21" t="str">
            <v>San Antonio</v>
          </cell>
          <cell r="E21">
            <v>1362</v>
          </cell>
        </row>
        <row r="22">
          <cell r="B22" t="str">
            <v>Schulenburg</v>
          </cell>
          <cell r="E22">
            <v>1476</v>
          </cell>
        </row>
        <row r="23">
          <cell r="B23" t="str">
            <v>Houston</v>
          </cell>
          <cell r="E23">
            <v>1552</v>
          </cell>
        </row>
        <row r="24">
          <cell r="B24" t="str">
            <v>Beaumont</v>
          </cell>
          <cell r="E24">
            <v>1640</v>
          </cell>
        </row>
        <row r="25">
          <cell r="B25" t="str">
            <v>Border</v>
          </cell>
          <cell r="E25">
            <v>1681</v>
          </cell>
        </row>
        <row r="26">
          <cell r="B26" t="str">
            <v>Lake Charles</v>
          </cell>
          <cell r="E26">
            <v>1710</v>
          </cell>
        </row>
        <row r="27">
          <cell r="B27" t="str">
            <v>Baton Rouge</v>
          </cell>
          <cell r="E27">
            <v>1836</v>
          </cell>
        </row>
        <row r="28">
          <cell r="B28" t="str">
            <v>New Orleans</v>
          </cell>
          <cell r="E28">
            <v>1913</v>
          </cell>
        </row>
        <row r="29">
          <cell r="B29" t="str">
            <v>Border</v>
          </cell>
          <cell r="E29">
            <v>1955</v>
          </cell>
        </row>
        <row r="30">
          <cell r="B30" t="str">
            <v>Gulfport</v>
          </cell>
          <cell r="E30">
            <v>1986</v>
          </cell>
        </row>
        <row r="31">
          <cell r="B31" t="str">
            <v>Border</v>
          </cell>
          <cell r="E31">
            <v>2032</v>
          </cell>
        </row>
        <row r="32">
          <cell r="B32" t="str">
            <v>Mobile</v>
          </cell>
          <cell r="E32">
            <v>2049</v>
          </cell>
        </row>
        <row r="33">
          <cell r="B33" t="str">
            <v>Border</v>
          </cell>
          <cell r="E33">
            <v>2098</v>
          </cell>
        </row>
        <row r="34">
          <cell r="B34" t="str">
            <v>Tallahassee</v>
          </cell>
          <cell r="E34">
            <v>2294</v>
          </cell>
        </row>
        <row r="35">
          <cell r="B35" t="str">
            <v>Lake City</v>
          </cell>
          <cell r="E35">
            <v>2399</v>
          </cell>
        </row>
        <row r="36">
          <cell r="B36" t="str">
            <v>Jacksonville</v>
          </cell>
          <cell r="E36">
            <v>2460</v>
          </cell>
        </row>
      </sheetData>
      <sheetData sheetId="3">
        <row r="1">
          <cell r="L1">
            <v>1314</v>
          </cell>
        </row>
      </sheetData>
      <sheetData sheetId="4">
        <row r="9">
          <cell r="K9">
            <v>0.8</v>
          </cell>
        </row>
      </sheetData>
      <sheetData sheetId="5">
        <row r="8">
          <cell r="E8">
            <v>0.38431372549019588</v>
          </cell>
        </row>
      </sheetData>
      <sheetData sheetId="6">
        <row r="4">
          <cell r="E4">
            <v>66</v>
          </cell>
        </row>
      </sheetData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hortcutChallenge"/>
      <sheetName val="Results"/>
      <sheetName val="Grading"/>
      <sheetName val="BackgroundCalcs"/>
      <sheetName val="Output"/>
    </sheetNames>
    <sheetDataSet>
      <sheetData sheetId="0"/>
      <sheetData sheetId="1"/>
      <sheetData sheetId="2"/>
      <sheetData sheetId="3"/>
      <sheetData sheetId="4">
        <row r="5">
          <cell r="D5" t="str">
            <v>Shortcut Warm Up</v>
          </cell>
        </row>
        <row r="8">
          <cell r="D8" t="str">
            <v>12341234</v>
          </cell>
        </row>
        <row r="11">
          <cell r="D11" t="str">
            <v>asdf</v>
          </cell>
        </row>
        <row r="14">
          <cell r="D14">
            <v>1</v>
          </cell>
        </row>
        <row r="17">
          <cell r="F17">
            <v>14</v>
          </cell>
          <cell r="G17" t="e">
            <v>#N/A</v>
          </cell>
        </row>
        <row r="20">
          <cell r="F20">
            <v>38008</v>
          </cell>
        </row>
      </sheetData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Unblock Guide"/>
      <sheetName val="Keyboarding Challenge"/>
      <sheetName val="BackgroundCalcs"/>
      <sheetName val="Results"/>
      <sheetName val="Grading"/>
      <sheetName val="Output"/>
      <sheetName val="Sheet4"/>
    </sheetNames>
    <sheetDataSet>
      <sheetData sheetId="0"/>
      <sheetData sheetId="1"/>
      <sheetData sheetId="2">
        <row r="103">
          <cell r="V103" t="str">
            <v>-------</v>
          </cell>
        </row>
      </sheetData>
      <sheetData sheetId="3">
        <row r="2">
          <cell r="F2">
            <v>45029.411990740744</v>
          </cell>
        </row>
        <row r="50">
          <cell r="D50" t="str">
            <v>-------</v>
          </cell>
        </row>
        <row r="51">
          <cell r="D51" t="str">
            <v>XXXXX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board Exercise 1"/>
      <sheetName val="Keyboard Exercise 2"/>
      <sheetName val="Keyboard Exercise 3"/>
      <sheetName val="Keyboard Exercise 4"/>
      <sheetName val="calc"/>
      <sheetName val="Results"/>
    </sheetNames>
    <sheetDataSet>
      <sheetData sheetId="0"/>
      <sheetData sheetId="1"/>
      <sheetData sheetId="2"/>
      <sheetData sheetId="3" refreshError="1"/>
      <sheetData sheetId="4">
        <row r="3">
          <cell r="G3">
            <v>44127.436469907407</v>
          </cell>
        </row>
        <row r="4">
          <cell r="D4" t="b">
            <v>1</v>
          </cell>
        </row>
        <row r="5">
          <cell r="D5" t="b">
            <v>1</v>
          </cell>
        </row>
        <row r="6">
          <cell r="D6" t="b">
            <v>1</v>
          </cell>
          <cell r="G6">
            <v>-44127.436469907407</v>
          </cell>
        </row>
        <row r="7">
          <cell r="D7" t="b">
            <v>1</v>
          </cell>
        </row>
        <row r="8">
          <cell r="D8" t="b">
            <v>1</v>
          </cell>
        </row>
        <row r="9">
          <cell r="D9" t="b">
            <v>1</v>
          </cell>
        </row>
        <row r="10">
          <cell r="D10" t="b">
            <v>1</v>
          </cell>
        </row>
        <row r="11">
          <cell r="D11" t="b">
            <v>1</v>
          </cell>
        </row>
        <row r="12">
          <cell r="D12" t="b">
            <v>1</v>
          </cell>
        </row>
        <row r="13">
          <cell r="D13" t="b">
            <v>1</v>
          </cell>
        </row>
        <row r="14">
          <cell r="D14" t="b">
            <v>1</v>
          </cell>
        </row>
        <row r="15">
          <cell r="D15" t="b">
            <v>1</v>
          </cell>
        </row>
        <row r="16">
          <cell r="D16" t="b">
            <v>1</v>
          </cell>
        </row>
        <row r="17">
          <cell r="D17" t="b">
            <v>1</v>
          </cell>
        </row>
        <row r="18">
          <cell r="D18" t="b">
            <v>1</v>
          </cell>
        </row>
        <row r="19">
          <cell r="D19" t="b">
            <v>1</v>
          </cell>
        </row>
        <row r="20">
          <cell r="D20" t="b">
            <v>1</v>
          </cell>
        </row>
        <row r="21">
          <cell r="D21" t="b">
            <v>1</v>
          </cell>
        </row>
      </sheetData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B5" t="str">
            <v>Name</v>
          </cell>
        </row>
      </sheetData>
      <sheetData sheetId="7">
        <row r="5">
          <cell r="B5" t="str">
            <v>Name</v>
          </cell>
        </row>
        <row r="30">
          <cell r="D30">
            <v>14</v>
          </cell>
        </row>
      </sheetData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rst"/>
      <sheetName val="Grading"/>
      <sheetName val="Second"/>
      <sheetName val="calc"/>
      <sheetName val="Results"/>
      <sheetName val="Output"/>
    </sheetNames>
    <sheetDataSet>
      <sheetData sheetId="0">
        <row r="3">
          <cell r="B3" t="str">
            <v>Start here</v>
          </cell>
        </row>
      </sheetData>
      <sheetData sheetId="1"/>
      <sheetData sheetId="2">
        <row r="1">
          <cell r="A1" t="str">
            <v>H</v>
          </cell>
        </row>
      </sheetData>
      <sheetData sheetId="3">
        <row r="3">
          <cell r="F3">
            <v>0</v>
          </cell>
        </row>
        <row r="7">
          <cell r="G7">
            <v>35.000000009313226</v>
          </cell>
        </row>
      </sheetData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Case Details"/>
      <sheetName val="Sales Data"/>
      <sheetName val="Commission Calculator 1"/>
      <sheetName val="Commission Calculator 2"/>
      <sheetName val="Team Commissions"/>
      <sheetName val="Timed Results"/>
      <sheetName val="Question Results"/>
      <sheetName val="BackgroundCalcs"/>
      <sheetName val="Output"/>
      <sheetName val="Grading Formulas"/>
      <sheetName val="Gra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C6">
            <v>27</v>
          </cell>
        </row>
      </sheetData>
      <sheetData sheetId="8">
        <row r="2">
          <cell r="D2">
            <v>44221.658252314817</v>
          </cell>
        </row>
        <row r="26">
          <cell r="B26">
            <v>27</v>
          </cell>
        </row>
      </sheetData>
      <sheetData sheetId="9"/>
      <sheetData sheetId="10"/>
      <sheetData sheetId="1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ortcutChallenge"/>
      <sheetName val="Results"/>
      <sheetName val="calc"/>
      <sheetName val="log"/>
    </sheetNames>
    <sheetDataSet>
      <sheetData sheetId="0" refreshError="1"/>
      <sheetData sheetId="1" refreshError="1"/>
      <sheetData sheetId="2">
        <row r="11">
          <cell r="B11">
            <v>-251732499.72570854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A070-D850-4EC8-9EA3-5F98D257E96C}">
  <sheetPr codeName="Sheet7">
    <tabColor theme="4" tint="0.79998168889431442"/>
  </sheetPr>
  <dimension ref="A1:XX1000"/>
  <sheetViews>
    <sheetView showGridLines="0" tabSelected="1" zoomScale="70" zoomScaleNormal="70" zoomScaleSheetLayoutView="100" workbookViewId="0">
      <selection activeCell="E24" sqref="E24:E25"/>
    </sheetView>
  </sheetViews>
  <sheetFormatPr defaultColWidth="4.7109375" defaultRowHeight="15"/>
  <cols>
    <col min="1" max="1" width="1.78515625" style="1" customWidth="1"/>
    <col min="2" max="4" width="7.5703125" style="5" customWidth="1"/>
    <col min="5" max="5" width="16.2109375" style="5" customWidth="1"/>
    <col min="6" max="6" width="2.42578125" style="5" customWidth="1"/>
    <col min="7" max="9" width="4.5703125" style="5" customWidth="1"/>
    <col min="10" max="31" width="4.5703125" style="1" customWidth="1"/>
    <col min="32" max="32" width="9.92578125" style="1" customWidth="1"/>
    <col min="33" max="47" width="6.85546875" style="1" customWidth="1"/>
    <col min="48" max="63" width="4.5703125" style="1" customWidth="1"/>
    <col min="64" max="91" width="9.35546875" style="1" customWidth="1"/>
    <col min="92" max="245" width="4.5703125" style="1" customWidth="1"/>
    <col min="246" max="518" width="4.5703125" style="4" customWidth="1"/>
    <col min="519" max="2526" width="4.7109375" style="4"/>
    <col min="2527" max="2527" width="5.7109375" style="4" customWidth="1"/>
    <col min="2528" max="2528" width="4.7109375" style="4"/>
    <col min="2529" max="2529" width="6.2109375" style="4" customWidth="1"/>
    <col min="2530" max="16384" width="4.7109375" style="4"/>
  </cols>
  <sheetData>
    <row r="1" spans="2:245" ht="14.85" customHeight="1">
      <c r="B1" s="1"/>
      <c r="C1" s="1"/>
      <c r="D1" s="1"/>
      <c r="E1" s="1"/>
      <c r="F1" s="1"/>
      <c r="G1" s="1"/>
      <c r="H1" s="1"/>
      <c r="I1" s="1"/>
      <c r="AC1" s="2"/>
      <c r="AD1" s="2"/>
      <c r="AE1" s="2"/>
      <c r="AF1" s="3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</row>
    <row r="2" spans="2:245" ht="31.5" customHeight="1">
      <c r="B2" s="1"/>
      <c r="C2" s="1"/>
      <c r="D2" s="1"/>
      <c r="E2" s="1"/>
      <c r="F2" s="1"/>
      <c r="G2" s="1"/>
      <c r="H2" s="1"/>
      <c r="I2" s="1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</row>
    <row r="3" spans="2:245" ht="20.100000000000001" customHeight="1">
      <c r="B3" s="1"/>
      <c r="C3" s="1"/>
      <c r="D3" s="1"/>
      <c r="E3" s="1"/>
      <c r="F3" s="1"/>
      <c r="G3" s="1"/>
      <c r="H3" s="1"/>
      <c r="I3" s="1"/>
      <c r="P3" s="6"/>
      <c r="Q3" s="5"/>
      <c r="R3" s="5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</row>
    <row r="4" spans="2:245" ht="27" customHeight="1">
      <c r="B4" s="1"/>
      <c r="C4" s="1"/>
      <c r="D4" s="1"/>
      <c r="E4" s="1"/>
      <c r="F4" s="1"/>
      <c r="G4" s="1"/>
      <c r="H4" s="1"/>
      <c r="I4" s="1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</row>
    <row r="5" spans="2:245" ht="21.6" customHeight="1">
      <c r="B5" s="1"/>
      <c r="C5" s="1"/>
      <c r="D5" s="1"/>
      <c r="E5" s="1"/>
      <c r="F5" s="1"/>
      <c r="G5" s="1"/>
      <c r="H5" s="1"/>
      <c r="I5" s="1"/>
      <c r="P5" s="6"/>
      <c r="Q5" s="5"/>
      <c r="R5" s="5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</row>
    <row r="6" spans="2:245" ht="21.6" customHeight="1">
      <c r="B6" s="1"/>
      <c r="C6" s="1"/>
      <c r="D6" s="1"/>
      <c r="E6" s="1"/>
      <c r="F6" s="1"/>
      <c r="G6" s="1"/>
      <c r="H6" s="1"/>
      <c r="I6" s="1"/>
      <c r="P6" s="6"/>
      <c r="Q6" s="5"/>
      <c r="R6" s="5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</row>
    <row r="7" spans="2:245" ht="21.6" customHeight="1">
      <c r="B7" s="1"/>
      <c r="C7" s="1"/>
      <c r="D7" s="1"/>
      <c r="E7" s="1"/>
      <c r="F7" s="1"/>
      <c r="G7" s="1"/>
      <c r="H7" s="1"/>
      <c r="I7" s="1"/>
      <c r="P7" s="6"/>
      <c r="Q7" s="5"/>
      <c r="R7" s="5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</row>
    <row r="8" spans="2:245" ht="21.6" customHeight="1">
      <c r="B8" s="1"/>
      <c r="C8" s="1"/>
      <c r="D8" s="1"/>
      <c r="E8" s="1"/>
      <c r="F8" s="1"/>
      <c r="G8" s="1"/>
      <c r="H8" s="1"/>
      <c r="I8" s="1"/>
      <c r="P8" s="6"/>
      <c r="Q8" s="5"/>
      <c r="R8" s="5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</row>
    <row r="9" spans="2:245" ht="29.25" customHeight="1">
      <c r="B9" s="1"/>
      <c r="C9" s="1"/>
      <c r="D9" s="1"/>
      <c r="E9" s="1"/>
      <c r="F9" s="1"/>
      <c r="G9" s="1"/>
      <c r="H9" s="1"/>
      <c r="I9" s="1"/>
      <c r="P9" s="6"/>
      <c r="Q9" s="5"/>
      <c r="R9" s="5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</row>
    <row r="10" spans="2:245" ht="27" customHeight="1">
      <c r="B10" s="1"/>
      <c r="C10" s="1"/>
      <c r="D10" s="1"/>
      <c r="E10" s="1"/>
      <c r="F10" s="1"/>
      <c r="G10" s="1"/>
      <c r="H10" s="1"/>
      <c r="I10" s="1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</row>
    <row r="11" spans="2:245" ht="20.100000000000001" customHeight="1">
      <c r="B11" s="1"/>
      <c r="C11" s="1"/>
      <c r="D11" s="1"/>
      <c r="E11" s="1"/>
      <c r="F11" s="1"/>
      <c r="G11" s="1"/>
      <c r="H11" s="1"/>
      <c r="I11" s="1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</row>
    <row r="12" spans="2:245" ht="27" customHeight="1" thickBot="1">
      <c r="B12" s="1"/>
      <c r="C12" s="1"/>
      <c r="D12" s="1"/>
      <c r="E12" s="1"/>
      <c r="F12" s="1"/>
      <c r="G12" s="1"/>
      <c r="H12" s="1"/>
      <c r="I12" s="1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</row>
    <row r="13" spans="2:245" ht="14.85" customHeight="1">
      <c r="B13" s="105" t="s">
        <v>1216</v>
      </c>
      <c r="C13" s="106"/>
      <c r="D13" s="107"/>
      <c r="E13" s="107"/>
      <c r="F13" s="107"/>
      <c r="G13" s="107"/>
      <c r="H13" s="108"/>
      <c r="I13" s="108"/>
      <c r="J13" s="108"/>
      <c r="K13" s="108"/>
      <c r="L13" s="109"/>
      <c r="M13" s="4"/>
      <c r="N13" s="4"/>
      <c r="O13" s="4"/>
      <c r="P13" s="4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</row>
    <row r="14" spans="2:245" ht="14.85" customHeight="1">
      <c r="B14" s="110" t="s">
        <v>1219</v>
      </c>
      <c r="C14" s="7"/>
      <c r="H14" s="4"/>
      <c r="I14" s="4"/>
      <c r="J14" s="4"/>
      <c r="K14" s="4"/>
      <c r="L14" s="111"/>
      <c r="M14" s="4"/>
      <c r="N14" s="4"/>
      <c r="O14" s="4"/>
      <c r="P14" s="4"/>
      <c r="Q14" s="4"/>
      <c r="R14" s="5"/>
      <c r="S14" s="5"/>
      <c r="T14" s="5"/>
      <c r="U14" s="5"/>
      <c r="V14" s="5"/>
      <c r="W14" s="5"/>
      <c r="X14" s="5"/>
      <c r="Y14" s="5"/>
      <c r="Z14" s="5"/>
      <c r="AA14" s="5"/>
      <c r="AB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</row>
    <row r="15" spans="2:245" ht="14.85" customHeight="1">
      <c r="B15" s="110" t="s">
        <v>1294</v>
      </c>
      <c r="C15" s="7"/>
      <c r="H15" s="4"/>
      <c r="I15" s="4"/>
      <c r="J15" s="4"/>
      <c r="K15" s="4"/>
      <c r="L15" s="111"/>
      <c r="M15" s="4"/>
      <c r="N15" s="4"/>
      <c r="O15" s="4"/>
      <c r="P15" s="4"/>
      <c r="Q15" s="4"/>
      <c r="R15" s="5"/>
      <c r="S15" s="5"/>
      <c r="T15" s="5"/>
      <c r="U15" s="5"/>
      <c r="V15" s="5"/>
      <c r="W15" s="5"/>
      <c r="X15" s="5"/>
      <c r="Y15" s="5"/>
      <c r="Z15" s="5"/>
      <c r="AA15" s="5"/>
      <c r="AB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</row>
    <row r="16" spans="2:245" ht="14.85" customHeight="1">
      <c r="B16" s="110" t="s">
        <v>1295</v>
      </c>
      <c r="C16" s="7"/>
      <c r="H16" s="4"/>
      <c r="I16" s="4"/>
      <c r="J16" s="4"/>
      <c r="K16" s="4"/>
      <c r="L16" s="111"/>
      <c r="M16" s="4"/>
      <c r="N16" s="4"/>
      <c r="O16" s="4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</row>
    <row r="17" spans="2:245" ht="14.85" customHeight="1">
      <c r="B17" s="110" t="s">
        <v>1301</v>
      </c>
      <c r="C17" s="7"/>
      <c r="H17" s="4"/>
      <c r="I17" s="4"/>
      <c r="J17" s="4"/>
      <c r="K17" s="4"/>
      <c r="L17" s="111"/>
      <c r="M17" s="4"/>
      <c r="N17" s="4"/>
      <c r="O17" s="4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</row>
    <row r="18" spans="2:245" ht="14.85" customHeight="1" thickBot="1">
      <c r="B18" s="112" t="s">
        <v>1220</v>
      </c>
      <c r="C18" s="113"/>
      <c r="D18" s="114"/>
      <c r="E18" s="114"/>
      <c r="F18" s="114"/>
      <c r="G18" s="114"/>
      <c r="H18" s="115"/>
      <c r="I18" s="115"/>
      <c r="J18" s="115"/>
      <c r="K18" s="115"/>
      <c r="L18" s="116"/>
      <c r="M18" s="4"/>
      <c r="N18" s="4"/>
      <c r="O18" s="4"/>
      <c r="P18" s="4"/>
      <c r="Q18" s="4"/>
      <c r="R18" s="5"/>
      <c r="S18" s="5"/>
      <c r="T18" s="5"/>
      <c r="U18" s="5"/>
      <c r="V18" s="5"/>
      <c r="W18" s="5"/>
      <c r="X18" s="5"/>
      <c r="Y18" s="5"/>
      <c r="Z18" s="5"/>
      <c r="AA18" s="5"/>
      <c r="AB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</row>
    <row r="19" spans="2:245" ht="20.100000000000001" customHeight="1">
      <c r="B19" s="7"/>
      <c r="C19" s="1"/>
      <c r="D19" s="1"/>
      <c r="E19" s="1"/>
      <c r="F19" s="1"/>
      <c r="G19" s="1"/>
      <c r="H19" s="1"/>
      <c r="I19" s="1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</row>
    <row r="20" spans="2:245" ht="27" customHeight="1">
      <c r="B20" s="1"/>
      <c r="C20" s="1"/>
      <c r="D20" s="1"/>
      <c r="E20" s="1"/>
      <c r="F20" s="1"/>
      <c r="G20" s="1"/>
      <c r="H20" s="1"/>
      <c r="I20" s="1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</row>
    <row r="21" spans="2:245" ht="14.65" customHeight="1">
      <c r="B21" s="9" t="s">
        <v>1213</v>
      </c>
      <c r="M21" s="4"/>
      <c r="N21" s="4"/>
      <c r="O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</row>
    <row r="22" spans="2:245" ht="20.100000000000001" customHeight="1" thickBot="1">
      <c r="B22" s="9"/>
      <c r="G22" s="10"/>
      <c r="H22" s="10"/>
      <c r="M22" s="4"/>
      <c r="N22" s="4"/>
      <c r="O22" s="4"/>
      <c r="AF22" s="6"/>
      <c r="AH22" s="6"/>
      <c r="AJ22" s="6"/>
      <c r="AL22" s="6"/>
      <c r="AM22" s="4"/>
      <c r="AN22" s="4"/>
      <c r="AO22" s="4"/>
      <c r="AP22" s="4"/>
      <c r="AR22" s="6"/>
      <c r="AT22" s="6"/>
      <c r="AV22" s="6"/>
      <c r="AX22" s="6"/>
      <c r="AZ22" s="6"/>
      <c r="BB22" s="6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</row>
    <row r="23" spans="2:245" ht="28.5" customHeight="1" thickBot="1">
      <c r="B23" s="28" t="s">
        <v>10</v>
      </c>
      <c r="C23" s="29" t="s">
        <v>1289</v>
      </c>
      <c r="D23" s="30" t="s">
        <v>3</v>
      </c>
      <c r="E23" s="31" t="s">
        <v>4</v>
      </c>
      <c r="F23" s="21"/>
      <c r="G23" s="159" t="s">
        <v>0</v>
      </c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1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</row>
    <row r="24" spans="2:245" ht="17.100000000000001" customHeight="1">
      <c r="B24" s="193" t="s">
        <v>11</v>
      </c>
      <c r="C24" s="194">
        <v>3</v>
      </c>
      <c r="D24" s="195">
        <v>30</v>
      </c>
      <c r="E24" s="196">
        <f>AM124</f>
        <v>0.15</v>
      </c>
      <c r="F24" s="21"/>
      <c r="G24" s="156" t="s">
        <v>1281</v>
      </c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8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</row>
    <row r="25" spans="2:245" ht="17.100000000000001" customHeight="1">
      <c r="B25" s="184"/>
      <c r="C25" s="192"/>
      <c r="D25" s="188"/>
      <c r="E25" s="197"/>
      <c r="F25" s="21"/>
      <c r="G25" s="132" t="s">
        <v>1280</v>
      </c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</row>
    <row r="26" spans="2:245" ht="17.100000000000001" customHeight="1">
      <c r="B26" s="183" t="s">
        <v>12</v>
      </c>
      <c r="C26" s="191">
        <v>3</v>
      </c>
      <c r="D26" s="187">
        <v>50</v>
      </c>
      <c r="E26" s="189">
        <f>SUM(AQ58:AQ277)</f>
        <v>77</v>
      </c>
      <c r="F26" s="21"/>
      <c r="G26" s="129" t="s">
        <v>1214</v>
      </c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1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</row>
    <row r="27" spans="2:245" ht="17.100000000000001" customHeight="1">
      <c r="B27" s="184"/>
      <c r="C27" s="192"/>
      <c r="D27" s="188"/>
      <c r="E27" s="190"/>
      <c r="F27" s="21"/>
      <c r="G27" s="132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6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</row>
    <row r="28" spans="2:245" ht="17.100000000000001" customHeight="1">
      <c r="B28" s="183" t="s">
        <v>13</v>
      </c>
      <c r="C28" s="191">
        <v>7</v>
      </c>
      <c r="D28" s="187">
        <v>50</v>
      </c>
      <c r="E28" s="189">
        <v>116</v>
      </c>
      <c r="F28" s="21"/>
      <c r="G28" s="129" t="s">
        <v>1278</v>
      </c>
      <c r="H28" s="130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8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</row>
    <row r="29" spans="2:245" ht="17.100000000000001" customHeight="1">
      <c r="B29" s="184"/>
      <c r="C29" s="192"/>
      <c r="D29" s="188"/>
      <c r="E29" s="190"/>
      <c r="F29" s="21"/>
      <c r="G29" s="132" t="s">
        <v>1279</v>
      </c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6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</row>
    <row r="30" spans="2:245" ht="17.100000000000001" customHeight="1">
      <c r="B30" s="183" t="s">
        <v>17</v>
      </c>
      <c r="C30" s="185">
        <v>8</v>
      </c>
      <c r="D30" s="187">
        <v>50</v>
      </c>
      <c r="E30" s="189" t="str">
        <f>INDEX(_xlfn.GROUPBY(_xlfn.TOCOL(G323:GX342),_xlfn.TOCOL(G323:GX342),_xleta.COUNTA,0,0,-2),1,1)</f>
        <v>L13</v>
      </c>
      <c r="F30" s="21"/>
      <c r="G30" s="129" t="s">
        <v>1221</v>
      </c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8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</row>
    <row r="31" spans="2:245" ht="17.100000000000001" customHeight="1">
      <c r="B31" s="184"/>
      <c r="C31" s="186"/>
      <c r="D31" s="188"/>
      <c r="E31" s="190"/>
      <c r="F31" s="21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</row>
    <row r="32" spans="2:245" ht="17.100000000000001" customHeight="1">
      <c r="B32" s="183" t="s">
        <v>18</v>
      </c>
      <c r="C32" s="185">
        <v>8</v>
      </c>
      <c r="D32" s="187">
        <v>70</v>
      </c>
      <c r="E32" s="189">
        <f ca="1">E367</f>
        <v>34</v>
      </c>
      <c r="F32" s="21"/>
      <c r="G32" s="129" t="s">
        <v>1222</v>
      </c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8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</row>
    <row r="33" spans="2:245" ht="17.100000000000001" customHeight="1">
      <c r="B33" s="184"/>
      <c r="C33" s="186"/>
      <c r="D33" s="188"/>
      <c r="E33" s="190"/>
      <c r="F33" s="21"/>
      <c r="G33" s="132" t="s">
        <v>1217</v>
      </c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40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</row>
    <row r="34" spans="2:245" ht="20.100000000000001" customHeight="1">
      <c r="B34" s="7"/>
      <c r="C34" s="1"/>
      <c r="D34" s="1"/>
      <c r="E34" s="1"/>
      <c r="F34" s="1"/>
      <c r="G34" s="1"/>
      <c r="H34" s="1"/>
      <c r="I34" s="1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</row>
    <row r="35" spans="2:245" ht="27" customHeight="1">
      <c r="B35" s="1"/>
      <c r="C35" s="1"/>
      <c r="D35" s="1"/>
      <c r="E35" s="1"/>
      <c r="F35" s="1"/>
      <c r="G35" s="1"/>
      <c r="H35" s="1"/>
      <c r="I35" s="1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</row>
    <row r="36" spans="2:245" ht="20.100000000000001" customHeight="1" thickBo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</row>
    <row r="37" spans="2:245" ht="19.899999999999999" customHeight="1" thickBot="1">
      <c r="B37" s="68" t="s">
        <v>1</v>
      </c>
      <c r="C37" s="99" t="s">
        <v>31</v>
      </c>
      <c r="D37" s="36" t="s">
        <v>1185</v>
      </c>
      <c r="G37" s="32" t="s">
        <v>957</v>
      </c>
      <c r="H37" s="33"/>
      <c r="I37" s="34"/>
      <c r="J37" s="39" t="s">
        <v>958</v>
      </c>
      <c r="O37" s="4"/>
      <c r="P37" s="4"/>
      <c r="Q37" s="4"/>
      <c r="AB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</row>
    <row r="38" spans="2:245" ht="14.85" customHeight="1">
      <c r="G38" s="175" t="s">
        <v>961</v>
      </c>
      <c r="H38" s="121"/>
      <c r="I38" s="122"/>
      <c r="J38" s="162">
        <v>10</v>
      </c>
      <c r="N38" s="4"/>
      <c r="O38" s="4"/>
      <c r="P38" s="4"/>
      <c r="Q38" s="4"/>
      <c r="AB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</row>
    <row r="39" spans="2:245" ht="14.85" customHeight="1">
      <c r="B39" s="9" t="s">
        <v>1223</v>
      </c>
      <c r="C39" s="7"/>
      <c r="G39" s="176" t="s">
        <v>962</v>
      </c>
      <c r="H39" s="117"/>
      <c r="I39" s="118"/>
      <c r="J39" s="163">
        <v>20</v>
      </c>
      <c r="M39" s="4"/>
      <c r="N39" s="4"/>
      <c r="O39" s="4"/>
      <c r="P39" s="4"/>
      <c r="Q39" s="4"/>
      <c r="R39" s="5"/>
      <c r="S39" s="5"/>
      <c r="T39" s="5"/>
      <c r="U39" s="5"/>
      <c r="V39" s="5"/>
      <c r="W39" s="5"/>
      <c r="X39" s="5"/>
      <c r="Y39" s="5"/>
      <c r="Z39" s="5"/>
      <c r="AA39" s="5"/>
      <c r="AB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</row>
    <row r="40" spans="2:245" ht="14.65" customHeight="1">
      <c r="B40" s="71" t="s">
        <v>1224</v>
      </c>
      <c r="G40" s="176" t="s">
        <v>963</v>
      </c>
      <c r="H40" s="117"/>
      <c r="I40" s="118"/>
      <c r="J40" s="163">
        <v>40</v>
      </c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5"/>
      <c r="Y40" s="5"/>
      <c r="Z40" s="5"/>
      <c r="AA40" s="5"/>
      <c r="AB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</row>
    <row r="41" spans="2:245" ht="14.65" customHeight="1">
      <c r="G41" s="176" t="s">
        <v>965</v>
      </c>
      <c r="H41" s="117"/>
      <c r="I41" s="118"/>
      <c r="J41" s="163">
        <v>15</v>
      </c>
      <c r="M41" s="4"/>
      <c r="N41" s="4"/>
      <c r="O41" s="4"/>
      <c r="P41" s="4"/>
      <c r="Q41" s="4"/>
      <c r="R41" s="5"/>
      <c r="S41" s="5"/>
      <c r="T41" s="5"/>
      <c r="U41" s="5"/>
      <c r="V41" s="5"/>
      <c r="W41" s="5"/>
      <c r="X41" s="5"/>
      <c r="Y41" s="5"/>
      <c r="Z41" s="5"/>
      <c r="AA41" s="5"/>
      <c r="AB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</row>
    <row r="42" spans="2:245" ht="14.65" customHeight="1">
      <c r="B42" s="9" t="s">
        <v>1300</v>
      </c>
      <c r="G42" s="176" t="s">
        <v>964</v>
      </c>
      <c r="H42" s="117"/>
      <c r="I42" s="118"/>
      <c r="J42" s="163">
        <v>30</v>
      </c>
      <c r="M42" s="4"/>
      <c r="N42" s="4"/>
      <c r="O42" s="4"/>
      <c r="P42" s="4"/>
      <c r="Q42" s="4"/>
      <c r="R42" s="5"/>
      <c r="S42" s="5"/>
      <c r="T42" s="5"/>
      <c r="U42" s="5"/>
      <c r="V42" s="5"/>
      <c r="W42" s="5"/>
      <c r="X42" s="5"/>
      <c r="Y42" s="5"/>
      <c r="Z42" s="5"/>
      <c r="AA42" s="5"/>
      <c r="AB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</row>
    <row r="43" spans="2:245" ht="14.65" customHeight="1">
      <c r="B43" s="71" t="s">
        <v>1277</v>
      </c>
      <c r="G43" s="176" t="s">
        <v>966</v>
      </c>
      <c r="H43" s="117"/>
      <c r="I43" s="118"/>
      <c r="J43" s="163">
        <v>12</v>
      </c>
      <c r="M43" s="4"/>
      <c r="N43" s="4"/>
      <c r="O43" s="4"/>
      <c r="P43" s="4"/>
      <c r="Q43" s="4"/>
      <c r="R43" s="5"/>
      <c r="S43" s="5"/>
      <c r="T43" s="5"/>
      <c r="U43" s="5"/>
      <c r="V43" s="5"/>
      <c r="W43" s="5"/>
      <c r="X43" s="5"/>
      <c r="Y43" s="5"/>
      <c r="Z43" s="5"/>
      <c r="AA43" s="5"/>
      <c r="AB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</row>
    <row r="44" spans="2:245" ht="14.65" customHeight="1">
      <c r="B44" s="71" t="s">
        <v>1227</v>
      </c>
      <c r="G44" s="176" t="s">
        <v>967</v>
      </c>
      <c r="H44" s="117"/>
      <c r="I44" s="118"/>
      <c r="J44" s="163">
        <v>14</v>
      </c>
      <c r="M44" s="4"/>
      <c r="N44" s="4"/>
      <c r="O44" s="4"/>
      <c r="P44" s="4"/>
      <c r="Q44" s="4"/>
      <c r="R44" s="5"/>
      <c r="S44" s="5"/>
      <c r="T44" s="5"/>
      <c r="U44" s="5"/>
      <c r="V44" s="5"/>
      <c r="W44" s="5"/>
      <c r="X44" s="5"/>
      <c r="Y44" s="5"/>
      <c r="Z44" s="5"/>
      <c r="AA44" s="5"/>
      <c r="AB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</row>
    <row r="45" spans="2:245" ht="14.65" customHeight="1">
      <c r="B45" s="71" t="s">
        <v>1225</v>
      </c>
      <c r="G45" s="176" t="s">
        <v>969</v>
      </c>
      <c r="H45" s="117"/>
      <c r="I45" s="118"/>
      <c r="J45" s="163">
        <v>22</v>
      </c>
      <c r="M45" s="4"/>
      <c r="N45" s="4"/>
      <c r="O45" s="4"/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  <c r="AA45" s="5"/>
      <c r="AB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</row>
    <row r="46" spans="2:245" ht="14.65" customHeight="1" thickBot="1">
      <c r="B46" s="71" t="s">
        <v>1226</v>
      </c>
      <c r="G46" s="177" t="s">
        <v>970</v>
      </c>
      <c r="H46" s="119"/>
      <c r="I46" s="120"/>
      <c r="J46" s="164">
        <v>24</v>
      </c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  <c r="AA46" s="5"/>
      <c r="AB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</row>
    <row r="47" spans="2:245" ht="15.75" thickBot="1">
      <c r="B47" s="9"/>
      <c r="G47" s="1"/>
      <c r="H47" s="1"/>
      <c r="I47" s="1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F47" s="6"/>
      <c r="AH47" s="6"/>
      <c r="AJ47" s="6"/>
      <c r="AL47" s="6"/>
      <c r="AM47" s="4"/>
      <c r="AN47" s="4"/>
      <c r="AO47" s="4"/>
      <c r="AP47" s="4"/>
      <c r="AR47" s="6"/>
      <c r="AT47" s="6"/>
      <c r="AV47" s="6"/>
      <c r="AX47" s="6"/>
      <c r="AZ47" s="6"/>
      <c r="BB47" s="6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</row>
    <row r="48" spans="2:245" ht="28.5" customHeight="1" thickBot="1">
      <c r="B48" s="23" t="s">
        <v>10</v>
      </c>
      <c r="C48" s="20" t="s">
        <v>2</v>
      </c>
      <c r="D48" s="26" t="s">
        <v>3</v>
      </c>
      <c r="E48" s="31" t="s">
        <v>4</v>
      </c>
      <c r="G48" s="104" t="s">
        <v>976</v>
      </c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E48" s="6"/>
      <c r="AF48" s="6"/>
      <c r="AG48" s="6"/>
      <c r="AH48" s="6"/>
      <c r="AI48" s="6"/>
      <c r="AJ48" s="6"/>
      <c r="AK48" s="6"/>
      <c r="AL48" s="6"/>
      <c r="AM48" s="4"/>
      <c r="AN48" s="4"/>
      <c r="AO48" s="4"/>
      <c r="AP48" s="4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</row>
    <row r="49" spans="2:245">
      <c r="B49" s="1"/>
      <c r="C49" s="1"/>
      <c r="D49" s="1"/>
      <c r="E49" s="1"/>
      <c r="G49" s="4"/>
      <c r="H49" s="1"/>
      <c r="I49" s="1"/>
      <c r="X49" s="5"/>
      <c r="Y49" s="4"/>
      <c r="AB49" s="6"/>
      <c r="AE49" s="6"/>
      <c r="AF49" s="6"/>
      <c r="AG49" s="6"/>
      <c r="AH49" s="6"/>
      <c r="AI49" s="6"/>
      <c r="AJ49" s="6"/>
      <c r="AK49" s="6"/>
      <c r="AL49" s="6"/>
      <c r="AM49" s="4"/>
      <c r="AN49" s="4"/>
      <c r="AO49" s="4"/>
      <c r="AP49" s="4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</row>
    <row r="50" spans="2:245" ht="24" customHeight="1">
      <c r="B50" s="11" t="s">
        <v>1252</v>
      </c>
      <c r="C50" s="12">
        <v>1</v>
      </c>
      <c r="D50" s="13">
        <v>0</v>
      </c>
      <c r="E50" s="41">
        <v>88</v>
      </c>
      <c r="G50" s="60" t="s">
        <v>1142</v>
      </c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E50" s="6"/>
      <c r="AF50" s="6"/>
      <c r="AG50" s="6"/>
      <c r="AH50" s="6"/>
      <c r="AI50" s="6"/>
      <c r="AJ50" s="6"/>
      <c r="AK50" s="6"/>
      <c r="AL50" s="6"/>
      <c r="AM50" s="4"/>
      <c r="AN50" s="4"/>
      <c r="AO50" s="4"/>
      <c r="AP50" s="4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</row>
    <row r="51" spans="2:245">
      <c r="B51" s="1"/>
      <c r="C51" s="1"/>
      <c r="D51" s="1"/>
      <c r="E51" s="1"/>
      <c r="J51" s="5"/>
      <c r="K51" s="5"/>
      <c r="L51" s="5"/>
      <c r="M51" s="5"/>
      <c r="N51" s="5"/>
      <c r="O51" s="5"/>
      <c r="P51" s="5"/>
      <c r="Q51" s="4"/>
      <c r="AE51" s="6"/>
      <c r="AF51" s="6"/>
      <c r="AG51" s="6"/>
      <c r="AH51" s="6"/>
      <c r="AI51" s="6"/>
      <c r="AJ51" s="6"/>
      <c r="AK51" s="6"/>
      <c r="AL51" s="6"/>
      <c r="AM51" s="4"/>
      <c r="AN51" s="4"/>
      <c r="AO51" s="4"/>
      <c r="AP51" s="4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</row>
    <row r="52" spans="2:245" ht="23.1" customHeight="1">
      <c r="B52" s="15">
        <v>1</v>
      </c>
      <c r="C52" s="15">
        <v>1</v>
      </c>
      <c r="D52" s="13">
        <v>4</v>
      </c>
      <c r="E52" s="41" cm="1">
        <f t="array" ref="E52:E71">_xlfn.BYROW(G52:G71,_xlfn.LAMBDA(_xlpm.r, SUM(_xlfn.XLOOKUP(_xlfn.TEXTSPLIT(_xlpm.r,,"; "),$G$38:$G$46,$J$38:$J$46,0,0,1))))</f>
        <v>96</v>
      </c>
      <c r="G52" s="60" t="s">
        <v>1193</v>
      </c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E52" s="6"/>
      <c r="AF52" s="6"/>
      <c r="AG52" s="6"/>
      <c r="AH52" s="6"/>
      <c r="AI52" s="6"/>
      <c r="AJ52" s="6"/>
      <c r="AK52" s="6"/>
      <c r="AL52" s="6"/>
      <c r="AM52" s="4"/>
      <c r="AN52" s="4"/>
      <c r="AO52" s="4"/>
      <c r="AP52" s="4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</row>
    <row r="53" spans="2:245" ht="23.1" customHeight="1">
      <c r="B53" s="15">
        <f>B52+1</f>
        <v>2</v>
      </c>
      <c r="C53" s="15">
        <v>1</v>
      </c>
      <c r="D53" s="13">
        <v>4</v>
      </c>
      <c r="E53" s="41">
        <v>108</v>
      </c>
      <c r="G53" s="60" t="s">
        <v>1194</v>
      </c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E53" s="6"/>
      <c r="AF53" s="6"/>
      <c r="AG53" s="6"/>
      <c r="AH53" s="6"/>
      <c r="AI53" s="6"/>
      <c r="AJ53" s="6"/>
      <c r="AK53" s="6"/>
      <c r="AL53" s="6"/>
      <c r="AM53" s="4"/>
      <c r="AN53" s="4"/>
      <c r="AO53" s="4"/>
      <c r="AP53" s="4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</row>
    <row r="54" spans="2:245" ht="23.1" customHeight="1">
      <c r="B54" s="15">
        <f>B53+1</f>
        <v>3</v>
      </c>
      <c r="C54" s="15">
        <v>1</v>
      </c>
      <c r="D54" s="13">
        <v>4</v>
      </c>
      <c r="E54" s="41">
        <v>26</v>
      </c>
      <c r="G54" s="60" t="s">
        <v>1195</v>
      </c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E54" s="6"/>
      <c r="AF54" s="6"/>
      <c r="AG54" s="6"/>
      <c r="AH54" s="6"/>
      <c r="AI54" s="6"/>
      <c r="AJ54" s="6"/>
      <c r="AK54" s="6"/>
      <c r="AL54" s="6"/>
      <c r="AM54" s="4"/>
      <c r="AN54" s="4"/>
      <c r="AO54" s="4"/>
      <c r="AP54" s="4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</row>
    <row r="55" spans="2:245" ht="23.1" customHeight="1">
      <c r="B55" s="15">
        <f t="shared" ref="B55:B71" si="0">B54+1</f>
        <v>4</v>
      </c>
      <c r="C55" s="15">
        <v>1</v>
      </c>
      <c r="D55" s="13">
        <v>4</v>
      </c>
      <c r="E55" s="41">
        <v>59</v>
      </c>
      <c r="G55" s="60" t="s">
        <v>1196</v>
      </c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E55" s="6"/>
      <c r="AF55" s="6"/>
      <c r="AG55" s="6"/>
      <c r="AH55" s="6"/>
      <c r="AI55" s="6"/>
      <c r="AJ55" s="6"/>
      <c r="AK55" s="6"/>
      <c r="AL55" s="6"/>
      <c r="AM55" s="4"/>
      <c r="AN55" s="4"/>
      <c r="AO55" s="4"/>
      <c r="AP55" s="4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</row>
    <row r="56" spans="2:245" ht="23.1" customHeight="1">
      <c r="B56" s="15">
        <f t="shared" si="0"/>
        <v>5</v>
      </c>
      <c r="C56" s="15">
        <v>1</v>
      </c>
      <c r="D56" s="13">
        <v>4</v>
      </c>
      <c r="E56" s="41">
        <v>98</v>
      </c>
      <c r="G56" s="60" t="s">
        <v>1197</v>
      </c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E56" s="6"/>
      <c r="AF56" s="6"/>
      <c r="AG56" s="6"/>
      <c r="AH56" s="6"/>
      <c r="AI56" s="6"/>
      <c r="AJ56" s="6"/>
      <c r="AK56" s="6"/>
      <c r="AL56" s="6"/>
      <c r="AM56" s="4"/>
      <c r="AN56" s="4"/>
      <c r="AO56" s="4"/>
      <c r="AP56" s="4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</row>
    <row r="57" spans="2:245" ht="23.1" customHeight="1">
      <c r="B57" s="15">
        <f t="shared" si="0"/>
        <v>6</v>
      </c>
      <c r="C57" s="15">
        <v>1</v>
      </c>
      <c r="D57" s="13">
        <v>4</v>
      </c>
      <c r="E57" s="41">
        <v>111</v>
      </c>
      <c r="G57" s="60" t="s">
        <v>1198</v>
      </c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E57" s="6"/>
      <c r="AF57" s="6"/>
      <c r="AG57" s="6"/>
      <c r="AH57" s="6"/>
      <c r="AI57" s="6"/>
      <c r="AJ57" s="6"/>
      <c r="AK57" s="6"/>
      <c r="AL57" s="6"/>
      <c r="AM57" s="4"/>
      <c r="AN57" s="4"/>
      <c r="AO57" s="4"/>
      <c r="AP57" s="4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</row>
    <row r="58" spans="2:245" ht="23.1" customHeight="1">
      <c r="B58" s="15">
        <f t="shared" si="0"/>
        <v>7</v>
      </c>
      <c r="C58" s="15">
        <v>1</v>
      </c>
      <c r="D58" s="13">
        <v>4</v>
      </c>
      <c r="E58" s="41">
        <v>76</v>
      </c>
      <c r="G58" s="60" t="s">
        <v>1199</v>
      </c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E58" s="6"/>
      <c r="AF58" s="6"/>
      <c r="AG58" s="6"/>
      <c r="AH58" s="6"/>
      <c r="AI58" s="6"/>
      <c r="AJ58" s="6"/>
      <c r="AK58" s="6"/>
      <c r="AL58" s="6"/>
      <c r="AM58" s="4"/>
      <c r="AN58" s="4"/>
      <c r="AO58" s="4"/>
      <c r="AP58" s="1" t="str" cm="1">
        <f t="array" ref="AP58:AP277">_xlfn.TEXTSPLIT(_xlfn.TEXTJOIN("; ",TRUE,I126:I145),,"; ")</f>
        <v>Noise Maker</v>
      </c>
      <c r="AQ58" s="1">
        <f>COUNTIF(AP58,"*Ticket*")</f>
        <v>0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</row>
    <row r="59" spans="2:245" ht="23.1" customHeight="1">
      <c r="B59" s="15">
        <f t="shared" si="0"/>
        <v>8</v>
      </c>
      <c r="C59" s="15">
        <v>1</v>
      </c>
      <c r="D59" s="13">
        <v>4</v>
      </c>
      <c r="E59" s="41">
        <v>81</v>
      </c>
      <c r="G59" s="60" t="s">
        <v>1200</v>
      </c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E59" s="6"/>
      <c r="AF59" s="6"/>
      <c r="AG59" s="6"/>
      <c r="AH59" s="6"/>
      <c r="AI59" s="6"/>
      <c r="AJ59" s="6"/>
      <c r="AK59" s="6"/>
      <c r="AL59" s="6"/>
      <c r="AM59" s="4"/>
      <c r="AN59" s="4"/>
      <c r="AO59" s="4"/>
      <c r="AP59" s="1" t="str">
        <v>Noise Maker</v>
      </c>
      <c r="AQ59" s="1">
        <f t="shared" ref="AQ59:AQ122" si="1">COUNTIF(AP59,"*Ticket*")</f>
        <v>0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</row>
    <row r="60" spans="2:245" ht="23.1" customHeight="1">
      <c r="B60" s="15">
        <f t="shared" si="0"/>
        <v>9</v>
      </c>
      <c r="C60" s="15">
        <v>1</v>
      </c>
      <c r="D60" s="13">
        <v>4</v>
      </c>
      <c r="E60" s="41">
        <v>40</v>
      </c>
      <c r="G60" s="60" t="s">
        <v>1201</v>
      </c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E60" s="6"/>
      <c r="AF60" s="6"/>
      <c r="AG60" s="6"/>
      <c r="AH60" s="6"/>
      <c r="AI60" s="6"/>
      <c r="AJ60" s="6"/>
      <c r="AK60" s="6"/>
      <c r="AL60" s="6"/>
      <c r="AM60" s="4"/>
      <c r="AN60" s="4"/>
      <c r="AO60" s="4"/>
      <c r="AP60" s="1" t="str">
        <v>Foam Finger</v>
      </c>
      <c r="AQ60" s="1">
        <f t="shared" si="1"/>
        <v>0</v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</row>
    <row r="61" spans="2:245" ht="23.1" customHeight="1">
      <c r="B61" s="15">
        <f t="shared" si="0"/>
        <v>10</v>
      </c>
      <c r="C61" s="15">
        <v>1</v>
      </c>
      <c r="D61" s="13">
        <v>4</v>
      </c>
      <c r="E61" s="41">
        <v>70</v>
      </c>
      <c r="G61" s="60" t="s">
        <v>1202</v>
      </c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E61" s="6"/>
      <c r="AF61" s="6"/>
      <c r="AG61" s="6"/>
      <c r="AH61" s="6"/>
      <c r="AI61" s="6"/>
      <c r="AJ61" s="6"/>
      <c r="AK61" s="6"/>
      <c r="AL61" s="6"/>
      <c r="AM61" s="6"/>
      <c r="AN61" s="4"/>
      <c r="AO61" s="6"/>
      <c r="AP61" s="1" t="str">
        <v>VIP Parking</v>
      </c>
      <c r="AQ61" s="1">
        <f t="shared" si="1"/>
        <v>0</v>
      </c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</row>
    <row r="62" spans="2:245" ht="23.1" customHeight="1">
      <c r="B62" s="15">
        <f t="shared" si="0"/>
        <v>11</v>
      </c>
      <c r="C62" s="15">
        <v>1</v>
      </c>
      <c r="D62" s="13">
        <v>4</v>
      </c>
      <c r="E62" s="41">
        <v>74</v>
      </c>
      <c r="G62" s="60" t="s">
        <v>1203</v>
      </c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E62" s="6"/>
      <c r="AF62" s="6"/>
      <c r="AG62" s="6"/>
      <c r="AH62" s="6"/>
      <c r="AI62" s="6"/>
      <c r="AJ62" s="6"/>
      <c r="AK62" s="6"/>
      <c r="AL62" s="6"/>
      <c r="AM62" s="4"/>
      <c r="AN62" s="4"/>
      <c r="AO62" s="4"/>
      <c r="AP62" s="1" t="str">
        <v>Unlimited Beverages</v>
      </c>
      <c r="AQ62" s="1">
        <f t="shared" si="1"/>
        <v>0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</row>
    <row r="63" spans="2:245" ht="23.1" customHeight="1">
      <c r="B63" s="15">
        <f t="shared" si="0"/>
        <v>12</v>
      </c>
      <c r="C63" s="15">
        <v>1</v>
      </c>
      <c r="D63" s="13">
        <v>4</v>
      </c>
      <c r="E63" s="41">
        <v>51</v>
      </c>
      <c r="G63" s="60" t="s">
        <v>1204</v>
      </c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E63" s="6"/>
      <c r="AF63" s="6"/>
      <c r="AG63" s="6"/>
      <c r="AH63" s="6"/>
      <c r="AI63" s="6"/>
      <c r="AJ63" s="6"/>
      <c r="AK63" s="6"/>
      <c r="AL63" s="6"/>
      <c r="AM63" s="4"/>
      <c r="AN63" s="4"/>
      <c r="AO63" s="4"/>
      <c r="AP63" s="1" t="str">
        <v>Parking</v>
      </c>
      <c r="AQ63" s="1">
        <f t="shared" si="1"/>
        <v>0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</row>
    <row r="64" spans="2:245" ht="23.1" customHeight="1">
      <c r="B64" s="15">
        <f t="shared" si="0"/>
        <v>13</v>
      </c>
      <c r="C64" s="15">
        <v>1</v>
      </c>
      <c r="D64" s="13">
        <v>4</v>
      </c>
      <c r="E64" s="41">
        <v>76</v>
      </c>
      <c r="G64" s="60" t="s">
        <v>1205</v>
      </c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E64" s="6"/>
      <c r="AF64" s="6"/>
      <c r="AG64" s="6"/>
      <c r="AH64" s="6"/>
      <c r="AI64" s="6"/>
      <c r="AJ64" s="6"/>
      <c r="AK64" s="6"/>
      <c r="AL64" s="6"/>
      <c r="AM64" s="4"/>
      <c r="AN64" s="4"/>
      <c r="AO64" s="4"/>
      <c r="AP64" s="4" t="str">
        <v>VIP Ticket</v>
      </c>
      <c r="AQ64" s="1">
        <f t="shared" si="1"/>
        <v>1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</row>
    <row r="65" spans="2:245" ht="23.1" customHeight="1">
      <c r="B65" s="15">
        <f t="shared" si="0"/>
        <v>14</v>
      </c>
      <c r="C65" s="15">
        <v>1</v>
      </c>
      <c r="D65" s="13">
        <v>4</v>
      </c>
      <c r="E65" s="41">
        <v>174</v>
      </c>
      <c r="G65" s="60" t="s">
        <v>1206</v>
      </c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E65" s="6"/>
      <c r="AF65" s="6"/>
      <c r="AG65" s="6"/>
      <c r="AH65" s="6"/>
      <c r="AI65" s="6"/>
      <c r="AJ65" s="6"/>
      <c r="AK65" s="6"/>
      <c r="AL65" s="6"/>
      <c r="AM65" s="4"/>
      <c r="AN65" s="4"/>
      <c r="AO65" s="4"/>
      <c r="AP65" s="4" t="str">
        <v>VIP Ticket</v>
      </c>
      <c r="AQ65" s="1">
        <f t="shared" si="1"/>
        <v>1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</row>
    <row r="66" spans="2:245" ht="23.1" customHeight="1">
      <c r="B66" s="15">
        <f t="shared" si="0"/>
        <v>15</v>
      </c>
      <c r="C66" s="15">
        <v>1</v>
      </c>
      <c r="D66" s="13">
        <v>4</v>
      </c>
      <c r="E66" s="41">
        <v>122</v>
      </c>
      <c r="G66" s="60" t="s">
        <v>1207</v>
      </c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E66" s="6"/>
      <c r="AF66" s="6"/>
      <c r="AG66" s="6"/>
      <c r="AH66" s="6"/>
      <c r="AI66" s="6"/>
      <c r="AJ66" s="6"/>
      <c r="AK66" s="6"/>
      <c r="AL66" s="6"/>
      <c r="AM66" s="4"/>
      <c r="AN66" s="4"/>
      <c r="AO66" s="4"/>
      <c r="AP66" s="4" t="str">
        <v>VIP Ticket</v>
      </c>
      <c r="AQ66" s="1">
        <f t="shared" si="1"/>
        <v>1</v>
      </c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</row>
    <row r="67" spans="2:245" ht="23.1" customHeight="1">
      <c r="B67" s="15">
        <f t="shared" si="0"/>
        <v>16</v>
      </c>
      <c r="C67" s="15">
        <v>1</v>
      </c>
      <c r="D67" s="13">
        <v>4</v>
      </c>
      <c r="E67" s="41">
        <v>126</v>
      </c>
      <c r="G67" s="60" t="s">
        <v>1208</v>
      </c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E67" s="6"/>
      <c r="AF67" s="6"/>
      <c r="AG67" s="6"/>
      <c r="AH67" s="6"/>
      <c r="AI67" s="6"/>
      <c r="AJ67" s="6"/>
      <c r="AK67" s="6"/>
      <c r="AL67" s="6"/>
      <c r="AM67" s="4"/>
      <c r="AN67" s="4"/>
      <c r="AO67" s="4"/>
      <c r="AP67" s="4" t="str">
        <v>Unlimited Beverages</v>
      </c>
      <c r="AQ67" s="1">
        <f t="shared" si="1"/>
        <v>0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</row>
    <row r="68" spans="2:245" ht="23.1" customHeight="1">
      <c r="B68" s="15">
        <f t="shared" si="0"/>
        <v>17</v>
      </c>
      <c r="C68" s="15">
        <v>1</v>
      </c>
      <c r="D68" s="13">
        <v>4</v>
      </c>
      <c r="E68" s="41">
        <v>65</v>
      </c>
      <c r="G68" s="60" t="s">
        <v>1209</v>
      </c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E68" s="6"/>
      <c r="AF68" s="6"/>
      <c r="AG68" s="6"/>
      <c r="AH68" s="6"/>
      <c r="AI68" s="6"/>
      <c r="AJ68" s="6"/>
      <c r="AK68" s="6"/>
      <c r="AL68" s="6"/>
      <c r="AM68" s="4"/>
      <c r="AN68" s="4"/>
      <c r="AO68" s="4"/>
      <c r="AP68" s="4" t="str">
        <v>VIP Ticket</v>
      </c>
      <c r="AQ68" s="1">
        <f t="shared" si="1"/>
        <v>1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</row>
    <row r="69" spans="2:245" ht="23.1" customHeight="1">
      <c r="B69" s="15">
        <f t="shared" si="0"/>
        <v>18</v>
      </c>
      <c r="C69" s="15">
        <v>1</v>
      </c>
      <c r="D69" s="13">
        <v>4</v>
      </c>
      <c r="E69" s="41">
        <v>92</v>
      </c>
      <c r="G69" s="60" t="s">
        <v>1210</v>
      </c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E69" s="6"/>
      <c r="AF69" s="6"/>
      <c r="AG69" s="6"/>
      <c r="AH69" s="6"/>
      <c r="AI69" s="6"/>
      <c r="AJ69" s="6"/>
      <c r="AK69" s="6"/>
      <c r="AL69" s="6"/>
      <c r="AM69" s="4"/>
      <c r="AN69" s="4"/>
      <c r="AO69" s="4"/>
      <c r="AP69" s="4" t="str">
        <v>Reserved Ticket</v>
      </c>
      <c r="AQ69" s="1">
        <f t="shared" si="1"/>
        <v>1</v>
      </c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</row>
    <row r="70" spans="2:245" ht="23.1" customHeight="1">
      <c r="B70" s="15">
        <f t="shared" si="0"/>
        <v>19</v>
      </c>
      <c r="C70" s="15">
        <v>1</v>
      </c>
      <c r="D70" s="13">
        <v>4</v>
      </c>
      <c r="E70" s="41">
        <v>168</v>
      </c>
      <c r="G70" s="60" t="s">
        <v>1211</v>
      </c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E70" s="6"/>
      <c r="AF70" s="6"/>
      <c r="AG70" s="6"/>
      <c r="AH70" s="6"/>
      <c r="AI70" s="6"/>
      <c r="AJ70" s="6"/>
      <c r="AK70" s="6"/>
      <c r="AL70" s="6"/>
      <c r="AM70" s="4"/>
      <c r="AN70" s="4"/>
      <c r="AO70" s="4"/>
      <c r="AP70" s="1" t="str">
        <v>GA Ticket</v>
      </c>
      <c r="AQ70" s="1">
        <f t="shared" si="1"/>
        <v>1</v>
      </c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</row>
    <row r="71" spans="2:245" ht="23.1" customHeight="1">
      <c r="B71" s="15">
        <f t="shared" si="0"/>
        <v>20</v>
      </c>
      <c r="C71" s="15">
        <v>1</v>
      </c>
      <c r="D71" s="13">
        <v>4</v>
      </c>
      <c r="E71" s="41">
        <v>81</v>
      </c>
      <c r="G71" s="60" t="s">
        <v>1212</v>
      </c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E71" s="6"/>
      <c r="AF71" s="6"/>
      <c r="AG71" s="6"/>
      <c r="AH71" s="6"/>
      <c r="AI71" s="6"/>
      <c r="AJ71" s="6"/>
      <c r="AK71" s="6"/>
      <c r="AL71" s="6"/>
      <c r="AM71" s="6"/>
      <c r="AN71" s="4"/>
      <c r="AO71" s="6"/>
      <c r="AP71" s="1" t="str">
        <v>Noise Maker</v>
      </c>
      <c r="AQ71" s="1">
        <f t="shared" si="1"/>
        <v>0</v>
      </c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</row>
    <row r="72" spans="2:245" ht="14.85" customHeight="1">
      <c r="W72" s="4"/>
      <c r="X72" s="4"/>
      <c r="Y72" s="4"/>
      <c r="AE72" s="6"/>
      <c r="AF72" s="6"/>
      <c r="AG72" s="6"/>
      <c r="AH72" s="6"/>
      <c r="AI72" s="6"/>
      <c r="AJ72" s="6"/>
      <c r="AK72" s="6"/>
      <c r="AL72" s="6"/>
      <c r="AM72" s="6"/>
      <c r="AN72" s="4"/>
      <c r="AO72" s="6"/>
      <c r="AP72" s="1" t="str">
        <v>VIP Parking</v>
      </c>
      <c r="AQ72" s="1">
        <f t="shared" si="1"/>
        <v>0</v>
      </c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</row>
    <row r="73" spans="2:245" ht="14.85" customHeight="1" thickBot="1">
      <c r="M73" s="4"/>
      <c r="N73" s="4"/>
      <c r="O73" s="4"/>
      <c r="W73" s="4"/>
      <c r="X73" s="4"/>
      <c r="Y73" s="4"/>
      <c r="AM73" s="6"/>
      <c r="AN73" s="4"/>
      <c r="AO73" s="6"/>
      <c r="AP73" s="1" t="str">
        <v>Unlimited Hot Dogs</v>
      </c>
      <c r="AQ73" s="1">
        <f t="shared" si="1"/>
        <v>0</v>
      </c>
    </row>
    <row r="74" spans="2:245" ht="19.899999999999999" customHeight="1" thickBot="1">
      <c r="B74" s="68" t="s">
        <v>5</v>
      </c>
      <c r="C74" s="100" t="s">
        <v>32</v>
      </c>
      <c r="D74" s="36" t="s">
        <v>955</v>
      </c>
      <c r="I74" s="32" t="s">
        <v>1215</v>
      </c>
      <c r="J74" s="33"/>
      <c r="K74" s="39" t="s">
        <v>975</v>
      </c>
      <c r="L74" s="34"/>
      <c r="O74" s="4"/>
      <c r="P74" s="4"/>
      <c r="Q74" s="4"/>
      <c r="AB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1" t="str">
        <v>Noise Maker</v>
      </c>
      <c r="AQ74" s="1">
        <f t="shared" si="1"/>
        <v>0</v>
      </c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</row>
    <row r="75" spans="2:245" ht="14.85" customHeight="1">
      <c r="I75" s="169">
        <v>45322</v>
      </c>
      <c r="J75" s="75"/>
      <c r="K75" s="123">
        <v>0.3</v>
      </c>
      <c r="L75" s="124"/>
      <c r="N75" s="4"/>
      <c r="O75" s="4"/>
      <c r="P75" s="4"/>
      <c r="Q75" s="4"/>
      <c r="AB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1" t="str">
        <v>Unlimited Hot Dogs</v>
      </c>
      <c r="AQ75" s="1">
        <f t="shared" si="1"/>
        <v>0</v>
      </c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</row>
    <row r="76" spans="2:245" ht="14.65" customHeight="1">
      <c r="B76" s="9" t="s">
        <v>1228</v>
      </c>
      <c r="H76" s="40"/>
      <c r="I76" s="170">
        <v>45351</v>
      </c>
      <c r="J76" s="73"/>
      <c r="K76" s="125">
        <v>0.2</v>
      </c>
      <c r="L76" s="126"/>
      <c r="N76" s="4"/>
      <c r="O76" s="4"/>
      <c r="P76" s="4"/>
      <c r="Q76" s="4"/>
      <c r="R76" s="5"/>
      <c r="S76" s="5"/>
      <c r="T76" s="5"/>
      <c r="U76" s="5"/>
      <c r="V76" s="5"/>
      <c r="W76" s="5"/>
      <c r="X76" s="5"/>
      <c r="Y76" s="5"/>
      <c r="Z76" s="5"/>
      <c r="AA76" s="5"/>
      <c r="AB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1" t="str">
        <v>VIP Ticket</v>
      </c>
      <c r="AQ76" s="1">
        <f t="shared" si="1"/>
        <v>1</v>
      </c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</row>
    <row r="77" spans="2:245" ht="14.65" customHeight="1">
      <c r="B77" s="146" t="s">
        <v>1265</v>
      </c>
      <c r="H77" s="40"/>
      <c r="I77" s="170">
        <v>45366</v>
      </c>
      <c r="J77" s="73"/>
      <c r="K77" s="125">
        <v>0.1</v>
      </c>
      <c r="L77" s="126"/>
      <c r="N77" s="4"/>
      <c r="O77" s="4"/>
      <c r="P77" s="4"/>
      <c r="Q77" s="4"/>
      <c r="R77" s="5"/>
      <c r="S77" s="5"/>
      <c r="T77" s="5"/>
      <c r="U77" s="5"/>
      <c r="V77" s="5"/>
      <c r="W77" s="5"/>
      <c r="X77" s="5"/>
      <c r="Y77" s="5"/>
      <c r="Z77" s="5"/>
      <c r="AA77" s="5"/>
      <c r="AB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1" t="str">
        <v>Unlimited Hot Dogs</v>
      </c>
      <c r="AQ77" s="1">
        <f t="shared" si="1"/>
        <v>0</v>
      </c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</row>
    <row r="78" spans="2:245" ht="14.65" customHeight="1" thickBot="1">
      <c r="B78" s="72" t="s">
        <v>1224</v>
      </c>
      <c r="H78" s="40"/>
      <c r="I78" s="171">
        <v>45383</v>
      </c>
      <c r="J78" s="74"/>
      <c r="K78" s="127">
        <v>0.05</v>
      </c>
      <c r="L78" s="128"/>
      <c r="N78" s="4"/>
      <c r="O78" s="4"/>
      <c r="P78" s="4"/>
      <c r="Q78" s="4"/>
      <c r="R78" s="5"/>
      <c r="S78" s="5"/>
      <c r="T78" s="5"/>
      <c r="U78" s="5"/>
      <c r="V78" s="5"/>
      <c r="W78" s="5"/>
      <c r="X78" s="5"/>
      <c r="Y78" s="5"/>
      <c r="Z78" s="5"/>
      <c r="AA78" s="5"/>
      <c r="AB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1" t="str">
        <v>Foam Finger</v>
      </c>
      <c r="AQ78" s="1">
        <f t="shared" si="1"/>
        <v>0</v>
      </c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</row>
    <row r="79" spans="2:245" ht="14.65" customHeight="1">
      <c r="C79" s="4"/>
      <c r="H79" s="40"/>
      <c r="M79" s="4"/>
      <c r="N79" s="4"/>
      <c r="O79" s="4"/>
      <c r="P79" s="4"/>
      <c r="Q79" s="4"/>
      <c r="R79" s="5"/>
      <c r="S79" s="5"/>
      <c r="T79" s="5"/>
      <c r="U79" s="5"/>
      <c r="V79" s="5"/>
      <c r="W79" s="5"/>
      <c r="X79" s="5"/>
      <c r="Y79" s="5"/>
      <c r="Z79" s="5"/>
      <c r="AA79" s="5"/>
      <c r="AB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1" t="str">
        <v>Noise Maker</v>
      </c>
      <c r="AQ79" s="1">
        <f t="shared" si="1"/>
        <v>0</v>
      </c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</row>
    <row r="80" spans="2:245" ht="14.65" customHeight="1">
      <c r="B80" s="9" t="s">
        <v>1282</v>
      </c>
      <c r="C80" s="4"/>
      <c r="H80" s="40"/>
      <c r="M80" s="4"/>
      <c r="N80" s="4"/>
      <c r="O80" s="4"/>
      <c r="P80" s="4"/>
      <c r="Q80" s="4"/>
      <c r="R80" s="5"/>
      <c r="S80" s="5"/>
      <c r="T80" s="5"/>
      <c r="U80" s="5"/>
      <c r="V80" s="5"/>
      <c r="W80" s="5"/>
      <c r="X80" s="5"/>
      <c r="Y80" s="5"/>
      <c r="Z80" s="5"/>
      <c r="AA80" s="5"/>
      <c r="AB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1" t="str">
        <v>VIP Ticket</v>
      </c>
      <c r="AQ80" s="1">
        <f t="shared" si="1"/>
        <v>1</v>
      </c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</row>
    <row r="81" spans="2:245" ht="14.65" customHeight="1">
      <c r="B81" s="71" t="s">
        <v>1293</v>
      </c>
      <c r="C81" s="4"/>
      <c r="H81" s="40"/>
      <c r="M81" s="4"/>
      <c r="N81" s="4"/>
      <c r="O81" s="4"/>
      <c r="P81" s="4"/>
      <c r="Q81" s="4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1" t="str">
        <v>Unlimited Hot Dogs</v>
      </c>
      <c r="AQ81" s="1">
        <f t="shared" si="1"/>
        <v>0</v>
      </c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</row>
    <row r="82" spans="2:245" ht="14.65" customHeight="1">
      <c r="B82" s="72" t="s">
        <v>1264</v>
      </c>
      <c r="C82" s="7"/>
      <c r="H82" s="40"/>
      <c r="M82" s="4"/>
      <c r="N82" s="4"/>
      <c r="O82" s="4"/>
      <c r="P82" s="4"/>
      <c r="Q82" s="4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1" t="str">
        <v>VIP Ticket</v>
      </c>
      <c r="AQ82" s="1">
        <f t="shared" si="1"/>
        <v>1</v>
      </c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</row>
    <row r="83" spans="2:245" ht="15.75" thickBot="1">
      <c r="B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1" t="str">
        <v>Reserved Ticket</v>
      </c>
      <c r="AQ83" s="1">
        <f t="shared" si="1"/>
        <v>1</v>
      </c>
      <c r="AR83" s="6"/>
      <c r="AT83" s="6"/>
      <c r="AV83" s="6"/>
      <c r="AX83" s="6"/>
      <c r="AZ83" s="6"/>
      <c r="BB83" s="6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</row>
    <row r="84" spans="2:245" ht="28.5" customHeight="1" thickBot="1">
      <c r="B84" s="23" t="s">
        <v>10</v>
      </c>
      <c r="C84" s="20" t="s">
        <v>2</v>
      </c>
      <c r="D84" s="26" t="s">
        <v>3</v>
      </c>
      <c r="E84" s="31" t="s">
        <v>4</v>
      </c>
      <c r="G84" s="65" t="s">
        <v>977</v>
      </c>
      <c r="H84" s="67"/>
      <c r="I84" s="104" t="s">
        <v>976</v>
      </c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4"/>
      <c r="AF84" s="6"/>
      <c r="AG84" s="6"/>
      <c r="AH84" s="6"/>
      <c r="AI84" s="6"/>
      <c r="AJ84" s="6"/>
      <c r="AK84" s="6"/>
      <c r="AL84" s="6"/>
      <c r="AM84" s="4"/>
      <c r="AN84" s="4"/>
      <c r="AO84" s="4"/>
      <c r="AP84" s="1" t="str">
        <v>Reserved Ticket</v>
      </c>
      <c r="AQ84" s="1">
        <f t="shared" si="1"/>
        <v>1</v>
      </c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</row>
    <row r="85" spans="2:245">
      <c r="B85" s="1"/>
      <c r="C85" s="1"/>
      <c r="D85" s="1"/>
      <c r="E85" s="1"/>
      <c r="G85" s="4"/>
      <c r="I85" s="4"/>
      <c r="Z85" s="5"/>
      <c r="AA85" s="4"/>
      <c r="AC85" s="6"/>
      <c r="AF85" s="6"/>
      <c r="AG85" s="6"/>
      <c r="AH85" s="6"/>
      <c r="AI85" s="6"/>
      <c r="AJ85" s="6"/>
      <c r="AK85" s="6"/>
      <c r="AL85" s="6"/>
      <c r="AM85" s="4"/>
      <c r="AN85" s="4"/>
      <c r="AO85" s="4"/>
      <c r="AP85" s="1" t="str">
        <v>Unlimited Beverages</v>
      </c>
      <c r="AQ85" s="1">
        <f t="shared" si="1"/>
        <v>0</v>
      </c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</row>
    <row r="86" spans="2:245" ht="24" customHeight="1">
      <c r="B86" s="11" t="s">
        <v>1253</v>
      </c>
      <c r="C86" s="12">
        <v>2</v>
      </c>
      <c r="D86" s="13">
        <v>0</v>
      </c>
      <c r="E86" s="41">
        <v>213.75</v>
      </c>
      <c r="G86" s="69">
        <v>45380</v>
      </c>
      <c r="H86" s="70"/>
      <c r="I86" s="60" t="s">
        <v>1163</v>
      </c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2"/>
      <c r="AF86" s="6"/>
      <c r="AG86" s="6"/>
      <c r="AH86" s="6"/>
      <c r="AI86" s="6"/>
      <c r="AJ86" s="6"/>
      <c r="AK86" s="6"/>
      <c r="AL86" s="6"/>
      <c r="AM86" s="17"/>
      <c r="AN86" s="17"/>
      <c r="AO86" s="17"/>
      <c r="AP86" s="1" t="str">
        <v>Foam Finger</v>
      </c>
      <c r="AQ86" s="1">
        <f t="shared" si="1"/>
        <v>0</v>
      </c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</row>
    <row r="87" spans="2:245">
      <c r="B87" s="1"/>
      <c r="C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42"/>
      <c r="AB87" s="7"/>
      <c r="AC87" s="10"/>
      <c r="AF87" s="6"/>
      <c r="AG87" s="6"/>
      <c r="AH87" s="6"/>
      <c r="AI87" s="6"/>
      <c r="AJ87" s="6"/>
      <c r="AK87" s="6"/>
      <c r="AL87" s="6"/>
      <c r="AM87" s="17"/>
      <c r="AN87" s="17"/>
      <c r="AO87" s="17"/>
      <c r="AP87" s="1" t="str">
        <v>GA Ticket</v>
      </c>
      <c r="AQ87" s="1">
        <f t="shared" si="1"/>
        <v>1</v>
      </c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</row>
    <row r="88" spans="2:245" ht="23.1" customHeight="1">
      <c r="B88" s="15">
        <v>21</v>
      </c>
      <c r="C88" s="15">
        <v>2</v>
      </c>
      <c r="D88" s="13">
        <v>6</v>
      </c>
      <c r="E88" s="41" cm="1">
        <f t="array" ref="E88">SUM(_xlfn.XLOOKUP(_xlfn.TEXTSPLIT(I88,,"; "),$G$38:$G$46,$J$38:$J$46,0,0,1) * (1 - _xlfn.XLOOKUP(G88,$I$75:$I$78,$K$75:$K$78,0,1,1)))</f>
        <v>152.60000000000002</v>
      </c>
      <c r="G88" s="69">
        <v>45292</v>
      </c>
      <c r="H88" s="70"/>
      <c r="I88" s="60" t="s">
        <v>1143</v>
      </c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2"/>
      <c r="AF88" s="6"/>
      <c r="AG88" s="6"/>
      <c r="AH88" s="6"/>
      <c r="AI88" s="6"/>
      <c r="AJ88" s="6"/>
      <c r="AK88" s="6"/>
      <c r="AL88" s="6"/>
      <c r="AM88" s="17"/>
      <c r="AN88" s="17"/>
      <c r="AO88" s="17"/>
      <c r="AP88" s="4" t="str">
        <v>GA Ticket</v>
      </c>
      <c r="AQ88" s="1">
        <f t="shared" si="1"/>
        <v>1</v>
      </c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</row>
    <row r="89" spans="2:245" ht="23.1" customHeight="1">
      <c r="B89" s="15">
        <f>B88+1</f>
        <v>22</v>
      </c>
      <c r="C89" s="15">
        <v>2</v>
      </c>
      <c r="D89" s="13">
        <v>6</v>
      </c>
      <c r="E89" s="41" cm="1">
        <f t="array" ref="E89">SUM(_xlfn.XLOOKUP(_xlfn.TEXTSPLIT(I89,,"; "),$G$38:$G$46,$J$38:$J$46,0,0,1) * (1 - _xlfn.XLOOKUP(G89,$I$75:$I$78,$K$75:$K$78,0,1,1)))</f>
        <v>162.39999999999998</v>
      </c>
      <c r="G89" s="69">
        <v>45314</v>
      </c>
      <c r="H89" s="70"/>
      <c r="I89" s="60" t="s">
        <v>1144</v>
      </c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2"/>
      <c r="AF89" s="6"/>
      <c r="AG89" s="6"/>
      <c r="AH89" s="6"/>
      <c r="AI89" s="6"/>
      <c r="AJ89" s="6"/>
      <c r="AK89" s="6"/>
      <c r="AL89" s="6"/>
      <c r="AM89" s="17"/>
      <c r="AN89" s="17"/>
      <c r="AO89" s="17"/>
      <c r="AP89" s="4" t="str">
        <v>VIP Parking</v>
      </c>
      <c r="AQ89" s="1">
        <f t="shared" si="1"/>
        <v>0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</row>
    <row r="90" spans="2:245" ht="23.1" customHeight="1">
      <c r="B90" s="15">
        <f>B89+1</f>
        <v>23</v>
      </c>
      <c r="C90" s="15">
        <v>2</v>
      </c>
      <c r="D90" s="13">
        <v>6</v>
      </c>
      <c r="E90" s="41" cm="1">
        <f t="array" ref="E90">SUM(_xlfn.XLOOKUP(_xlfn.TEXTSPLIT(I90,,"; "),$G$38:$G$46,$J$38:$J$46,0,0,1) * (1 - _xlfn.XLOOKUP(G90,$I$75:$I$78,$K$75:$K$78,0,1,1)))</f>
        <v>225.15</v>
      </c>
      <c r="G90" s="69">
        <v>45368</v>
      </c>
      <c r="H90" s="70"/>
      <c r="I90" s="60" t="s">
        <v>1145</v>
      </c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2"/>
      <c r="AF90" s="6"/>
      <c r="AG90" s="6"/>
      <c r="AH90" s="6"/>
      <c r="AI90" s="6"/>
      <c r="AJ90" s="6"/>
      <c r="AK90" s="6"/>
      <c r="AL90" s="6"/>
      <c r="AM90" s="17"/>
      <c r="AN90" s="17"/>
      <c r="AO90" s="17"/>
      <c r="AP90" s="4" t="str">
        <v>Foam Finger</v>
      </c>
      <c r="AQ90" s="1">
        <f t="shared" si="1"/>
        <v>0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</row>
    <row r="91" spans="2:245" ht="23.1" customHeight="1">
      <c r="B91" s="15">
        <f t="shared" ref="B91:B107" si="2">B90+1</f>
        <v>24</v>
      </c>
      <c r="C91" s="15">
        <v>2</v>
      </c>
      <c r="D91" s="13">
        <v>6</v>
      </c>
      <c r="E91" s="41" cm="1">
        <f t="array" ref="E91">SUM(_xlfn.XLOOKUP(_xlfn.TEXTSPLIT(I91,,"; "),$G$38:$G$46,$J$38:$J$46,0,0,1) * (1 - _xlfn.XLOOKUP(G91,$I$75:$I$78,$K$75:$K$78,0,1,1)))</f>
        <v>141.6</v>
      </c>
      <c r="G91" s="69">
        <v>45323</v>
      </c>
      <c r="H91" s="70"/>
      <c r="I91" s="60" t="s">
        <v>1146</v>
      </c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2"/>
      <c r="AF91" s="6"/>
      <c r="AG91" s="6"/>
      <c r="AH91" s="6"/>
      <c r="AI91" s="6"/>
      <c r="AJ91" s="6"/>
      <c r="AK91" s="6"/>
      <c r="AL91" s="6"/>
      <c r="AM91" s="17"/>
      <c r="AN91" s="17"/>
      <c r="AO91" s="17"/>
      <c r="AP91" s="4" t="str">
        <v>VIP Ticket</v>
      </c>
      <c r="AQ91" s="1">
        <f t="shared" si="1"/>
        <v>1</v>
      </c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</row>
    <row r="92" spans="2:245" ht="23.1" customHeight="1">
      <c r="B92" s="15">
        <f t="shared" si="2"/>
        <v>25</v>
      </c>
      <c r="C92" s="15">
        <v>2</v>
      </c>
      <c r="D92" s="13">
        <v>6</v>
      </c>
      <c r="E92" s="41" cm="1">
        <f t="array" ref="E92">SUM(_xlfn.XLOOKUP(_xlfn.TEXTSPLIT(I92,,"; "),$G$38:$G$46,$J$38:$J$46,0,0,1) * (1 - _xlfn.XLOOKUP(G92,$I$75:$I$78,$K$75:$K$78,0,1,1)))</f>
        <v>155.4</v>
      </c>
      <c r="G92" s="69">
        <v>45313</v>
      </c>
      <c r="H92" s="70"/>
      <c r="I92" s="60" t="s">
        <v>1147</v>
      </c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2"/>
      <c r="AF92" s="6"/>
      <c r="AG92" s="6"/>
      <c r="AH92" s="6"/>
      <c r="AI92" s="6"/>
      <c r="AJ92" s="6"/>
      <c r="AK92" s="6"/>
      <c r="AL92" s="6"/>
      <c r="AM92" s="17"/>
      <c r="AN92" s="17"/>
      <c r="AO92" s="17"/>
      <c r="AP92" s="4" t="str">
        <v>GA Ticket</v>
      </c>
      <c r="AQ92" s="1">
        <f t="shared" si="1"/>
        <v>1</v>
      </c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</row>
    <row r="93" spans="2:245" ht="23.1" customHeight="1">
      <c r="B93" s="15">
        <f t="shared" si="2"/>
        <v>26</v>
      </c>
      <c r="C93" s="15">
        <v>2</v>
      </c>
      <c r="D93" s="13">
        <v>6</v>
      </c>
      <c r="E93" s="41" cm="1">
        <f t="array" ref="E93">SUM(_xlfn.XLOOKUP(_xlfn.TEXTSPLIT(I93,,"; "),$G$38:$G$46,$J$38:$J$46,0,0,1) * (1 - _xlfn.XLOOKUP(G93,$I$75:$I$78,$K$75:$K$78,0,1,1)))</f>
        <v>255</v>
      </c>
      <c r="G93" s="69">
        <v>45387</v>
      </c>
      <c r="H93" s="70"/>
      <c r="I93" s="60" t="s">
        <v>1148</v>
      </c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2"/>
      <c r="AF93" s="6"/>
      <c r="AG93" s="6"/>
      <c r="AH93" s="6"/>
      <c r="AI93" s="6"/>
      <c r="AJ93" s="6"/>
      <c r="AK93" s="6"/>
      <c r="AL93" s="6"/>
      <c r="AM93" s="17"/>
      <c r="AN93" s="17"/>
      <c r="AO93" s="17"/>
      <c r="AP93" s="4" t="str">
        <v>VIP Parking</v>
      </c>
      <c r="AQ93" s="1">
        <f t="shared" si="1"/>
        <v>0</v>
      </c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</row>
    <row r="94" spans="2:245" ht="23.1" customHeight="1">
      <c r="B94" s="15">
        <f t="shared" si="2"/>
        <v>27</v>
      </c>
      <c r="C94" s="15">
        <v>2</v>
      </c>
      <c r="D94" s="13">
        <v>6</v>
      </c>
      <c r="E94" s="41" cm="1">
        <f t="array" ref="E94">SUM(_xlfn.XLOOKUP(_xlfn.TEXTSPLIT(I94,,"; "),$G$38:$G$46,$J$38:$J$46,0,0,1) * (1 - _xlfn.XLOOKUP(G94,$I$75:$I$78,$K$75:$K$78,0,1,1)))</f>
        <v>128.80000000000001</v>
      </c>
      <c r="G94" s="69">
        <v>45296</v>
      </c>
      <c r="H94" s="70"/>
      <c r="I94" s="60" t="s">
        <v>1149</v>
      </c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2"/>
      <c r="AF94" s="6"/>
      <c r="AG94" s="6"/>
      <c r="AH94" s="6"/>
      <c r="AI94" s="6"/>
      <c r="AJ94" s="6"/>
      <c r="AK94" s="6"/>
      <c r="AL94" s="6"/>
      <c r="AM94" s="17"/>
      <c r="AN94" s="17"/>
      <c r="AO94" s="17"/>
      <c r="AP94" s="4" t="str">
        <v>Reserved Ticket</v>
      </c>
      <c r="AQ94" s="1">
        <f t="shared" si="1"/>
        <v>1</v>
      </c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</row>
    <row r="95" spans="2:245" ht="23.1" customHeight="1">
      <c r="B95" s="15">
        <f t="shared" si="2"/>
        <v>28</v>
      </c>
      <c r="C95" s="15">
        <v>2</v>
      </c>
      <c r="D95" s="13">
        <v>6</v>
      </c>
      <c r="E95" s="41" cm="1">
        <f t="array" ref="E95">SUM(_xlfn.XLOOKUP(_xlfn.TEXTSPLIT(I95,,"; "),$G$38:$G$46,$J$38:$J$46,0,0,1) * (1 - _xlfn.XLOOKUP(G95,$I$75:$I$78,$K$75:$K$78,0,1,1)))</f>
        <v>178.20000000000002</v>
      </c>
      <c r="G95" s="69">
        <v>45364</v>
      </c>
      <c r="H95" s="70"/>
      <c r="I95" s="60" t="s">
        <v>1150</v>
      </c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2"/>
      <c r="AF95" s="6"/>
      <c r="AG95" s="6"/>
      <c r="AH95" s="6"/>
      <c r="AI95" s="6"/>
      <c r="AJ95" s="6"/>
      <c r="AK95" s="6"/>
      <c r="AL95" s="6"/>
      <c r="AM95" s="17"/>
      <c r="AN95" s="17"/>
      <c r="AO95" s="17"/>
      <c r="AP95" s="4" t="str">
        <v>Unlimited Beverages</v>
      </c>
      <c r="AQ95" s="1">
        <f t="shared" si="1"/>
        <v>0</v>
      </c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</row>
    <row r="96" spans="2:245" ht="23.1" customHeight="1">
      <c r="B96" s="15">
        <f t="shared" si="2"/>
        <v>29</v>
      </c>
      <c r="C96" s="15">
        <v>2</v>
      </c>
      <c r="D96" s="13">
        <v>6</v>
      </c>
      <c r="E96" s="41" cm="1">
        <f t="array" ref="E96">SUM(_xlfn.XLOOKUP(_xlfn.TEXTSPLIT(I96,,"; "),$G$38:$G$46,$J$38:$J$46,0,0,1) * (1 - _xlfn.XLOOKUP(G96,$I$75:$I$78,$K$75:$K$78,0,1,1)))</f>
        <v>134.39999999999998</v>
      </c>
      <c r="G96" s="69">
        <v>45309</v>
      </c>
      <c r="H96" s="70"/>
      <c r="I96" s="60" t="s">
        <v>1151</v>
      </c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2"/>
      <c r="AF96" s="6"/>
      <c r="AG96" s="6"/>
      <c r="AH96" s="6"/>
      <c r="AI96" s="6"/>
      <c r="AJ96" s="6"/>
      <c r="AK96" s="6"/>
      <c r="AL96" s="6"/>
      <c r="AM96" s="17"/>
      <c r="AN96" s="17"/>
      <c r="AO96" s="17"/>
      <c r="AP96" s="4" t="str">
        <v>VIP Ticket</v>
      </c>
      <c r="AQ96" s="1">
        <f t="shared" si="1"/>
        <v>1</v>
      </c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</row>
    <row r="97" spans="2:245" ht="23.1" customHeight="1">
      <c r="B97" s="15">
        <f t="shared" si="2"/>
        <v>30</v>
      </c>
      <c r="C97" s="15">
        <v>2</v>
      </c>
      <c r="D97" s="13">
        <v>6</v>
      </c>
      <c r="E97" s="41" cm="1">
        <f t="array" ref="E97">SUM(_xlfn.XLOOKUP(_xlfn.TEXTSPLIT(I97,,"; "),$G$38:$G$46,$J$38:$J$46,0,0,1) * (1 - _xlfn.XLOOKUP(G97,$I$75:$I$78,$K$75:$K$78,0,1,1)))</f>
        <v>167.3</v>
      </c>
      <c r="G97" s="69">
        <v>45292</v>
      </c>
      <c r="H97" s="70"/>
      <c r="I97" s="60" t="s">
        <v>1152</v>
      </c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2"/>
      <c r="AF97" s="6"/>
      <c r="AG97" s="6"/>
      <c r="AH97" s="6"/>
      <c r="AI97" s="6"/>
      <c r="AJ97" s="6"/>
      <c r="AK97" s="6"/>
      <c r="AL97" s="6"/>
      <c r="AM97" s="6"/>
      <c r="AN97" s="17"/>
      <c r="AO97" s="6"/>
      <c r="AP97" s="4" t="str">
        <v>Parking</v>
      </c>
      <c r="AQ97" s="1">
        <f t="shared" si="1"/>
        <v>0</v>
      </c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</row>
    <row r="98" spans="2:245" ht="23.1" customHeight="1" thickBot="1">
      <c r="B98" s="15">
        <f t="shared" si="2"/>
        <v>31</v>
      </c>
      <c r="C98" s="15">
        <v>2</v>
      </c>
      <c r="D98" s="13">
        <v>6</v>
      </c>
      <c r="E98" s="41" cm="1">
        <f t="array" ref="E98">SUM(_xlfn.XLOOKUP(_xlfn.TEXTSPLIT(I98,,"; "),$G$38:$G$46,$J$38:$J$46,0,0,1) * (1 - _xlfn.XLOOKUP(G98,$I$75:$I$78,$K$75:$K$78,0,1,1)))</f>
        <v>141.39999999999998</v>
      </c>
      <c r="G98" s="69">
        <v>45310</v>
      </c>
      <c r="H98" s="70"/>
      <c r="I98" s="60" t="s">
        <v>1153</v>
      </c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2"/>
      <c r="AF98" s="6"/>
      <c r="AG98" s="6"/>
      <c r="AH98" s="6"/>
      <c r="AI98" s="6"/>
      <c r="AJ98" s="6"/>
      <c r="AK98" s="6"/>
      <c r="AL98" s="6"/>
      <c r="AM98" s="17"/>
      <c r="AN98" s="17"/>
      <c r="AO98" s="17"/>
      <c r="AP98" s="4" t="str">
        <v>Parking</v>
      </c>
      <c r="AQ98" s="1">
        <f t="shared" si="1"/>
        <v>0</v>
      </c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</row>
    <row r="99" spans="2:245" ht="23.1" customHeight="1" thickBot="1">
      <c r="B99" s="15">
        <f t="shared" si="2"/>
        <v>32</v>
      </c>
      <c r="C99" s="15">
        <v>2</v>
      </c>
      <c r="D99" s="13">
        <v>6</v>
      </c>
      <c r="E99" s="41" cm="1">
        <f t="array" ref="E99">SUM(_xlfn.XLOOKUP(_xlfn.TEXTSPLIT(I99,,"; "),$G$38:$G$46,$J$38:$J$46,0,0,1) * (1 - _xlfn.XLOOKUP(G99,$I$75:$I$78,$K$75:$K$78,0,1,1)))</f>
        <v>149.79999999999998</v>
      </c>
      <c r="G99" s="69">
        <v>45321</v>
      </c>
      <c r="H99" s="70"/>
      <c r="I99" s="60" t="s">
        <v>1154</v>
      </c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2"/>
      <c r="AF99" s="6"/>
      <c r="AG99" s="6"/>
      <c r="AH99" s="6"/>
      <c r="AI99" s="6"/>
      <c r="AJ99" s="6"/>
      <c r="AK99" s="6"/>
      <c r="AL99" s="6"/>
      <c r="AM99" s="17"/>
      <c r="AN99" s="17"/>
      <c r="AO99" s="17"/>
      <c r="AP99" s="64" t="str">
        <v>Unlimited Beverages</v>
      </c>
      <c r="AQ99" s="1">
        <f t="shared" si="1"/>
        <v>0</v>
      </c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</row>
    <row r="100" spans="2:245" ht="23.1" customHeight="1">
      <c r="B100" s="15">
        <f t="shared" si="2"/>
        <v>33</v>
      </c>
      <c r="C100" s="15">
        <v>2</v>
      </c>
      <c r="D100" s="13">
        <v>6</v>
      </c>
      <c r="E100" s="41" cm="1">
        <f t="array" ref="E100">SUM(_xlfn.XLOOKUP(_xlfn.TEXTSPLIT(I100,,"; "),$G$38:$G$46,$J$38:$J$46,0,0,1) * (1 - _xlfn.XLOOKUP(G100,$I$75:$I$78,$K$75:$K$78,0,1,1)))</f>
        <v>168.3</v>
      </c>
      <c r="G100" s="69">
        <v>45366</v>
      </c>
      <c r="H100" s="70"/>
      <c r="I100" s="60" t="s">
        <v>1155</v>
      </c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2"/>
      <c r="AF100" s="6"/>
      <c r="AG100" s="6"/>
      <c r="AH100" s="6"/>
      <c r="AI100" s="6"/>
      <c r="AJ100" s="6"/>
      <c r="AK100" s="6"/>
      <c r="AL100" s="6"/>
      <c r="AM100" s="17"/>
      <c r="AN100" s="17"/>
      <c r="AO100" s="17"/>
      <c r="AP100" s="6" t="str">
        <v>Parking</v>
      </c>
      <c r="AQ100" s="1">
        <f t="shared" si="1"/>
        <v>0</v>
      </c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</row>
    <row r="101" spans="2:245" ht="23.1" customHeight="1">
      <c r="B101" s="15">
        <f t="shared" si="2"/>
        <v>34</v>
      </c>
      <c r="C101" s="15">
        <v>2</v>
      </c>
      <c r="D101" s="13">
        <v>6</v>
      </c>
      <c r="E101" s="41" cm="1">
        <f t="array" ref="E101">SUM(_xlfn.XLOOKUP(_xlfn.TEXTSPLIT(I101,,"; "),$G$38:$G$46,$J$38:$J$46,0,0,1) * (1 - _xlfn.XLOOKUP(G101,$I$75:$I$78,$K$75:$K$78,0,1,1)))</f>
        <v>159.59999999999997</v>
      </c>
      <c r="G101" s="69">
        <v>45304</v>
      </c>
      <c r="H101" s="70"/>
      <c r="I101" s="60" t="s">
        <v>1156</v>
      </c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2"/>
      <c r="AF101" s="6"/>
      <c r="AG101" s="6"/>
      <c r="AH101" s="6"/>
      <c r="AI101" s="6"/>
      <c r="AJ101" s="6"/>
      <c r="AK101" s="6"/>
      <c r="AL101" s="6"/>
      <c r="AM101" s="17"/>
      <c r="AN101" s="17"/>
      <c r="AO101" s="17"/>
      <c r="AP101" s="62" t="str">
        <v>VIP Ticket</v>
      </c>
      <c r="AQ101" s="1">
        <f t="shared" si="1"/>
        <v>1</v>
      </c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</row>
    <row r="102" spans="2:245" ht="23.1" customHeight="1">
      <c r="B102" s="15">
        <f t="shared" si="2"/>
        <v>35</v>
      </c>
      <c r="C102" s="15">
        <v>2</v>
      </c>
      <c r="D102" s="13">
        <v>6</v>
      </c>
      <c r="E102" s="41" cm="1">
        <f t="array" ref="E102">SUM(_xlfn.XLOOKUP(_xlfn.TEXTSPLIT(I102,,"; "),$G$38:$G$46,$J$38:$J$46,0,0,1) * (1 - _xlfn.XLOOKUP(G102,$I$75:$I$78,$K$75:$K$78,0,1,1)))</f>
        <v>158.89999999999998</v>
      </c>
      <c r="G102" s="69">
        <v>45311</v>
      </c>
      <c r="H102" s="70"/>
      <c r="I102" s="60" t="s">
        <v>1157</v>
      </c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F102" s="6"/>
      <c r="AG102" s="6"/>
      <c r="AH102" s="6"/>
      <c r="AI102" s="6"/>
      <c r="AJ102" s="6"/>
      <c r="AK102" s="6"/>
      <c r="AL102" s="6"/>
      <c r="AM102" s="17"/>
      <c r="AN102" s="17"/>
      <c r="AO102" s="17"/>
      <c r="AP102" s="1" t="str">
        <v>Foam Finger</v>
      </c>
      <c r="AQ102" s="1">
        <f t="shared" si="1"/>
        <v>0</v>
      </c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</row>
    <row r="103" spans="2:245" ht="23.1" customHeight="1">
      <c r="B103" s="15">
        <f t="shared" si="2"/>
        <v>36</v>
      </c>
      <c r="C103" s="15">
        <v>2</v>
      </c>
      <c r="D103" s="13">
        <v>6</v>
      </c>
      <c r="E103" s="41" cm="1">
        <f t="array" ref="E103">SUM(_xlfn.XLOOKUP(_xlfn.TEXTSPLIT(I103,,"; "),$G$38:$G$46,$J$38:$J$46,0,0,1) * (1 - _xlfn.XLOOKUP(G103,$I$75:$I$78,$K$75:$K$78,0,1,1)))</f>
        <v>213.29999999999998</v>
      </c>
      <c r="G103" s="69">
        <v>45366</v>
      </c>
      <c r="H103" s="70"/>
      <c r="I103" s="60" t="s">
        <v>1158</v>
      </c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F103" s="6"/>
      <c r="AG103" s="6"/>
      <c r="AH103" s="6"/>
      <c r="AI103" s="6"/>
      <c r="AJ103" s="6"/>
      <c r="AK103" s="6"/>
      <c r="AL103" s="6"/>
      <c r="AM103" s="17"/>
      <c r="AN103" s="17"/>
      <c r="AO103" s="17"/>
      <c r="AP103" s="62" t="str">
        <v>Unlimited Beverages</v>
      </c>
      <c r="AQ103" s="1">
        <f t="shared" si="1"/>
        <v>0</v>
      </c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</row>
    <row r="104" spans="2:245" ht="23.1" customHeight="1">
      <c r="B104" s="15">
        <f t="shared" si="2"/>
        <v>37</v>
      </c>
      <c r="C104" s="15">
        <v>2</v>
      </c>
      <c r="D104" s="13">
        <v>6</v>
      </c>
      <c r="E104" s="41" cm="1">
        <f t="array" ref="E104">SUM(_xlfn.XLOOKUP(_xlfn.TEXTSPLIT(I104,,"; "),$G$38:$G$46,$J$38:$J$46,0,0,1) * (1 - _xlfn.XLOOKUP(G104,$I$75:$I$78,$K$75:$K$78,0,1,1)))</f>
        <v>259.34999999999997</v>
      </c>
      <c r="G104" s="69">
        <v>45382</v>
      </c>
      <c r="H104" s="70"/>
      <c r="I104" s="60" t="s">
        <v>1159</v>
      </c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2"/>
      <c r="AF104" s="6"/>
      <c r="AG104" s="6"/>
      <c r="AH104" s="6"/>
      <c r="AI104" s="6"/>
      <c r="AJ104" s="6"/>
      <c r="AK104" s="6"/>
      <c r="AL104" s="6"/>
      <c r="AM104" s="17"/>
      <c r="AN104" s="17"/>
      <c r="AO104" s="17"/>
      <c r="AP104" s="62" t="str">
        <v>GA Ticket</v>
      </c>
      <c r="AQ104" s="1">
        <f t="shared" si="1"/>
        <v>1</v>
      </c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</row>
    <row r="105" spans="2:245" ht="23.1" customHeight="1">
      <c r="B105" s="15">
        <f t="shared" si="2"/>
        <v>38</v>
      </c>
      <c r="C105" s="15">
        <v>2</v>
      </c>
      <c r="D105" s="13">
        <v>6</v>
      </c>
      <c r="E105" s="41" cm="1">
        <f t="array" ref="E105">SUM(_xlfn.XLOOKUP(_xlfn.TEXTSPLIT(I105,,"; "),$G$38:$G$46,$J$38:$J$46,0,0,1) * (1 - _xlfn.XLOOKUP(G105,$I$75:$I$78,$K$75:$K$78,0,1,1)))</f>
        <v>151.9</v>
      </c>
      <c r="G105" s="69">
        <v>45317</v>
      </c>
      <c r="H105" s="70"/>
      <c r="I105" s="60" t="s">
        <v>1160</v>
      </c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2"/>
      <c r="AF105" s="6"/>
      <c r="AG105" s="6"/>
      <c r="AH105" s="6"/>
      <c r="AI105" s="6"/>
      <c r="AJ105" s="6"/>
      <c r="AK105" s="6"/>
      <c r="AL105" s="6"/>
      <c r="AM105" s="17"/>
      <c r="AN105" s="17"/>
      <c r="AO105" s="17"/>
      <c r="AP105" s="62" t="str">
        <v>Parking</v>
      </c>
      <c r="AQ105" s="1">
        <f t="shared" si="1"/>
        <v>0</v>
      </c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</row>
    <row r="106" spans="2:245" ht="23.1" customHeight="1">
      <c r="B106" s="15">
        <f t="shared" si="2"/>
        <v>39</v>
      </c>
      <c r="C106" s="15">
        <v>2</v>
      </c>
      <c r="D106" s="13">
        <v>6</v>
      </c>
      <c r="E106" s="41" cm="1">
        <f t="array" ref="E106">SUM(_xlfn.XLOOKUP(_xlfn.TEXTSPLIT(I106,,"; "),$G$38:$G$46,$J$38:$J$46,0,0,1) * (1 - _xlfn.XLOOKUP(G106,$I$75:$I$78,$K$75:$K$78,0,1,1)))</f>
        <v>176</v>
      </c>
      <c r="G106" s="69">
        <v>45345</v>
      </c>
      <c r="H106" s="70"/>
      <c r="I106" s="60" t="s">
        <v>1161</v>
      </c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2"/>
      <c r="AF106" s="6"/>
      <c r="AG106" s="6"/>
      <c r="AH106" s="6"/>
      <c r="AI106" s="6"/>
      <c r="AJ106" s="6"/>
      <c r="AK106" s="6"/>
      <c r="AL106" s="6"/>
      <c r="AM106" s="17"/>
      <c r="AN106" s="17"/>
      <c r="AO106" s="17"/>
      <c r="AP106" s="62" t="str">
        <v>Foam Finger</v>
      </c>
      <c r="AQ106" s="1">
        <f t="shared" si="1"/>
        <v>0</v>
      </c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</row>
    <row r="107" spans="2:245" ht="23.1" customHeight="1">
      <c r="B107" s="15">
        <f t="shared" si="2"/>
        <v>40</v>
      </c>
      <c r="C107" s="15">
        <v>2</v>
      </c>
      <c r="D107" s="13">
        <v>6</v>
      </c>
      <c r="E107" s="41" cm="1">
        <f t="array" ref="E107">SUM(_xlfn.XLOOKUP(_xlfn.TEXTSPLIT(I107,,"; "),$G$38:$G$46,$J$38:$J$46,0,0,1) * (1 - _xlfn.XLOOKUP(G107,$I$75:$I$78,$K$75:$K$78,0,1,1)))</f>
        <v>170.40000000000003</v>
      </c>
      <c r="G107" s="69">
        <v>45327</v>
      </c>
      <c r="H107" s="70"/>
      <c r="I107" s="60" t="s">
        <v>1162</v>
      </c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2"/>
      <c r="AF107" s="6"/>
      <c r="AG107" s="6"/>
      <c r="AH107" s="6"/>
      <c r="AI107" s="6"/>
      <c r="AJ107" s="6"/>
      <c r="AK107" s="6"/>
      <c r="AL107" s="6"/>
      <c r="AM107" s="6"/>
      <c r="AN107" s="17"/>
      <c r="AO107" s="6"/>
      <c r="AP107" s="62" t="str">
        <v>Reserved Ticket</v>
      </c>
      <c r="AQ107" s="1">
        <f t="shared" si="1"/>
        <v>1</v>
      </c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</row>
    <row r="108" spans="2:245" ht="14.85" customHeight="1">
      <c r="M108" s="4"/>
      <c r="N108" s="4"/>
      <c r="O108" s="4"/>
      <c r="W108" s="4"/>
      <c r="X108" s="4"/>
      <c r="Y108" s="4"/>
      <c r="AM108" s="6"/>
      <c r="AN108" s="4"/>
      <c r="AO108" s="6"/>
      <c r="AP108" s="62" t="str">
        <v>Reserved Ticket</v>
      </c>
      <c r="AQ108" s="1">
        <f t="shared" si="1"/>
        <v>1</v>
      </c>
    </row>
    <row r="109" spans="2:245" ht="14.85" customHeight="1" thickBot="1">
      <c r="M109" s="4"/>
      <c r="N109" s="4"/>
      <c r="O109" s="4"/>
      <c r="W109" s="4"/>
      <c r="X109" s="4"/>
      <c r="Y109" s="4"/>
      <c r="AM109" s="6"/>
      <c r="AN109" s="4"/>
      <c r="AO109" s="6"/>
      <c r="AP109" s="62" t="str">
        <v>VIP Parking</v>
      </c>
      <c r="AQ109" s="1">
        <f t="shared" si="1"/>
        <v>0</v>
      </c>
    </row>
    <row r="110" spans="2:245" ht="19.5" customHeight="1" thickBot="1">
      <c r="B110" s="68" t="s">
        <v>6</v>
      </c>
      <c r="C110" s="103" t="s">
        <v>9</v>
      </c>
      <c r="D110" s="36" t="s">
        <v>956</v>
      </c>
      <c r="I110" s="32" t="s">
        <v>960</v>
      </c>
      <c r="J110" s="33"/>
      <c r="K110" s="34"/>
      <c r="L110" s="45" t="s">
        <v>958</v>
      </c>
      <c r="M110" s="32" t="s">
        <v>959</v>
      </c>
      <c r="N110" s="33"/>
      <c r="O110" s="33"/>
      <c r="P110" s="33"/>
      <c r="Q110" s="34"/>
      <c r="R110" s="4"/>
      <c r="S110" s="4"/>
      <c r="T110" s="4"/>
      <c r="U110" s="4"/>
      <c r="V110" s="4"/>
      <c r="W110" s="4"/>
      <c r="X110" s="4"/>
      <c r="Y110" s="4"/>
      <c r="AF110" s="4"/>
      <c r="AG110" s="4"/>
      <c r="AH110" s="4"/>
      <c r="AI110" s="4"/>
      <c r="AJ110" s="4"/>
      <c r="AK110" s="4"/>
      <c r="AL110" s="4"/>
      <c r="AM110" s="6"/>
      <c r="AN110" s="4"/>
      <c r="AO110" s="6"/>
      <c r="AP110" s="62" t="str">
        <v>Foam Finger</v>
      </c>
      <c r="AQ110" s="1">
        <f t="shared" si="1"/>
        <v>0</v>
      </c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</row>
    <row r="111" spans="2:245" ht="14.65" customHeight="1">
      <c r="I111" s="88" t="s">
        <v>968</v>
      </c>
      <c r="J111" s="89"/>
      <c r="K111" s="90"/>
      <c r="L111" s="165">
        <v>60</v>
      </c>
      <c r="M111" s="91" t="s">
        <v>978</v>
      </c>
      <c r="N111" s="92"/>
      <c r="O111" s="92"/>
      <c r="P111" s="92"/>
      <c r="Q111" s="93"/>
      <c r="T111" s="4"/>
      <c r="U111" s="4"/>
      <c r="V111" s="4"/>
      <c r="W111" s="4"/>
      <c r="X111" s="4"/>
      <c r="Y111" s="25"/>
      <c r="AF111" s="4"/>
      <c r="AG111" s="4"/>
      <c r="AH111" s="4"/>
      <c r="AI111" s="4"/>
      <c r="AJ111" s="4"/>
      <c r="AK111" s="4"/>
      <c r="AL111" s="4"/>
      <c r="AM111" s="6"/>
      <c r="AN111" s="4"/>
      <c r="AO111" s="6"/>
      <c r="AP111" s="62" t="str">
        <v>Reserved Ticket</v>
      </c>
      <c r="AQ111" s="1">
        <f t="shared" si="1"/>
        <v>1</v>
      </c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</row>
    <row r="112" spans="2:245" ht="14.65" customHeight="1">
      <c r="B112" s="9" t="s">
        <v>1229</v>
      </c>
      <c r="I112" s="80" t="s">
        <v>971</v>
      </c>
      <c r="J112" s="76"/>
      <c r="K112" s="77"/>
      <c r="L112" s="166">
        <v>20</v>
      </c>
      <c r="M112" s="78" t="s">
        <v>972</v>
      </c>
      <c r="N112" s="79"/>
      <c r="O112" s="79"/>
      <c r="P112" s="79"/>
      <c r="Q112" s="81"/>
      <c r="T112" s="4"/>
      <c r="U112" s="4"/>
      <c r="V112" s="4"/>
      <c r="W112" s="4"/>
      <c r="X112" s="4"/>
      <c r="Y112" s="25"/>
      <c r="AF112" s="4"/>
      <c r="AG112" s="4"/>
      <c r="AH112" s="4"/>
      <c r="AI112" s="4"/>
      <c r="AJ112" s="4"/>
      <c r="AK112" s="4"/>
      <c r="AL112" s="4"/>
      <c r="AM112" s="6"/>
      <c r="AN112" s="4"/>
      <c r="AO112" s="6"/>
      <c r="AP112" s="62" t="str">
        <v>Unlimited Hot Dogs</v>
      </c>
      <c r="AQ112" s="1">
        <f t="shared" si="1"/>
        <v>0</v>
      </c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</row>
    <row r="113" spans="2:245" ht="14.65" customHeight="1">
      <c r="B113" s="146" t="s">
        <v>1265</v>
      </c>
      <c r="I113" s="80" t="s">
        <v>973</v>
      </c>
      <c r="J113" s="76"/>
      <c r="K113" s="77"/>
      <c r="L113" s="166">
        <v>35</v>
      </c>
      <c r="M113" s="78" t="s">
        <v>974</v>
      </c>
      <c r="N113" s="79"/>
      <c r="O113" s="79"/>
      <c r="P113" s="79"/>
      <c r="Q113" s="81"/>
      <c r="T113" s="4"/>
      <c r="U113" s="4"/>
      <c r="V113" s="4"/>
      <c r="W113" s="4"/>
      <c r="X113" s="4"/>
      <c r="Y113" s="25"/>
      <c r="AF113" s="4"/>
      <c r="AG113" s="4"/>
      <c r="AH113" s="4"/>
      <c r="AI113" s="4"/>
      <c r="AJ113" s="4"/>
      <c r="AK113" s="4"/>
      <c r="AL113" s="4"/>
      <c r="AM113" s="6"/>
      <c r="AN113" s="4"/>
      <c r="AO113" s="6"/>
      <c r="AP113" s="62" t="str">
        <v>VIP Ticket</v>
      </c>
      <c r="AQ113" s="1">
        <f t="shared" si="1"/>
        <v>1</v>
      </c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</row>
    <row r="114" spans="2:245" ht="14.65" customHeight="1" thickBot="1">
      <c r="B114" s="146" t="s">
        <v>1266</v>
      </c>
      <c r="I114" s="82" t="s">
        <v>1141</v>
      </c>
      <c r="J114" s="83"/>
      <c r="K114" s="84"/>
      <c r="L114" s="167">
        <v>20</v>
      </c>
      <c r="M114" s="85" t="s">
        <v>979</v>
      </c>
      <c r="N114" s="86"/>
      <c r="O114" s="86"/>
      <c r="P114" s="86"/>
      <c r="Q114" s="87"/>
      <c r="T114" s="4"/>
      <c r="U114" s="4"/>
      <c r="V114" s="4"/>
      <c r="W114" s="4"/>
      <c r="X114" s="4"/>
      <c r="Y114" s="25"/>
      <c r="AF114" s="4"/>
      <c r="AG114" s="4"/>
      <c r="AH114" s="4"/>
      <c r="AI114" s="4"/>
      <c r="AJ114" s="4"/>
      <c r="AK114" s="4"/>
      <c r="AL114" s="4"/>
      <c r="AM114" s="6"/>
      <c r="AN114" s="4"/>
      <c r="AO114" s="6"/>
      <c r="AP114" s="62" t="str">
        <v>Parking</v>
      </c>
      <c r="AQ114" s="1">
        <f t="shared" si="1"/>
        <v>0</v>
      </c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</row>
    <row r="115" spans="2:245" ht="14.65" customHeight="1">
      <c r="B115" s="146" t="s">
        <v>1285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25"/>
      <c r="AF115" s="4"/>
      <c r="AG115" s="4"/>
      <c r="AH115" s="4"/>
      <c r="AI115" s="4"/>
      <c r="AJ115" s="4"/>
      <c r="AK115" s="4"/>
      <c r="AL115" s="4"/>
      <c r="AM115" s="6"/>
      <c r="AN115" s="4"/>
      <c r="AO115" s="6"/>
      <c r="AP115" s="62" t="str">
        <v>Unlimited Beverages</v>
      </c>
      <c r="AQ115" s="1">
        <f t="shared" si="1"/>
        <v>0</v>
      </c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</row>
    <row r="116" spans="2:245" ht="14.65" customHeight="1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25"/>
      <c r="AF116" s="4"/>
      <c r="AG116" s="4"/>
      <c r="AH116" s="4"/>
      <c r="AI116" s="4"/>
      <c r="AJ116" s="4"/>
      <c r="AK116" s="4"/>
      <c r="AL116" s="4"/>
      <c r="AM116" s="6"/>
      <c r="AN116" s="4"/>
      <c r="AO116" s="6"/>
      <c r="AP116" s="62" t="str">
        <v>Noise Maker</v>
      </c>
      <c r="AQ116" s="1">
        <f t="shared" si="1"/>
        <v>0</v>
      </c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</row>
    <row r="117" spans="2:245" ht="14.65" customHeight="1">
      <c r="B117" s="9" t="s">
        <v>1283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25"/>
      <c r="AF117" s="4"/>
      <c r="AG117" s="4"/>
      <c r="AH117" s="4"/>
      <c r="AI117" s="4"/>
      <c r="AJ117" s="4"/>
      <c r="AK117" s="4"/>
      <c r="AL117" s="4"/>
      <c r="AM117" s="6"/>
      <c r="AN117" s="4"/>
      <c r="AO117" s="6"/>
      <c r="AP117" s="62" t="str">
        <v>GA Ticket</v>
      </c>
      <c r="AQ117" s="1">
        <f t="shared" si="1"/>
        <v>1</v>
      </c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</row>
    <row r="118" spans="2:245" ht="14.65" customHeight="1">
      <c r="B118" s="72" t="s">
        <v>1292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25"/>
      <c r="AF118" s="4"/>
      <c r="AG118" s="4"/>
      <c r="AH118" s="4"/>
      <c r="AI118" s="4"/>
      <c r="AJ118" s="4"/>
      <c r="AK118" s="4"/>
      <c r="AL118" s="4"/>
      <c r="AM118" s="6"/>
      <c r="AN118" s="4"/>
      <c r="AO118" s="6"/>
      <c r="AP118" s="62" t="str">
        <v>VIP Ticket</v>
      </c>
      <c r="AQ118" s="1">
        <f t="shared" si="1"/>
        <v>1</v>
      </c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</row>
    <row r="119" spans="2:245" ht="14.65" customHeight="1">
      <c r="B119" s="147" t="s">
        <v>1291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25"/>
      <c r="AF119" s="4"/>
      <c r="AG119" s="4"/>
      <c r="AH119" s="4"/>
      <c r="AI119" s="4"/>
      <c r="AJ119" s="4"/>
      <c r="AK119" s="4"/>
      <c r="AL119" s="4"/>
      <c r="AM119" s="6"/>
      <c r="AN119" s="4"/>
      <c r="AO119" s="6"/>
      <c r="AP119" s="62" t="str">
        <v>Reserved Ticket</v>
      </c>
      <c r="AQ119" s="1">
        <f t="shared" si="1"/>
        <v>1</v>
      </c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</row>
    <row r="120" spans="2:245" ht="14.65" customHeight="1">
      <c r="B120" s="72" t="s">
        <v>1230</v>
      </c>
      <c r="C120" s="7"/>
      <c r="M120" s="4"/>
      <c r="N120" s="4"/>
      <c r="O120" s="4"/>
      <c r="AF120" s="4"/>
      <c r="AG120" s="4"/>
      <c r="AH120" s="4"/>
      <c r="AI120" s="4"/>
      <c r="AJ120" s="4"/>
      <c r="AK120" s="4"/>
      <c r="AL120" s="4"/>
      <c r="AM120" s="6"/>
      <c r="AN120" s="4"/>
      <c r="AO120" s="6"/>
      <c r="AP120" s="62" t="str">
        <v>VIP Parking</v>
      </c>
      <c r="AQ120" s="1">
        <f t="shared" si="1"/>
        <v>0</v>
      </c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</row>
    <row r="121" spans="2:245" ht="16.5" thickBot="1">
      <c r="B121" s="72"/>
      <c r="C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F121" s="6"/>
      <c r="AH121" s="6"/>
      <c r="AJ121" s="6"/>
      <c r="AL121" s="6"/>
      <c r="AM121" s="6"/>
      <c r="AN121" s="4"/>
      <c r="AO121" s="6"/>
      <c r="AP121" s="62" t="str">
        <v>Noise Maker</v>
      </c>
      <c r="AQ121" s="1">
        <f t="shared" si="1"/>
        <v>0</v>
      </c>
      <c r="AR121" s="6"/>
      <c r="AT121" s="6"/>
      <c r="AV121" s="6"/>
      <c r="AX121" s="6"/>
      <c r="AZ121" s="6"/>
      <c r="BB121" s="6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</row>
    <row r="122" spans="2:245" ht="28.5" customHeight="1" thickBot="1">
      <c r="B122" s="23" t="s">
        <v>10</v>
      </c>
      <c r="C122" s="20" t="s">
        <v>2</v>
      </c>
      <c r="D122" s="26" t="s">
        <v>3</v>
      </c>
      <c r="E122" s="31" t="s">
        <v>4</v>
      </c>
      <c r="G122" s="65" t="s">
        <v>977</v>
      </c>
      <c r="H122" s="67"/>
      <c r="I122" s="104" t="s">
        <v>976</v>
      </c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4"/>
      <c r="AF122" s="6"/>
      <c r="AG122" s="6"/>
      <c r="AH122" s="6"/>
      <c r="AI122" s="6"/>
      <c r="AJ122" s="6"/>
      <c r="AK122" s="6"/>
      <c r="AL122" s="6"/>
      <c r="AM122" s="6"/>
      <c r="AN122" s="4"/>
      <c r="AO122" s="6"/>
      <c r="AP122" s="62" t="str">
        <v>Noise Maker</v>
      </c>
      <c r="AQ122" s="1">
        <f t="shared" si="1"/>
        <v>0</v>
      </c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</row>
    <row r="123" spans="2:245">
      <c r="B123" s="1"/>
      <c r="C123" s="1"/>
      <c r="D123" s="1"/>
      <c r="E123" s="1"/>
      <c r="G123" s="4"/>
      <c r="I123" s="4"/>
      <c r="Z123" s="5"/>
      <c r="AA123" s="4"/>
      <c r="AC123" s="6"/>
      <c r="AF123" s="6"/>
      <c r="AG123" s="6" t="str" cm="1">
        <f t="array" ref="AG123:AG124">_xlfn.TEXTSPLIT(_xlfn.XLOOKUP(AG125,$I$111:$I$114,$M$111:$M$114,,0,1),,", ")</f>
        <v>VIP Ticket</v>
      </c>
      <c r="AH123" s="6" t="str" cm="1">
        <f t="array" ref="AH123:AH124">_xlfn.TEXTSPLIT(_xlfn.XLOOKUP(AH125,$I$111:$I$114,$M$111:$M$114,,0,1),,", ")</f>
        <v>Foam Finger</v>
      </c>
      <c r="AI123" s="6" t="str" cm="1">
        <f t="array" ref="AI123:AI124">_xlfn.TEXTSPLIT(_xlfn.XLOOKUP(AI125,$I$111:$I$114,$M$111:$M$114,,0,1),,", ")</f>
        <v>Unlimited Hot Dogs</v>
      </c>
      <c r="AJ123" s="6" t="str" cm="1">
        <f t="array" ref="AJ123:AJ124">_xlfn.TEXTSPLIT(_xlfn.XLOOKUP(AJ125,$I$111:$I$114,$M$111:$M$114,,0,1),,", ")</f>
        <v>GA Ticket</v>
      </c>
      <c r="AK123" s="6"/>
      <c r="AL123" s="6"/>
      <c r="AM123" s="6" t="s">
        <v>1305</v>
      </c>
      <c r="AN123" s="4"/>
      <c r="AO123" s="6"/>
      <c r="AP123" s="1" t="str">
        <v>Parking</v>
      </c>
      <c r="AQ123" s="1">
        <f t="shared" ref="AQ123:AQ186" si="3">COUNTIF(AP123,"*Ticket*")</f>
        <v>0</v>
      </c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</row>
    <row r="124" spans="2:245" ht="23.1" customHeight="1">
      <c r="B124" s="11" t="s">
        <v>1254</v>
      </c>
      <c r="C124" s="12">
        <v>3</v>
      </c>
      <c r="D124" s="13">
        <v>0</v>
      </c>
      <c r="E124" s="41">
        <v>173.6</v>
      </c>
      <c r="G124" s="69">
        <v>45337</v>
      </c>
      <c r="H124" s="70"/>
      <c r="I124" s="60" t="s">
        <v>1164</v>
      </c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5"/>
      <c r="AF124" s="6" t="s">
        <v>962</v>
      </c>
      <c r="AG124" s="6" t="str">
        <v>VIP Parking</v>
      </c>
      <c r="AH124" s="6" t="str">
        <v>Noise Maker</v>
      </c>
      <c r="AI124" s="6" t="str">
        <v>Unlimited Beverages</v>
      </c>
      <c r="AJ124" s="6" t="str">
        <v>Parking</v>
      </c>
      <c r="AK124" s="6"/>
      <c r="AL124" s="6"/>
      <c r="AM124" s="179">
        <f>MAX(AM126:AM145)</f>
        <v>0.15</v>
      </c>
      <c r="AN124" s="4"/>
      <c r="AO124" s="6"/>
      <c r="AP124" s="1" t="str">
        <v>Unlimited Beverages</v>
      </c>
      <c r="AQ124" s="1">
        <f t="shared" si="3"/>
        <v>0</v>
      </c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</row>
    <row r="125" spans="2:245">
      <c r="B125" s="1"/>
      <c r="C125" s="1"/>
      <c r="D125" s="1"/>
      <c r="E125" s="44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42"/>
      <c r="AB125" s="7"/>
      <c r="AC125" s="10"/>
      <c r="AF125" s="178" t="s">
        <v>1306</v>
      </c>
      <c r="AG125" s="178" t="str" cm="1">
        <f t="array" ref="AG125:AJ125">TRANSPOSE(I111:I114)</f>
        <v>VIP Package</v>
      </c>
      <c r="AH125" s="178" t="str">
        <v>#1 Fan Package</v>
      </c>
      <c r="AI125" s="178" t="str">
        <v>Fill Me Up Package</v>
      </c>
      <c r="AJ125" s="178" t="str">
        <v>Basic Package</v>
      </c>
      <c r="AK125" s="178" t="s">
        <v>1302</v>
      </c>
      <c r="AL125" s="178" t="s">
        <v>1303</v>
      </c>
      <c r="AM125" s="178" t="s">
        <v>1304</v>
      </c>
      <c r="AN125" s="4"/>
      <c r="AO125" s="6"/>
      <c r="AP125" s="4" t="str">
        <v>VIP Parking</v>
      </c>
      <c r="AQ125" s="1">
        <f t="shared" si="3"/>
        <v>0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</row>
    <row r="126" spans="2:245" ht="23.1" customHeight="1">
      <c r="B126" s="15">
        <v>41</v>
      </c>
      <c r="C126" s="15">
        <v>3</v>
      </c>
      <c r="D126" s="13">
        <v>9</v>
      </c>
      <c r="E126" s="41">
        <f>AK126</f>
        <v>193.89999999999998</v>
      </c>
      <c r="G126" s="69">
        <v>45310</v>
      </c>
      <c r="H126" s="70"/>
      <c r="I126" s="60" t="s">
        <v>1165</v>
      </c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5"/>
      <c r="AF126" s="6" cm="1">
        <f t="array" ref="AF126">SUM(--(_xlfn.TEXTSPLIT($I126,,"; ") = AF$124)) * _xlfn.XLOOKUP($AF$124,$G$38:$G$46,$J$38:$J$46,0,0,1) * (1 - _xlfn.XLOOKUP(G126,$I$75:$I$78,$K$75:$K$78,0,1,1))</f>
        <v>0</v>
      </c>
      <c r="AG126" s="6" cm="1">
        <f t="array" ref="AG126">_xlfn.LET(
_xlpm.firstItem, AG$123,
_xlpm.secondItem, AG$124,
_xlpm.firstItemCount, SUM(--(_xlfn.TEXTSPLIT($I126,,"; ")=_xlpm.firstItem)),
_xlpm.secondItemCount, SUM(--(_xlfn.TEXTSPLIT($I126,,"; ")=_xlpm.secondItem)),
_xlpm.packageCount, MIN(_xlpm.firstItemCount,_xlpm.secondItemCount),
_xlpm.firstItemRemaining, _xlpm.firstItemCount - _xlpm.packageCount,
_xlpm.secondItemRemaining, _xlpm.secondItemCount - _xlpm.packageCount,
_xlpm.date, $G126,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125.99999999999999</v>
      </c>
      <c r="AH126" s="6" cm="1">
        <f t="array" ref="AH126">_xlfn.LET(
_xlpm.firstItem, AH$123,
_xlpm.secondItem, AH$124,
_xlpm.firstItemCount, SUM(--(_xlfn.TEXTSPLIT($I126,,"; ")=_xlpm.firstItem)),
_xlpm.secondItemCount, SUM(--(_xlfn.TEXTSPLIT($I126,,"; ")=_xlpm.secondItem)),
_xlpm.packageCount, MIN(_xlpm.firstItemCount,_xlpm.secondItemCount),
_xlpm.firstItemRemaining, _xlpm.firstItemCount - _xlpm.packageCount,
_xlpm.secondItemRemaining, _xlpm.secondItemCount - _xlpm.packageCount,
_xlpm.date, $G126,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23.799999999999997</v>
      </c>
      <c r="AI126" s="6" cm="1">
        <f t="array" ref="AI126">_xlfn.LET(
_xlpm.firstItem, AI$123,
_xlpm.secondItem, AI$124,
_xlpm.firstItemCount, SUM(--(_xlfn.TEXTSPLIT($I126,,"; ")=_xlpm.firstItem)),
_xlpm.secondItemCount, SUM(--(_xlfn.TEXTSPLIT($I126,,"; ")=_xlpm.secondItem)),
_xlpm.packageCount, MIN(_xlpm.firstItemCount,_xlpm.secondItemCount),
_xlpm.firstItemRemaining, _xlpm.firstItemCount - _xlpm.packageCount,
_xlpm.secondItemRemaining, _xlpm.secondItemCount - _xlpm.packageCount,
_xlpm.date, $G126,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33.599999999999994</v>
      </c>
      <c r="AJ126" s="6" cm="1">
        <f t="array" ref="AJ126">_xlfn.LET(
_xlpm.firstItem, AJ$123,
_xlpm.secondItem, AJ$124,
_xlpm.firstItemCount, SUM(--(_xlfn.TEXTSPLIT($I126,,"; ")=_xlpm.firstItem)),
_xlpm.secondItemCount, SUM(--(_xlfn.TEXTSPLIT($I126,,"; ")=_xlpm.secondItem)),
_xlpm.packageCount, MIN(_xlpm.firstItemCount,_xlpm.secondItemCount),
_xlpm.firstItemRemaining, _xlpm.firstItemCount - _xlpm.packageCount,
_xlpm.secondItemRemaining, _xlpm.secondItemCount - _xlpm.packageCount,
_xlpm.date, $G126,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10.5</v>
      </c>
      <c r="AK126" s="6">
        <f>SUM(AF126:AJ126)</f>
        <v>193.89999999999998</v>
      </c>
      <c r="AL126" s="6" cm="1">
        <f t="array" ref="AL126">SUM(_xlfn.XLOOKUP(_xlfn.TEXTSPLIT(I126,,"; "),$G$38:$G$46,$J$38:$J$46,0,0,1) * (1 - _xlfn.XLOOKUP(G126,$I$75:$I$78,$K$75:$K$78,0,1,1)))</f>
        <v>205.10000000000002</v>
      </c>
      <c r="AM126" s="179">
        <f>ROUND((AL126-AK126)/AL126,2)</f>
        <v>0.05</v>
      </c>
      <c r="AN126" s="4"/>
      <c r="AO126" s="6"/>
      <c r="AP126" s="4" t="str">
        <v>Reserved Ticket</v>
      </c>
      <c r="AQ126" s="1">
        <f t="shared" si="3"/>
        <v>1</v>
      </c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</row>
    <row r="127" spans="2:245" ht="23.1" customHeight="1">
      <c r="B127" s="15">
        <f>B126+1</f>
        <v>42</v>
      </c>
      <c r="C127" s="15">
        <v>3</v>
      </c>
      <c r="D127" s="13">
        <v>9</v>
      </c>
      <c r="E127" s="41">
        <f>AK127</f>
        <v>163.20000000000002</v>
      </c>
      <c r="G127" s="69">
        <v>45335</v>
      </c>
      <c r="H127" s="70"/>
      <c r="I127" s="60" t="s">
        <v>1166</v>
      </c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5"/>
      <c r="AF127" s="6" cm="1">
        <f t="array" ref="AF127">SUM(--(_xlfn.TEXTSPLIT($I127,,"; ") = AF$124)) * _xlfn.XLOOKUP($AF$124,$G$38:$G$46,$J$38:$J$46,0,0,1) * (1 - _xlfn.XLOOKUP(G127,$I$75:$I$78,$K$75:$K$78,0,1,1))</f>
        <v>16</v>
      </c>
      <c r="AG127" s="6" cm="1">
        <f t="array" ref="AG127">_xlfn.LET(
_xlpm.firstItem, AG$123,
_xlpm.secondItem, AG$124,
_xlpm.firstItemCount, SUM(--(_xlfn.TEXTSPLIT($I127,,"; ")=_xlpm.firstItem)),
_xlpm.secondItemCount, SUM(--(_xlfn.TEXTSPLIT($I127,,"; ")=_xlpm.secondItem)),
_xlpm.packageCount, MIN(_xlpm.firstItemCount,_xlpm.secondItemCount),
_xlpm.firstItemRemaining, _xlpm.firstItemCount - _xlpm.packageCount,
_xlpm.secondItemRemaining, _xlpm.secondItemCount - _xlpm.packageCount,
_xlpm.date, $G127,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48</v>
      </c>
      <c r="AH127" s="6" cm="1">
        <f t="array" ref="AH127">_xlfn.LET(
_xlpm.firstItem, AH$123,
_xlpm.secondItem, AH$124,
_xlpm.firstItemCount, SUM(--(_xlfn.TEXTSPLIT($I127,,"; ")=_xlpm.firstItem)),
_xlpm.secondItemCount, SUM(--(_xlfn.TEXTSPLIT($I127,,"; ")=_xlpm.secondItem)),
_xlpm.packageCount, MIN(_xlpm.firstItemCount,_xlpm.secondItemCount),
_xlpm.firstItemRemaining, _xlpm.firstItemCount - _xlpm.packageCount,
_xlpm.secondItemRemaining, _xlpm.secondItemCount - _xlpm.packageCount,
_xlpm.date, $G127,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38.400000000000006</v>
      </c>
      <c r="AI127" s="6" cm="1">
        <f t="array" ref="AI127">_xlfn.LET(
_xlpm.firstItem, AI$123,
_xlpm.secondItem, AI$124,
_xlpm.firstItemCount, SUM(--(_xlfn.TEXTSPLIT($I127,,"; ")=_xlpm.firstItem)),
_xlpm.secondItemCount, SUM(--(_xlfn.TEXTSPLIT($I127,,"; ")=_xlpm.secondItem)),
_xlpm.packageCount, MIN(_xlpm.firstItemCount,_xlpm.secondItemCount),
_xlpm.firstItemRemaining, _xlpm.firstItemCount - _xlpm.packageCount,
_xlpm.secondItemRemaining, _xlpm.secondItemCount - _xlpm.packageCount,
_xlpm.date, $G127,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52.800000000000004</v>
      </c>
      <c r="AJ127" s="6" cm="1">
        <f t="array" ref="AJ127">_xlfn.LET(
_xlpm.firstItem, AJ$123,
_xlpm.secondItem, AJ$124,
_xlpm.firstItemCount, SUM(--(_xlfn.TEXTSPLIT($I127,,"; ")=_xlpm.firstItem)),
_xlpm.secondItemCount, SUM(--(_xlfn.TEXTSPLIT($I127,,"; ")=_xlpm.secondItem)),
_xlpm.packageCount, MIN(_xlpm.firstItemCount,_xlpm.secondItemCount),
_xlpm.firstItemRemaining, _xlpm.firstItemCount - _xlpm.packageCount,
_xlpm.secondItemRemaining, _xlpm.secondItemCount - _xlpm.packageCount,
_xlpm.date, $G127,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8</v>
      </c>
      <c r="AK127" s="6">
        <f>SUM(AF127:AJ127)</f>
        <v>163.20000000000002</v>
      </c>
      <c r="AL127" s="6" cm="1">
        <f t="array" ref="AL127">SUM(_xlfn.XLOOKUP(_xlfn.TEXTSPLIT(I127,,"; "),$G$38:$G$46,$J$38:$J$46,0,0,1) * (1 - _xlfn.XLOOKUP(G127,$I$75:$I$78,$K$75:$K$78,0,1,1)))</f>
        <v>176</v>
      </c>
      <c r="AM127" s="179">
        <f>ROUND((AL127-AK127)/AL127,2)</f>
        <v>7.0000000000000007E-2</v>
      </c>
      <c r="AN127" s="4"/>
      <c r="AO127" s="6"/>
      <c r="AP127" s="4" t="str">
        <v>Unlimited Beverages</v>
      </c>
      <c r="AQ127" s="1">
        <f t="shared" si="3"/>
        <v>0</v>
      </c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</row>
    <row r="128" spans="2:245" ht="23.1" customHeight="1">
      <c r="B128" s="15">
        <f>B127+1</f>
        <v>43</v>
      </c>
      <c r="C128" s="15">
        <v>3</v>
      </c>
      <c r="D128" s="13">
        <v>9</v>
      </c>
      <c r="E128" s="41">
        <f t="shared" ref="E128:E144" si="4">AK128</f>
        <v>175.2</v>
      </c>
      <c r="G128" s="69">
        <v>45329</v>
      </c>
      <c r="H128" s="70"/>
      <c r="I128" s="60" t="s">
        <v>1167</v>
      </c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5"/>
      <c r="AF128" s="6" cm="1">
        <f t="array" ref="AF128">SUM(--(_xlfn.TEXTSPLIT($I128,,"; ") = AF$124)) * _xlfn.XLOOKUP($AF$124,$G$38:$G$46,$J$38:$J$46,0,0,1) * (1 - _xlfn.XLOOKUP(G128,$I$75:$I$78,$K$75:$K$78,0,1,1))</f>
        <v>32</v>
      </c>
      <c r="AG128" s="6" cm="1">
        <f t="array" ref="AG128">_xlfn.LET(
_xlpm.firstItem, AG$123,
_xlpm.secondItem, AG$124,
_xlpm.firstItemCount, SUM(--(_xlfn.TEXTSPLIT($I128,,"; ")=_xlpm.firstItem)),
_xlpm.secondItemCount, SUM(--(_xlfn.TEXTSPLIT($I128,,"; ")=_xlpm.secondItem)),
_xlpm.packageCount, MIN(_xlpm.firstItemCount,_xlpm.secondItemCount),
_xlpm.firstItemRemaining, _xlpm.firstItemCount - _xlpm.packageCount,
_xlpm.secondItemRemaining, _xlpm.secondItemCount - _xlpm.packageCount,
_xlpm.date, $G128,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80</v>
      </c>
      <c r="AH128" s="6" cm="1">
        <f t="array" ref="AH128">_xlfn.LET(
_xlpm.firstItem, AH$123,
_xlpm.secondItem, AH$124,
_xlpm.firstItemCount, SUM(--(_xlfn.TEXTSPLIT($I128,,"; ")=_xlpm.firstItem)),
_xlpm.secondItemCount, SUM(--(_xlfn.TEXTSPLIT($I128,,"; ")=_xlpm.secondItem)),
_xlpm.packageCount, MIN(_xlpm.firstItemCount,_xlpm.secondItemCount),
_xlpm.firstItemRemaining, _xlpm.firstItemCount - _xlpm.packageCount,
_xlpm.secondItemRemaining, _xlpm.secondItemCount - _xlpm.packageCount,
_xlpm.date, $G128,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19.200000000000003</v>
      </c>
      <c r="AI128" s="6" cm="1">
        <f t="array" ref="AI128">_xlfn.LET(
_xlpm.firstItem, AI$123,
_xlpm.secondItem, AI$124,
_xlpm.firstItemCount, SUM(--(_xlfn.TEXTSPLIT($I128,,"; ")=_xlpm.firstItem)),
_xlpm.secondItemCount, SUM(--(_xlfn.TEXTSPLIT($I128,,"; ")=_xlpm.secondItem)),
_xlpm.packageCount, MIN(_xlpm.firstItemCount,_xlpm.secondItemCount),
_xlpm.firstItemRemaining, _xlpm.firstItemCount - _xlpm.packageCount,
_xlpm.secondItemRemaining, _xlpm.secondItemCount - _xlpm.packageCount,
_xlpm.date, $G128,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28</v>
      </c>
      <c r="AJ128" s="6" cm="1">
        <f t="array" ref="AJ128">_xlfn.LET(
_xlpm.firstItem, AJ$123,
_xlpm.secondItem, AJ$124,
_xlpm.firstItemCount, SUM(--(_xlfn.TEXTSPLIT($I128,,"; ")=_xlpm.firstItem)),
_xlpm.secondItemCount, SUM(--(_xlfn.TEXTSPLIT($I128,,"; ")=_xlpm.secondItem)),
_xlpm.packageCount, MIN(_xlpm.firstItemCount,_xlpm.secondItemCount),
_xlpm.firstItemRemaining, _xlpm.firstItemCount - _xlpm.packageCount,
_xlpm.secondItemRemaining, _xlpm.secondItemCount - _xlpm.packageCount,
_xlpm.date, $G128,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16</v>
      </c>
      <c r="AK128" s="6">
        <f t="shared" ref="AK128:AK144" si="5">SUM(AF128:AJ128)</f>
        <v>175.2</v>
      </c>
      <c r="AL128" s="6" cm="1">
        <f t="array" ref="AL128">SUM(_xlfn.XLOOKUP(_xlfn.TEXTSPLIT(I128,,"; "),$G$38:$G$46,$J$38:$J$46,0,0,1) * (1 - _xlfn.XLOOKUP(G128,$I$75:$I$78,$K$75:$K$78,0,1,1)))</f>
        <v>192</v>
      </c>
      <c r="AM128" s="179">
        <f>ROUND((AL128-AK128)/AL128,2)</f>
        <v>0.09</v>
      </c>
      <c r="AN128" s="4"/>
      <c r="AO128" s="6"/>
      <c r="AP128" s="4" t="str">
        <v>Reserved Ticket</v>
      </c>
      <c r="AQ128" s="1">
        <f t="shared" si="3"/>
        <v>1</v>
      </c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</row>
    <row r="129" spans="2:245" ht="23.1" customHeight="1">
      <c r="B129" s="15">
        <f t="shared" ref="B129:B145" si="6">B128+1</f>
        <v>44</v>
      </c>
      <c r="C129" s="15">
        <v>3</v>
      </c>
      <c r="D129" s="13">
        <v>9</v>
      </c>
      <c r="E129" s="41">
        <f t="shared" si="4"/>
        <v>232.2</v>
      </c>
      <c r="G129" s="69">
        <v>45362</v>
      </c>
      <c r="H129" s="70"/>
      <c r="I129" s="60" t="s">
        <v>1168</v>
      </c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5"/>
      <c r="AF129" s="6" cm="1">
        <f t="array" ref="AF129">SUM(--(_xlfn.TEXTSPLIT($I129,,"; ") = AF$124)) * _xlfn.XLOOKUP($AF$124,$G$38:$G$46,$J$38:$J$46,0,0,1) * (1 - _xlfn.XLOOKUP(G129,$I$75:$I$78,$K$75:$K$78,0,1,1))</f>
        <v>18</v>
      </c>
      <c r="AG129" s="6" cm="1">
        <f t="array" ref="AG129">_xlfn.LET(
_xlpm.firstItem, AG$123,
_xlpm.secondItem, AG$124,
_xlpm.firstItemCount, SUM(--(_xlfn.TEXTSPLIT($I129,,"; ")=_xlpm.firstItem)),
_xlpm.secondItemCount, SUM(--(_xlfn.TEXTSPLIT($I129,,"; ")=_xlpm.secondItem)),
_xlpm.packageCount, MIN(_xlpm.firstItemCount,_xlpm.secondItemCount),
_xlpm.firstItemRemaining, _xlpm.firstItemCount - _xlpm.packageCount,
_xlpm.secondItemRemaining, _xlpm.secondItemCount - _xlpm.packageCount,
_xlpm.date, $G129,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126</v>
      </c>
      <c r="AH129" s="6" cm="1">
        <f t="array" ref="AH129">_xlfn.LET(
_xlpm.firstItem, AH$123,
_xlpm.secondItem, AH$124,
_xlpm.firstItemCount, SUM(--(_xlfn.TEXTSPLIT($I129,,"; ")=_xlpm.firstItem)),
_xlpm.secondItemCount, SUM(--(_xlfn.TEXTSPLIT($I129,,"; ")=_xlpm.secondItem)),
_xlpm.packageCount, MIN(_xlpm.firstItemCount,_xlpm.secondItemCount),
_xlpm.firstItemRemaining, _xlpm.firstItemCount - _xlpm.packageCount,
_xlpm.secondItemRemaining, _xlpm.secondItemCount - _xlpm.packageCount,
_xlpm.date, $G129,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0</v>
      </c>
      <c r="AI129" s="6" cm="1">
        <f t="array" ref="AI129">_xlfn.LET(
_xlpm.firstItem, AI$123,
_xlpm.secondItem, AI$124,
_xlpm.firstItemCount, SUM(--(_xlfn.TEXTSPLIT($I129,,"; ")=_xlpm.firstItem)),
_xlpm.secondItemCount, SUM(--(_xlfn.TEXTSPLIT($I129,,"; ")=_xlpm.secondItem)),
_xlpm.packageCount, MIN(_xlpm.firstItemCount,_xlpm.secondItemCount),
_xlpm.firstItemRemaining, _xlpm.firstItemCount - _xlpm.packageCount,
_xlpm.secondItemRemaining, _xlpm.secondItemCount - _xlpm.packageCount,
_xlpm.date, $G129,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43.2</v>
      </c>
      <c r="AJ129" s="6" cm="1">
        <f t="array" ref="AJ129">_xlfn.LET(
_xlpm.firstItem, AJ$123,
_xlpm.secondItem, AJ$124,
_xlpm.firstItemCount, SUM(--(_xlfn.TEXTSPLIT($I129,,"; ")=_xlpm.firstItem)),
_xlpm.secondItemCount, SUM(--(_xlfn.TEXTSPLIT($I129,,"; ")=_xlpm.secondItem)),
_xlpm.packageCount, MIN(_xlpm.firstItemCount,_xlpm.secondItemCount),
_xlpm.firstItemRemaining, _xlpm.firstItemCount - _xlpm.packageCount,
_xlpm.secondItemRemaining, _xlpm.secondItemCount - _xlpm.packageCount,
_xlpm.date, $G129,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45</v>
      </c>
      <c r="AK129" s="6">
        <f t="shared" si="5"/>
        <v>232.2</v>
      </c>
      <c r="AL129" s="6" cm="1">
        <f t="array" ref="AL129">SUM(_xlfn.XLOOKUP(_xlfn.TEXTSPLIT(I129,,"; "),$G$38:$G$46,$J$38:$J$46,0,0,1) * (1 - _xlfn.XLOOKUP(G129,$I$75:$I$78,$K$75:$K$78,0,1,1)))</f>
        <v>245.7</v>
      </c>
      <c r="AM129" s="179">
        <f t="shared" ref="AM129:AM145" si="7">ROUND((AL129-AK129)/AL129,2)</f>
        <v>0.05</v>
      </c>
      <c r="AN129" s="4"/>
      <c r="AO129" s="6"/>
      <c r="AP129" s="4" t="str">
        <v>VIP Ticket</v>
      </c>
      <c r="AQ129" s="1">
        <f t="shared" si="3"/>
        <v>1</v>
      </c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</row>
    <row r="130" spans="2:245" ht="23.1" customHeight="1">
      <c r="B130" s="15">
        <f t="shared" si="6"/>
        <v>45</v>
      </c>
      <c r="C130" s="15">
        <v>3</v>
      </c>
      <c r="D130" s="13">
        <v>9</v>
      </c>
      <c r="E130" s="41">
        <f t="shared" si="4"/>
        <v>144.80000000000001</v>
      </c>
      <c r="G130" s="69">
        <v>45331</v>
      </c>
      <c r="H130" s="70"/>
      <c r="I130" s="60" t="s">
        <v>1169</v>
      </c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5"/>
      <c r="AF130" s="6" cm="1">
        <f t="array" ref="AF130">SUM(--(_xlfn.TEXTSPLIT($I130,,"; ") = AF$124)) * _xlfn.XLOOKUP($AF$124,$G$38:$G$46,$J$38:$J$46,0,0,1) * (1 - _xlfn.XLOOKUP(G130,$I$75:$I$78,$K$75:$K$78,0,1,1))</f>
        <v>48</v>
      </c>
      <c r="AG130" s="6" cm="1">
        <f t="array" ref="AG130">_xlfn.LET(
_xlpm.firstItem, AG$123,
_xlpm.secondItem, AG$124,
_xlpm.firstItemCount, SUM(--(_xlfn.TEXTSPLIT($I130,,"; ")=_xlpm.firstItem)),
_xlpm.secondItemCount, SUM(--(_xlfn.TEXTSPLIT($I130,,"; ")=_xlpm.secondItem)),
_xlpm.packageCount, MIN(_xlpm.firstItemCount,_xlpm.secondItemCount),
_xlpm.firstItemRemaining, _xlpm.firstItemCount - _xlpm.packageCount,
_xlpm.secondItemRemaining, _xlpm.secondItemCount - _xlpm.packageCount,
_xlpm.date, $G130,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24</v>
      </c>
      <c r="AH130" s="6" cm="1">
        <f t="array" ref="AH130">_xlfn.LET(
_xlpm.firstItem, AH$123,
_xlpm.secondItem, AH$124,
_xlpm.firstItemCount, SUM(--(_xlfn.TEXTSPLIT($I130,,"; ")=_xlpm.firstItem)),
_xlpm.secondItemCount, SUM(--(_xlfn.TEXTSPLIT($I130,,"; ")=_xlpm.secondItem)),
_xlpm.packageCount, MIN(_xlpm.firstItemCount,_xlpm.secondItemCount),
_xlpm.firstItemRemaining, _xlpm.firstItemCount - _xlpm.packageCount,
_xlpm.secondItemRemaining, _xlpm.secondItemCount - _xlpm.packageCount,
_xlpm.date, $G130,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28.8</v>
      </c>
      <c r="AI130" s="6" cm="1">
        <f t="array" ref="AI130">_xlfn.LET(
_xlpm.firstItem, AI$123,
_xlpm.secondItem, AI$124,
_xlpm.firstItemCount, SUM(--(_xlfn.TEXTSPLIT($I130,,"; ")=_xlpm.firstItem)),
_xlpm.secondItemCount, SUM(--(_xlfn.TEXTSPLIT($I130,,"; ")=_xlpm.secondItem)),
_xlpm.packageCount, MIN(_xlpm.firstItemCount,_xlpm.secondItemCount),
_xlpm.firstItemRemaining, _xlpm.firstItemCount - _xlpm.packageCount,
_xlpm.secondItemRemaining, _xlpm.secondItemCount - _xlpm.packageCount,
_xlpm.date, $G130,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28</v>
      </c>
      <c r="AJ130" s="6" cm="1">
        <f t="array" ref="AJ130">_xlfn.LET(
_xlpm.firstItem, AJ$123,
_xlpm.secondItem, AJ$124,
_xlpm.firstItemCount, SUM(--(_xlfn.TEXTSPLIT($I130,,"; ")=_xlpm.firstItem)),
_xlpm.secondItemCount, SUM(--(_xlfn.TEXTSPLIT($I130,,"; ")=_xlpm.secondItem)),
_xlpm.packageCount, MIN(_xlpm.firstItemCount,_xlpm.secondItemCount),
_xlpm.firstItemRemaining, _xlpm.firstItemCount - _xlpm.packageCount,
_xlpm.secondItemRemaining, _xlpm.secondItemCount - _xlpm.packageCount,
_xlpm.date, $G130,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16</v>
      </c>
      <c r="AK130" s="6">
        <f t="shared" si="5"/>
        <v>144.80000000000001</v>
      </c>
      <c r="AL130" s="6" cm="1">
        <f t="array" ref="AL130">SUM(_xlfn.XLOOKUP(_xlfn.TEXTSPLIT(I130,,"; "),$G$38:$G$46,$J$38:$J$46,0,0,1) * (1 - _xlfn.XLOOKUP(G130,$I$75:$I$78,$K$75:$K$78,0,1,1)))</f>
        <v>157.6</v>
      </c>
      <c r="AM130" s="179">
        <f t="shared" si="7"/>
        <v>0.08</v>
      </c>
      <c r="AN130" s="4"/>
      <c r="AO130" s="6"/>
      <c r="AP130" s="4" t="str">
        <v>VIP Ticket</v>
      </c>
      <c r="AQ130" s="1">
        <f t="shared" si="3"/>
        <v>1</v>
      </c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</row>
    <row r="131" spans="2:245" ht="23.1" customHeight="1">
      <c r="B131" s="15">
        <f t="shared" si="6"/>
        <v>46</v>
      </c>
      <c r="C131" s="15">
        <v>3</v>
      </c>
      <c r="D131" s="13">
        <v>9</v>
      </c>
      <c r="E131" s="41">
        <f t="shared" si="4"/>
        <v>154.69999999999999</v>
      </c>
      <c r="G131" s="69">
        <v>45322</v>
      </c>
      <c r="H131" s="70"/>
      <c r="I131" s="60" t="s">
        <v>1170</v>
      </c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5"/>
      <c r="AF131" s="6" cm="1">
        <f t="array" ref="AF131">SUM(--(_xlfn.TEXTSPLIT($I131,,"; ") = AF$124)) * _xlfn.XLOOKUP($AF$124,$G$38:$G$46,$J$38:$J$46,0,0,1) * (1 - _xlfn.XLOOKUP(G131,$I$75:$I$78,$K$75:$K$78,0,1,1))</f>
        <v>14</v>
      </c>
      <c r="AG131" s="6" cm="1">
        <f t="array" ref="AG131">_xlfn.LET(
_xlpm.firstItem, AG$123,
_xlpm.secondItem, AG$124,
_xlpm.firstItemCount, SUM(--(_xlfn.TEXTSPLIT($I131,,"; ")=_xlpm.firstItem)),
_xlpm.secondItemCount, SUM(--(_xlfn.TEXTSPLIT($I131,,"; ")=_xlpm.secondItem)),
_xlpm.packageCount, MIN(_xlpm.firstItemCount,_xlpm.secondItemCount),
_xlpm.firstItemRemaining, _xlpm.firstItemCount - _xlpm.packageCount,
_xlpm.secondItemRemaining, _xlpm.secondItemCount - _xlpm.packageCount,
_xlpm.date, $G131,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70</v>
      </c>
      <c r="AH131" s="6" cm="1">
        <f t="array" ref="AH131">_xlfn.LET(
_xlpm.firstItem, AH$123,
_xlpm.secondItem, AH$124,
_xlpm.firstItemCount, SUM(--(_xlfn.TEXTSPLIT($I131,,"; ")=_xlpm.firstItem)),
_xlpm.secondItemCount, SUM(--(_xlfn.TEXTSPLIT($I131,,"; ")=_xlpm.secondItem)),
_xlpm.packageCount, MIN(_xlpm.firstItemCount,_xlpm.secondItemCount),
_xlpm.firstItemRemaining, _xlpm.firstItemCount - _xlpm.packageCount,
_xlpm.secondItemRemaining, _xlpm.secondItemCount - _xlpm.packageCount,
_xlpm.date, $G131,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29.4</v>
      </c>
      <c r="AI131" s="6" cm="1">
        <f t="array" ref="AI131">_xlfn.LET(
_xlpm.firstItem, AI$123,
_xlpm.secondItem, AI$124,
_xlpm.firstItemCount, SUM(--(_xlfn.TEXTSPLIT($I131,,"; ")=_xlpm.firstItem)),
_xlpm.secondItemCount, SUM(--(_xlfn.TEXTSPLIT($I131,,"; ")=_xlpm.secondItem)),
_xlpm.packageCount, MIN(_xlpm.firstItemCount,_xlpm.secondItemCount),
_xlpm.firstItemRemaining, _xlpm.firstItemCount - _xlpm.packageCount,
_xlpm.secondItemRemaining, _xlpm.secondItemCount - _xlpm.packageCount,
_xlpm.date, $G131,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16.799999999999997</v>
      </c>
      <c r="AJ131" s="6" cm="1">
        <f t="array" ref="AJ131">_xlfn.LET(
_xlpm.firstItem, AJ$123,
_xlpm.secondItem, AJ$124,
_xlpm.firstItemCount, SUM(--(_xlfn.TEXTSPLIT($I131,,"; ")=_xlpm.firstItem)),
_xlpm.secondItemCount, SUM(--(_xlfn.TEXTSPLIT($I131,,"; ")=_xlpm.secondItem)),
_xlpm.packageCount, MIN(_xlpm.firstItemCount,_xlpm.secondItemCount),
_xlpm.firstItemRemaining, _xlpm.firstItemCount - _xlpm.packageCount,
_xlpm.secondItemRemaining, _xlpm.secondItemCount - _xlpm.packageCount,
_xlpm.date, $G131,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24.5</v>
      </c>
      <c r="AK131" s="6">
        <f t="shared" si="5"/>
        <v>154.69999999999999</v>
      </c>
      <c r="AL131" s="6" cm="1">
        <f t="array" ref="AL131">SUM(_xlfn.XLOOKUP(_xlfn.TEXTSPLIT(I131,,"; "),$G$38:$G$46,$J$38:$J$46,0,0,1) * (1 - _xlfn.XLOOKUP(G131,$I$75:$I$78,$K$75:$K$78,0,1,1)))</f>
        <v>165.20000000000002</v>
      </c>
      <c r="AM131" s="179">
        <f t="shared" si="7"/>
        <v>0.06</v>
      </c>
      <c r="AN131" s="4"/>
      <c r="AO131" s="6"/>
      <c r="AP131" s="4" t="str">
        <v>Foam Finger</v>
      </c>
      <c r="AQ131" s="1">
        <f t="shared" si="3"/>
        <v>0</v>
      </c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</row>
    <row r="132" spans="2:245" ht="23.1" customHeight="1">
      <c r="B132" s="15">
        <f t="shared" si="6"/>
        <v>47</v>
      </c>
      <c r="C132" s="15">
        <v>3</v>
      </c>
      <c r="D132" s="13">
        <v>9</v>
      </c>
      <c r="E132" s="41">
        <f t="shared" si="4"/>
        <v>252</v>
      </c>
      <c r="G132" s="69">
        <v>45387</v>
      </c>
      <c r="H132" s="70"/>
      <c r="I132" s="60" t="s">
        <v>1171</v>
      </c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5"/>
      <c r="AF132" s="6" cm="1">
        <f t="array" ref="AF132">SUM(--(_xlfn.TEXTSPLIT($I132,,"; ") = AF$124)) * _xlfn.XLOOKUP($AF$124,$G$38:$G$46,$J$38:$J$46,0,0,1) * (1 - _xlfn.XLOOKUP(G132,$I$75:$I$78,$K$75:$K$78,0,1,1))</f>
        <v>40</v>
      </c>
      <c r="AG132" s="6" cm="1">
        <f t="array" ref="AG132">_xlfn.LET(
_xlpm.firstItem, AG$123,
_xlpm.secondItem, AG$124,
_xlpm.firstItemCount, SUM(--(_xlfn.TEXTSPLIT($I132,,"; ")=_xlpm.firstItem)),
_xlpm.secondItemCount, SUM(--(_xlfn.TEXTSPLIT($I132,,"; ")=_xlpm.secondItem)),
_xlpm.packageCount, MIN(_xlpm.firstItemCount,_xlpm.secondItemCount),
_xlpm.firstItemRemaining, _xlpm.firstItemCount - _xlpm.packageCount,
_xlpm.secondItemRemaining, _xlpm.secondItemCount - _xlpm.packageCount,
_xlpm.date, $G132,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120</v>
      </c>
      <c r="AH132" s="6" cm="1">
        <f t="array" ref="AH132">_xlfn.LET(
_xlpm.firstItem, AH$123,
_xlpm.secondItem, AH$124,
_xlpm.firstItemCount, SUM(--(_xlfn.TEXTSPLIT($I132,,"; ")=_xlpm.firstItem)),
_xlpm.secondItemCount, SUM(--(_xlfn.TEXTSPLIT($I132,,"; ")=_xlpm.secondItem)),
_xlpm.packageCount, MIN(_xlpm.firstItemCount,_xlpm.secondItemCount),
_xlpm.firstItemRemaining, _xlpm.firstItemCount - _xlpm.packageCount,
_xlpm.secondItemRemaining, _xlpm.secondItemCount - _xlpm.packageCount,
_xlpm.date, $G132,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20</v>
      </c>
      <c r="AI132" s="6" cm="1">
        <f t="array" ref="AI132">_xlfn.LET(
_xlpm.firstItem, AI$123,
_xlpm.secondItem, AI$124,
_xlpm.firstItemCount, SUM(--(_xlfn.TEXTSPLIT($I132,,"; ")=_xlpm.firstItem)),
_xlpm.secondItemCount, SUM(--(_xlfn.TEXTSPLIT($I132,,"; ")=_xlpm.secondItem)),
_xlpm.packageCount, MIN(_xlpm.firstItemCount,_xlpm.secondItemCount),
_xlpm.firstItemRemaining, _xlpm.firstItemCount - _xlpm.packageCount,
_xlpm.secondItemRemaining, _xlpm.secondItemCount - _xlpm.packageCount,
_xlpm.date, $G132,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72</v>
      </c>
      <c r="AJ132" s="6" cm="1">
        <f t="array" ref="AJ132">_xlfn.LET(
_xlpm.firstItem, AJ$123,
_xlpm.secondItem, AJ$124,
_xlpm.firstItemCount, SUM(--(_xlfn.TEXTSPLIT($I132,,"; ")=_xlpm.firstItem)),
_xlpm.secondItemCount, SUM(--(_xlfn.TEXTSPLIT($I132,,"; ")=_xlpm.secondItem)),
_xlpm.packageCount, MIN(_xlpm.firstItemCount,_xlpm.secondItemCount),
_xlpm.firstItemRemaining, _xlpm.firstItemCount - _xlpm.packageCount,
_xlpm.secondItemRemaining, _xlpm.secondItemCount - _xlpm.packageCount,
_xlpm.date, $G132,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0</v>
      </c>
      <c r="AK132" s="6">
        <f t="shared" si="5"/>
        <v>252</v>
      </c>
      <c r="AL132" s="6" cm="1">
        <f t="array" ref="AL132">SUM(_xlfn.XLOOKUP(_xlfn.TEXTSPLIT(I132,,"; "),$G$38:$G$46,$J$38:$J$46,0,0,1) * (1 - _xlfn.XLOOKUP(G132,$I$75:$I$78,$K$75:$K$78,0,1,1)))</f>
        <v>278</v>
      </c>
      <c r="AM132" s="179">
        <f t="shared" si="7"/>
        <v>0.09</v>
      </c>
      <c r="AN132" s="4"/>
      <c r="AO132" s="6"/>
      <c r="AP132" s="4" t="str">
        <v>Unlimited Beverages</v>
      </c>
      <c r="AQ132" s="1">
        <f t="shared" si="3"/>
        <v>0</v>
      </c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</row>
    <row r="133" spans="2:245" ht="23.1" customHeight="1">
      <c r="B133" s="15">
        <f t="shared" si="6"/>
        <v>48</v>
      </c>
      <c r="C133" s="15">
        <v>3</v>
      </c>
      <c r="D133" s="13">
        <v>9</v>
      </c>
      <c r="E133" s="41">
        <f t="shared" si="4"/>
        <v>154.80000000000001</v>
      </c>
      <c r="G133" s="69">
        <v>45355</v>
      </c>
      <c r="H133" s="70"/>
      <c r="I133" s="60" t="s">
        <v>1172</v>
      </c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5"/>
      <c r="AF133" s="6" cm="1">
        <f t="array" ref="AF133">SUM(--(_xlfn.TEXTSPLIT($I133,,"; ") = AF$124)) * _xlfn.XLOOKUP($AF$124,$G$38:$G$46,$J$38:$J$46,0,0,1) * (1 - _xlfn.XLOOKUP(G133,$I$75:$I$78,$K$75:$K$78,0,1,1))</f>
        <v>36</v>
      </c>
      <c r="AG133" s="6" cm="1">
        <f t="array" ref="AG133">_xlfn.LET(
_xlpm.firstItem, AG$123,
_xlpm.secondItem, AG$124,
_xlpm.firstItemCount, SUM(--(_xlfn.TEXTSPLIT($I133,,"; ")=_xlpm.firstItem)),
_xlpm.secondItemCount, SUM(--(_xlfn.TEXTSPLIT($I133,,"; ")=_xlpm.secondItem)),
_xlpm.packageCount, MIN(_xlpm.firstItemCount,_xlpm.secondItemCount),
_xlpm.firstItemRemaining, _xlpm.firstItemCount - _xlpm.packageCount,
_xlpm.secondItemRemaining, _xlpm.secondItemCount - _xlpm.packageCount,
_xlpm.date, $G133,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54</v>
      </c>
      <c r="AH133" s="6" cm="1">
        <f t="array" ref="AH133">_xlfn.LET(
_xlpm.firstItem, AH$123,
_xlpm.secondItem, AH$124,
_xlpm.firstItemCount, SUM(--(_xlfn.TEXTSPLIT($I133,,"; ")=_xlpm.firstItem)),
_xlpm.secondItemCount, SUM(--(_xlfn.TEXTSPLIT($I133,,"; ")=_xlpm.secondItem)),
_xlpm.packageCount, MIN(_xlpm.firstItemCount,_xlpm.secondItemCount),
_xlpm.firstItemRemaining, _xlpm.firstItemCount - _xlpm.packageCount,
_xlpm.secondItemRemaining, _xlpm.secondItemCount - _xlpm.packageCount,
_xlpm.date, $G133,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28.8</v>
      </c>
      <c r="AI133" s="6" cm="1">
        <f t="array" ref="AI133">_xlfn.LET(
_xlpm.firstItem, AI$123,
_xlpm.secondItem, AI$124,
_xlpm.firstItemCount, SUM(--(_xlfn.TEXTSPLIT($I133,,"; ")=_xlpm.firstItem)),
_xlpm.secondItemCount, SUM(--(_xlfn.TEXTSPLIT($I133,,"; ")=_xlpm.secondItem)),
_xlpm.packageCount, MIN(_xlpm.firstItemCount,_xlpm.secondItemCount),
_xlpm.firstItemRemaining, _xlpm.firstItemCount - _xlpm.packageCount,
_xlpm.secondItemRemaining, _xlpm.secondItemCount - _xlpm.packageCount,
_xlpm.date, $G133,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0</v>
      </c>
      <c r="AJ133" s="6" cm="1">
        <f t="array" ref="AJ133">_xlfn.LET(
_xlpm.firstItem, AJ$123,
_xlpm.secondItem, AJ$124,
_xlpm.firstItemCount, SUM(--(_xlfn.TEXTSPLIT($I133,,"; ")=_xlpm.firstItem)),
_xlpm.secondItemCount, SUM(--(_xlfn.TEXTSPLIT($I133,,"; ")=_xlpm.secondItem)),
_xlpm.packageCount, MIN(_xlpm.firstItemCount,_xlpm.secondItemCount),
_xlpm.firstItemRemaining, _xlpm.firstItemCount - _xlpm.packageCount,
_xlpm.secondItemRemaining, _xlpm.secondItemCount - _xlpm.packageCount,
_xlpm.date, $G133,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36</v>
      </c>
      <c r="AK133" s="6">
        <f t="shared" si="5"/>
        <v>154.80000000000001</v>
      </c>
      <c r="AL133" s="6" cm="1">
        <f t="array" ref="AL133">SUM(_xlfn.XLOOKUP(_xlfn.TEXTSPLIT(I133,,"; "),$G$38:$G$46,$J$38:$J$46,0,0,1) * (1 - _xlfn.XLOOKUP(G133,$I$75:$I$78,$K$75:$K$78,0,1,1)))</f>
        <v>178.2</v>
      </c>
      <c r="AM133" s="179">
        <f t="shared" si="7"/>
        <v>0.13</v>
      </c>
      <c r="AN133" s="4"/>
      <c r="AO133" s="6"/>
      <c r="AP133" s="4" t="str">
        <v>Noise Maker</v>
      </c>
      <c r="AQ133" s="1">
        <f t="shared" si="3"/>
        <v>0</v>
      </c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</row>
    <row r="134" spans="2:245" ht="23.1" customHeight="1" thickBot="1">
      <c r="B134" s="15">
        <f t="shared" si="6"/>
        <v>49</v>
      </c>
      <c r="C134" s="15">
        <v>3</v>
      </c>
      <c r="D134" s="13">
        <v>9</v>
      </c>
      <c r="E134" s="41">
        <f t="shared" si="4"/>
        <v>139.30000000000001</v>
      </c>
      <c r="G134" s="69">
        <v>45306</v>
      </c>
      <c r="H134" s="70"/>
      <c r="I134" s="60" t="s">
        <v>1173</v>
      </c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5"/>
      <c r="AF134" s="6" cm="1">
        <f t="array" ref="AF134">SUM(--(_xlfn.TEXTSPLIT($I134,,"; ") = AF$124)) * _xlfn.XLOOKUP($AF$124,$G$38:$G$46,$J$38:$J$46,0,0,1) * (1 - _xlfn.XLOOKUP(G134,$I$75:$I$78,$K$75:$K$78,0,1,1))</f>
        <v>0</v>
      </c>
      <c r="AG134" s="6" cm="1">
        <f t="array" ref="AG134">_xlfn.LET(
_xlpm.firstItem, AG$123,
_xlpm.secondItem, AG$124,
_xlpm.firstItemCount, SUM(--(_xlfn.TEXTSPLIT($I134,,"; ")=_xlpm.firstItem)),
_xlpm.secondItemCount, SUM(--(_xlfn.TEXTSPLIT($I134,,"; ")=_xlpm.secondItem)),
_xlpm.packageCount, MIN(_xlpm.firstItemCount,_xlpm.secondItemCount),
_xlpm.firstItemRemaining, _xlpm.firstItemCount - _xlpm.packageCount,
_xlpm.secondItemRemaining, _xlpm.secondItemCount - _xlpm.packageCount,
_xlpm.date, $G134,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62.999999999999993</v>
      </c>
      <c r="AH134" s="6" cm="1">
        <f t="array" ref="AH134">_xlfn.LET(
_xlpm.firstItem, AH$123,
_xlpm.secondItem, AH$124,
_xlpm.firstItemCount, SUM(--(_xlfn.TEXTSPLIT($I134,,"; ")=_xlpm.firstItem)),
_xlpm.secondItemCount, SUM(--(_xlfn.TEXTSPLIT($I134,,"; ")=_xlpm.secondItem)),
_xlpm.packageCount, MIN(_xlpm.firstItemCount,_xlpm.secondItemCount),
_xlpm.firstItemRemaining, _xlpm.firstItemCount - _xlpm.packageCount,
_xlpm.secondItemRemaining, _xlpm.secondItemCount - _xlpm.packageCount,
_xlpm.date, $G134,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14</v>
      </c>
      <c r="AI134" s="6" cm="1">
        <f t="array" ref="AI134">_xlfn.LET(
_xlpm.firstItem, AI$123,
_xlpm.secondItem, AI$124,
_xlpm.firstItemCount, SUM(--(_xlfn.TEXTSPLIT($I134,,"; ")=_xlpm.firstItem)),
_xlpm.secondItemCount, SUM(--(_xlfn.TEXTSPLIT($I134,,"; ")=_xlpm.secondItem)),
_xlpm.packageCount, MIN(_xlpm.firstItemCount,_xlpm.secondItemCount),
_xlpm.firstItemRemaining, _xlpm.firstItemCount - _xlpm.packageCount,
_xlpm.secondItemRemaining, _xlpm.secondItemCount - _xlpm.packageCount,
_xlpm.date, $G134,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41.3</v>
      </c>
      <c r="AJ134" s="6" cm="1">
        <f t="array" ref="AJ134">_xlfn.LET(
_xlpm.firstItem, AJ$123,
_xlpm.secondItem, AJ$124,
_xlpm.firstItemCount, SUM(--(_xlfn.TEXTSPLIT($I134,,"; ")=_xlpm.firstItem)),
_xlpm.secondItemCount, SUM(--(_xlfn.TEXTSPLIT($I134,,"; ")=_xlpm.secondItem)),
_xlpm.packageCount, MIN(_xlpm.firstItemCount,_xlpm.secondItemCount),
_xlpm.firstItemRemaining, _xlpm.firstItemCount - _xlpm.packageCount,
_xlpm.secondItemRemaining, _xlpm.secondItemCount - _xlpm.packageCount,
_xlpm.date, $G134,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21</v>
      </c>
      <c r="AK134" s="6">
        <f t="shared" si="5"/>
        <v>139.30000000000001</v>
      </c>
      <c r="AL134" s="6" cm="1">
        <f t="array" ref="AL134">SUM(_xlfn.XLOOKUP(_xlfn.TEXTSPLIT(I134,,"; "),$G$38:$G$46,$J$38:$J$46,0,0,1) * (1 - _xlfn.XLOOKUP(G134,$I$75:$I$78,$K$75:$K$78,0,1,1)))</f>
        <v>161.70000000000002</v>
      </c>
      <c r="AM134" s="179">
        <f t="shared" si="7"/>
        <v>0.14000000000000001</v>
      </c>
      <c r="AN134" s="4"/>
      <c r="AO134" s="6"/>
      <c r="AP134" s="5" t="str">
        <v>VIP Parking</v>
      </c>
      <c r="AQ134" s="1">
        <f t="shared" si="3"/>
        <v>0</v>
      </c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</row>
    <row r="135" spans="2:245" ht="23.1" customHeight="1" thickBot="1">
      <c r="B135" s="15">
        <f t="shared" si="6"/>
        <v>50</v>
      </c>
      <c r="C135" s="15">
        <v>3</v>
      </c>
      <c r="D135" s="13">
        <v>9</v>
      </c>
      <c r="E135" s="41">
        <f t="shared" si="4"/>
        <v>144.9</v>
      </c>
      <c r="G135" s="69">
        <v>45305</v>
      </c>
      <c r="H135" s="70"/>
      <c r="I135" s="60" t="s">
        <v>1174</v>
      </c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5"/>
      <c r="AF135" s="6" cm="1">
        <f t="array" ref="AF135">SUM(--(_xlfn.TEXTSPLIT($I135,,"; ") = AF$124)) * _xlfn.XLOOKUP($AF$124,$G$38:$G$46,$J$38:$J$46,0,0,1) * (1 - _xlfn.XLOOKUP(G135,$I$75:$I$78,$K$75:$K$78,0,1,1))</f>
        <v>14</v>
      </c>
      <c r="AG135" s="6" cm="1">
        <f t="array" ref="AG135">_xlfn.LET(
_xlpm.firstItem, AG$123,
_xlpm.secondItem, AG$124,
_xlpm.firstItemCount, SUM(--(_xlfn.TEXTSPLIT($I135,,"; ")=_xlpm.firstItem)),
_xlpm.secondItemCount, SUM(--(_xlfn.TEXTSPLIT($I135,,"; ")=_xlpm.secondItem)),
_xlpm.packageCount, MIN(_xlpm.firstItemCount,_xlpm.secondItemCount),
_xlpm.firstItemRemaining, _xlpm.firstItemCount - _xlpm.packageCount,
_xlpm.secondItemRemaining, _xlpm.secondItemCount - _xlpm.packageCount,
_xlpm.date, $G135,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62.999999999999993</v>
      </c>
      <c r="AH135" s="6" cm="1">
        <f t="array" ref="AH135">_xlfn.LET(
_xlpm.firstItem, AH$123,
_xlpm.secondItem, AH$124,
_xlpm.firstItemCount, SUM(--(_xlfn.TEXTSPLIT($I135,,"; ")=_xlpm.firstItem)),
_xlpm.secondItemCount, SUM(--(_xlfn.TEXTSPLIT($I135,,"; ")=_xlpm.secondItem)),
_xlpm.packageCount, MIN(_xlpm.firstItemCount,_xlpm.secondItemCount),
_xlpm.firstItemRemaining, _xlpm.firstItemCount - _xlpm.packageCount,
_xlpm.secondItemRemaining, _xlpm.secondItemCount - _xlpm.packageCount,
_xlpm.date, $G135,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8.3999999999999986</v>
      </c>
      <c r="AI135" s="6" cm="1">
        <f t="array" ref="AI135">_xlfn.LET(
_xlpm.firstItem, AI$123,
_xlpm.secondItem, AI$124,
_xlpm.firstItemCount, SUM(--(_xlfn.TEXTSPLIT($I135,,"; ")=_xlpm.firstItem)),
_xlpm.secondItemCount, SUM(--(_xlfn.TEXTSPLIT($I135,,"; ")=_xlpm.secondItem)),
_xlpm.packageCount, MIN(_xlpm.firstItemCount,_xlpm.secondItemCount),
_xlpm.firstItemRemaining, _xlpm.firstItemCount - _xlpm.packageCount,
_xlpm.secondItemRemaining, _xlpm.secondItemCount - _xlpm.packageCount,
_xlpm.date, $G135,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24.5</v>
      </c>
      <c r="AJ135" s="6" cm="1">
        <f t="array" ref="AJ135">_xlfn.LET(
_xlpm.firstItem, AJ$123,
_xlpm.secondItem, AJ$124,
_xlpm.firstItemCount, SUM(--(_xlfn.TEXTSPLIT($I135,,"; ")=_xlpm.firstItem)),
_xlpm.secondItemCount, SUM(--(_xlfn.TEXTSPLIT($I135,,"; ")=_xlpm.secondItem)),
_xlpm.packageCount, MIN(_xlpm.firstItemCount,_xlpm.secondItemCount),
_xlpm.firstItemRemaining, _xlpm.firstItemCount - _xlpm.packageCount,
_xlpm.secondItemRemaining, _xlpm.secondItemCount - _xlpm.packageCount,
_xlpm.date, $G135,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35</v>
      </c>
      <c r="AK135" s="6">
        <f t="shared" si="5"/>
        <v>144.9</v>
      </c>
      <c r="AL135" s="6" cm="1">
        <f t="array" ref="AL135">SUM(_xlfn.XLOOKUP(_xlfn.TEXTSPLIT(I135,,"; "),$G$38:$G$46,$J$38:$J$46,0,0,1) * (1 - _xlfn.XLOOKUP(G135,$I$75:$I$78,$K$75:$K$78,0,1,1)))</f>
        <v>163.1</v>
      </c>
      <c r="AM135" s="179">
        <f t="shared" si="7"/>
        <v>0.11</v>
      </c>
      <c r="AN135" s="4"/>
      <c r="AO135" s="6"/>
      <c r="AP135" s="63" t="str">
        <v>GA Ticket</v>
      </c>
      <c r="AQ135" s="1">
        <f t="shared" si="3"/>
        <v>1</v>
      </c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</row>
    <row r="136" spans="2:245" ht="23.1" customHeight="1">
      <c r="B136" s="15">
        <f t="shared" si="6"/>
        <v>51</v>
      </c>
      <c r="C136" s="15">
        <v>3</v>
      </c>
      <c r="D136" s="13">
        <v>9</v>
      </c>
      <c r="E136" s="41">
        <f t="shared" si="4"/>
        <v>152</v>
      </c>
      <c r="G136" s="69">
        <v>45334</v>
      </c>
      <c r="H136" s="70"/>
      <c r="I136" s="60" t="s">
        <v>1175</v>
      </c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5"/>
      <c r="AF136" s="6" cm="1">
        <f t="array" ref="AF136">SUM(--(_xlfn.TEXTSPLIT($I136,,"; ") = AF$124)) * _xlfn.XLOOKUP($AF$124,$G$38:$G$46,$J$38:$J$46,0,0,1) * (1 - _xlfn.XLOOKUP(G136,$I$75:$I$78,$K$75:$K$78,0,1,1))</f>
        <v>32</v>
      </c>
      <c r="AG136" s="6" cm="1">
        <f t="array" ref="AG136">_xlfn.LET(
_xlpm.firstItem, AG$123,
_xlpm.secondItem, AG$124,
_xlpm.firstItemCount, SUM(--(_xlfn.TEXTSPLIT($I136,,"; ")=_xlpm.firstItem)),
_xlpm.secondItemCount, SUM(--(_xlfn.TEXTSPLIT($I136,,"; ")=_xlpm.secondItem)),
_xlpm.packageCount, MIN(_xlpm.firstItemCount,_xlpm.secondItemCount),
_xlpm.firstItemRemaining, _xlpm.firstItemCount - _xlpm.packageCount,
_xlpm.secondItemRemaining, _xlpm.secondItemCount - _xlpm.packageCount,
_xlpm.date, $G136,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32</v>
      </c>
      <c r="AH136" s="6" cm="1">
        <f t="array" ref="AH136">_xlfn.LET(
_xlpm.firstItem, AH$123,
_xlpm.secondItem, AH$124,
_xlpm.firstItemCount, SUM(--(_xlfn.TEXTSPLIT($I136,,"; ")=_xlpm.firstItem)),
_xlpm.secondItemCount, SUM(--(_xlfn.TEXTSPLIT($I136,,"; ")=_xlpm.secondItem)),
_xlpm.packageCount, MIN(_xlpm.firstItemCount,_xlpm.secondItemCount),
_xlpm.firstItemRemaining, _xlpm.firstItemCount - _xlpm.packageCount,
_xlpm.secondItemRemaining, _xlpm.secondItemCount - _xlpm.packageCount,
_xlpm.date, $G136,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16</v>
      </c>
      <c r="AI136" s="6" cm="1">
        <f t="array" ref="AI136">_xlfn.LET(
_xlpm.firstItem, AI$123,
_xlpm.secondItem, AI$124,
_xlpm.firstItemCount, SUM(--(_xlfn.TEXTSPLIT($I136,,"; ")=_xlpm.firstItem)),
_xlpm.secondItemCount, SUM(--(_xlfn.TEXTSPLIT($I136,,"; ")=_xlpm.secondItem)),
_xlpm.packageCount, MIN(_xlpm.firstItemCount,_xlpm.secondItemCount),
_xlpm.firstItemRemaining, _xlpm.firstItemCount - _xlpm.packageCount,
_xlpm.secondItemRemaining, _xlpm.secondItemCount - _xlpm.packageCount,
_xlpm.date, $G136,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56</v>
      </c>
      <c r="AJ136" s="6" cm="1">
        <f t="array" ref="AJ136">_xlfn.LET(
_xlpm.firstItem, AJ$123,
_xlpm.secondItem, AJ$124,
_xlpm.firstItemCount, SUM(--(_xlfn.TEXTSPLIT($I136,,"; ")=_xlpm.firstItem)),
_xlpm.secondItemCount, SUM(--(_xlfn.TEXTSPLIT($I136,,"; ")=_xlpm.secondItem)),
_xlpm.packageCount, MIN(_xlpm.firstItemCount,_xlpm.secondItemCount),
_xlpm.firstItemRemaining, _xlpm.firstItemCount - _xlpm.packageCount,
_xlpm.secondItemRemaining, _xlpm.secondItemCount - _xlpm.packageCount,
_xlpm.date, $G136,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16</v>
      </c>
      <c r="AK136" s="6">
        <f t="shared" si="5"/>
        <v>152</v>
      </c>
      <c r="AL136" s="6" cm="1">
        <f t="array" ref="AL136">SUM(_xlfn.XLOOKUP(_xlfn.TEXTSPLIT(I136,,"; "),$G$38:$G$46,$J$38:$J$46,0,0,1) * (1 - _xlfn.XLOOKUP(G136,$I$75:$I$78,$K$75:$K$78,0,1,1)))</f>
        <v>178.4</v>
      </c>
      <c r="AM136" s="179">
        <f t="shared" si="7"/>
        <v>0.15</v>
      </c>
      <c r="AN136" s="4"/>
      <c r="AO136" s="6"/>
      <c r="AP136" s="1" t="str">
        <v>Reserved Ticket</v>
      </c>
      <c r="AQ136" s="1">
        <f t="shared" si="3"/>
        <v>1</v>
      </c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 spans="2:245" ht="23.1" customHeight="1">
      <c r="B137" s="15">
        <f t="shared" si="6"/>
        <v>52</v>
      </c>
      <c r="C137" s="15">
        <v>3</v>
      </c>
      <c r="D137" s="13">
        <v>9</v>
      </c>
      <c r="E137" s="41">
        <f t="shared" si="4"/>
        <v>155.4</v>
      </c>
      <c r="G137" s="69">
        <v>45296</v>
      </c>
      <c r="H137" s="70"/>
      <c r="I137" s="60" t="s">
        <v>1176</v>
      </c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5"/>
      <c r="AF137" s="6" cm="1">
        <f t="array" ref="AF137">SUM(--(_xlfn.TEXTSPLIT($I137,,"; ") = AF$124)) * _xlfn.XLOOKUP($AF$124,$G$38:$G$46,$J$38:$J$46,0,0,1) * (1 - _xlfn.XLOOKUP(G137,$I$75:$I$78,$K$75:$K$78,0,1,1))</f>
        <v>28</v>
      </c>
      <c r="AG137" s="6" cm="1">
        <f t="array" ref="AG137">_xlfn.LET(
_xlpm.firstItem, AG$123,
_xlpm.secondItem, AG$124,
_xlpm.firstItemCount, SUM(--(_xlfn.TEXTSPLIT($I137,,"; ")=_xlpm.firstItem)),
_xlpm.secondItemCount, SUM(--(_xlfn.TEXTSPLIT($I137,,"; ")=_xlpm.secondItem)),
_xlpm.packageCount, MIN(_xlpm.firstItemCount,_xlpm.secondItemCount),
_xlpm.firstItemRemaining, _xlpm.firstItemCount - _xlpm.packageCount,
_xlpm.secondItemRemaining, _xlpm.secondItemCount - _xlpm.packageCount,
_xlpm.date, $G137,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62.999999999999993</v>
      </c>
      <c r="AH137" s="6" cm="1">
        <f t="array" ref="AH137">_xlfn.LET(
_xlpm.firstItem, AH$123,
_xlpm.secondItem, AH$124,
_xlpm.firstItemCount, SUM(--(_xlfn.TEXTSPLIT($I137,,"; ")=_xlpm.firstItem)),
_xlpm.secondItemCount, SUM(--(_xlfn.TEXTSPLIT($I137,,"; ")=_xlpm.secondItem)),
_xlpm.packageCount, MIN(_xlpm.firstItemCount,_xlpm.secondItemCount),
_xlpm.firstItemRemaining, _xlpm.firstItemCount - _xlpm.packageCount,
_xlpm.secondItemRemaining, _xlpm.secondItemCount - _xlpm.packageCount,
_xlpm.date, $G137,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14</v>
      </c>
      <c r="AI137" s="6" cm="1">
        <f t="array" ref="AI137">_xlfn.LET(
_xlpm.firstItem, AI$123,
_xlpm.secondItem, AI$124,
_xlpm.firstItemCount, SUM(--(_xlfn.TEXTSPLIT($I137,,"; ")=_xlpm.firstItem)),
_xlpm.secondItemCount, SUM(--(_xlfn.TEXTSPLIT($I137,,"; ")=_xlpm.secondItem)),
_xlpm.packageCount, MIN(_xlpm.firstItemCount,_xlpm.secondItemCount),
_xlpm.firstItemRemaining, _xlpm.firstItemCount - _xlpm.packageCount,
_xlpm.secondItemRemaining, _xlpm.secondItemCount - _xlpm.packageCount,
_xlpm.date, $G137,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39.9</v>
      </c>
      <c r="AJ137" s="6" cm="1">
        <f t="array" ref="AJ137">_xlfn.LET(
_xlpm.firstItem, AJ$123,
_xlpm.secondItem, AJ$124,
_xlpm.firstItemCount, SUM(--(_xlfn.TEXTSPLIT($I137,,"; ")=_xlpm.firstItem)),
_xlpm.secondItemCount, SUM(--(_xlfn.TEXTSPLIT($I137,,"; ")=_xlpm.secondItem)),
_xlpm.packageCount, MIN(_xlpm.firstItemCount,_xlpm.secondItemCount),
_xlpm.firstItemRemaining, _xlpm.firstItemCount - _xlpm.packageCount,
_xlpm.secondItemRemaining, _xlpm.secondItemCount - _xlpm.packageCount,
_xlpm.date, $G137,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10.5</v>
      </c>
      <c r="AK137" s="6">
        <f t="shared" si="5"/>
        <v>155.4</v>
      </c>
      <c r="AL137" s="6" cm="1">
        <f t="array" ref="AL137">SUM(_xlfn.XLOOKUP(_xlfn.TEXTSPLIT(I137,,"; "),$G$38:$G$46,$J$38:$J$46,0,0,1) * (1 - _xlfn.XLOOKUP(G137,$I$75:$I$78,$K$75:$K$78,0,1,1)))</f>
        <v>174.3</v>
      </c>
      <c r="AM137" s="179">
        <f t="shared" si="7"/>
        <v>0.11</v>
      </c>
      <c r="AN137" s="4"/>
      <c r="AO137" s="6"/>
      <c r="AP137" s="61" t="str">
        <v>Foam Finger</v>
      </c>
      <c r="AQ137" s="1">
        <f t="shared" si="3"/>
        <v>0</v>
      </c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 spans="2:245" ht="23.1" customHeight="1">
      <c r="B138" s="15">
        <f t="shared" si="6"/>
        <v>53</v>
      </c>
      <c r="C138" s="15">
        <v>3</v>
      </c>
      <c r="D138" s="13">
        <v>9</v>
      </c>
      <c r="E138" s="41">
        <f t="shared" si="4"/>
        <v>175.2</v>
      </c>
      <c r="G138" s="69">
        <v>45348</v>
      </c>
      <c r="H138" s="70"/>
      <c r="I138" s="60" t="s">
        <v>1177</v>
      </c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5"/>
      <c r="AF138" s="6" cm="1">
        <f t="array" ref="AF138">SUM(--(_xlfn.TEXTSPLIT($I138,,"; ") = AF$124)) * _xlfn.XLOOKUP($AF$124,$G$38:$G$46,$J$38:$J$46,0,0,1) * (1 - _xlfn.XLOOKUP(G138,$I$75:$I$78,$K$75:$K$78,0,1,1))</f>
        <v>32</v>
      </c>
      <c r="AG138" s="6" cm="1">
        <f t="array" ref="AG138">_xlfn.LET(
_xlpm.firstItem, AG$123,
_xlpm.secondItem, AG$124,
_xlpm.firstItemCount, SUM(--(_xlfn.TEXTSPLIT($I138,,"; ")=_xlpm.firstItem)),
_xlpm.secondItemCount, SUM(--(_xlfn.TEXTSPLIT($I138,,"; ")=_xlpm.secondItem)),
_xlpm.packageCount, MIN(_xlpm.firstItemCount,_xlpm.secondItemCount),
_xlpm.firstItemRemaining, _xlpm.firstItemCount - _xlpm.packageCount,
_xlpm.secondItemRemaining, _xlpm.secondItemCount - _xlpm.packageCount,
_xlpm.date, $G138,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48</v>
      </c>
      <c r="AH138" s="6" cm="1">
        <f t="array" ref="AH138">_xlfn.LET(
_xlpm.firstItem, AH$123,
_xlpm.secondItem, AH$124,
_xlpm.firstItemCount, SUM(--(_xlfn.TEXTSPLIT($I138,,"; ")=_xlpm.firstItem)),
_xlpm.secondItemCount, SUM(--(_xlfn.TEXTSPLIT($I138,,"; ")=_xlpm.secondItem)),
_xlpm.packageCount, MIN(_xlpm.firstItemCount,_xlpm.secondItemCount),
_xlpm.firstItemRemaining, _xlpm.firstItemCount - _xlpm.packageCount,
_xlpm.secondItemRemaining, _xlpm.secondItemCount - _xlpm.packageCount,
_xlpm.date, $G138,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25.6</v>
      </c>
      <c r="AI138" s="6" cm="1">
        <f t="array" ref="AI138">_xlfn.LET(
_xlpm.firstItem, AI$123,
_xlpm.secondItem, AI$124,
_xlpm.firstItemCount, SUM(--(_xlfn.TEXTSPLIT($I138,,"; ")=_xlpm.firstItem)),
_xlpm.secondItemCount, SUM(--(_xlfn.TEXTSPLIT($I138,,"; ")=_xlpm.secondItem)),
_xlpm.packageCount, MIN(_xlpm.firstItemCount,_xlpm.secondItemCount),
_xlpm.firstItemRemaining, _xlpm.firstItemCount - _xlpm.packageCount,
_xlpm.secondItemRemaining, _xlpm.secondItemCount - _xlpm.packageCount,
_xlpm.date, $G138,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57.6</v>
      </c>
      <c r="AJ138" s="6" cm="1">
        <f t="array" ref="AJ138">_xlfn.LET(
_xlpm.firstItem, AJ$123,
_xlpm.secondItem, AJ$124,
_xlpm.firstItemCount, SUM(--(_xlfn.TEXTSPLIT($I138,,"; ")=_xlpm.firstItem)),
_xlpm.secondItemCount, SUM(--(_xlfn.TEXTSPLIT($I138,,"; ")=_xlpm.secondItem)),
_xlpm.packageCount, MIN(_xlpm.firstItemCount,_xlpm.secondItemCount),
_xlpm.firstItemRemaining, _xlpm.firstItemCount - _xlpm.packageCount,
_xlpm.secondItemRemaining, _xlpm.secondItemCount - _xlpm.packageCount,
_xlpm.date, $G138,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12</v>
      </c>
      <c r="AK138" s="6">
        <f t="shared" si="5"/>
        <v>175.2</v>
      </c>
      <c r="AL138" s="6" cm="1">
        <f t="array" ref="AL138">SUM(_xlfn.XLOOKUP(_xlfn.TEXTSPLIT(I138,,"; "),$G$38:$G$46,$J$38:$J$46,0,0,1) * (1 - _xlfn.XLOOKUP(G138,$I$75:$I$78,$K$75:$K$78,0,1,1)))</f>
        <v>188</v>
      </c>
      <c r="AM138" s="179">
        <f t="shared" si="7"/>
        <v>7.0000000000000007E-2</v>
      </c>
      <c r="AN138" s="4"/>
      <c r="AO138" s="6"/>
      <c r="AP138" s="7" t="str">
        <v>Parking</v>
      </c>
      <c r="AQ138" s="1">
        <f t="shared" si="3"/>
        <v>0</v>
      </c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 spans="2:245" ht="23.1" customHeight="1">
      <c r="B139" s="15">
        <f t="shared" si="6"/>
        <v>54</v>
      </c>
      <c r="C139" s="15">
        <v>3</v>
      </c>
      <c r="D139" s="13">
        <v>9</v>
      </c>
      <c r="E139" s="41">
        <f>AK139</f>
        <v>155.19999999999999</v>
      </c>
      <c r="G139" s="69">
        <v>45348</v>
      </c>
      <c r="H139" s="70"/>
      <c r="I139" s="60" t="s">
        <v>1178</v>
      </c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5"/>
      <c r="AF139" s="6" cm="1">
        <f t="array" ref="AF139">SUM(--(_xlfn.TEXTSPLIT($I139,,"; ") = AF$124)) * _xlfn.XLOOKUP($AF$124,$G$38:$G$46,$J$38:$J$46,0,0,1) * (1 - _xlfn.XLOOKUP(G139,$I$75:$I$78,$K$75:$K$78,0,1,1))</f>
        <v>64</v>
      </c>
      <c r="AG139" s="6" cm="1">
        <f t="array" ref="AG139">_xlfn.LET(
_xlpm.firstItem, AG$123,
_xlpm.secondItem, AG$124,
_xlpm.firstItemCount, SUM(--(_xlfn.TEXTSPLIT($I139,,"; ")=_xlpm.firstItem)),
_xlpm.secondItemCount, SUM(--(_xlfn.TEXTSPLIT($I139,,"; ")=_xlpm.secondItem)),
_xlpm.packageCount, MIN(_xlpm.firstItemCount,_xlpm.secondItemCount),
_xlpm.firstItemRemaining, _xlpm.firstItemCount - _xlpm.packageCount,
_xlpm.secondItemRemaining, _xlpm.secondItemCount - _xlpm.packageCount,
_xlpm.date, $G139,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0</v>
      </c>
      <c r="AH139" s="6" cm="1">
        <f t="array" ref="AH139">_xlfn.LET(
_xlpm.firstItem, AH$123,
_xlpm.secondItem, AH$124,
_xlpm.firstItemCount, SUM(--(_xlfn.TEXTSPLIT($I139,,"; ")=_xlpm.firstItem)),
_xlpm.secondItemCount, SUM(--(_xlfn.TEXTSPLIT($I139,,"; ")=_xlpm.secondItem)),
_xlpm.packageCount, MIN(_xlpm.firstItemCount,_xlpm.secondItemCount),
_xlpm.firstItemRemaining, _xlpm.firstItemCount - _xlpm.packageCount,
_xlpm.secondItemRemaining, _xlpm.secondItemCount - _xlpm.packageCount,
_xlpm.date, $G139,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25.6</v>
      </c>
      <c r="AI139" s="6" cm="1">
        <f t="array" ref="AI139">_xlfn.LET(
_xlpm.firstItem, AI$123,
_xlpm.secondItem, AI$124,
_xlpm.firstItemCount, SUM(--(_xlfn.TEXTSPLIT($I139,,"; ")=_xlpm.firstItem)),
_xlpm.secondItemCount, SUM(--(_xlfn.TEXTSPLIT($I139,,"; ")=_xlpm.secondItem)),
_xlpm.packageCount, MIN(_xlpm.firstItemCount,_xlpm.secondItemCount),
_xlpm.firstItemRemaining, _xlpm.firstItemCount - _xlpm.packageCount,
_xlpm.secondItemRemaining, _xlpm.secondItemCount - _xlpm.packageCount,
_xlpm.date, $G139,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57.6</v>
      </c>
      <c r="AJ139" s="6" cm="1">
        <f t="array" ref="AJ139">_xlfn.LET(
_xlpm.firstItem, AJ$123,
_xlpm.secondItem, AJ$124,
_xlpm.firstItemCount, SUM(--(_xlfn.TEXTSPLIT($I139,,"; ")=_xlpm.firstItem)),
_xlpm.secondItemCount, SUM(--(_xlfn.TEXTSPLIT($I139,,"; ")=_xlpm.secondItem)),
_xlpm.packageCount, MIN(_xlpm.firstItemCount,_xlpm.secondItemCount),
_xlpm.firstItemRemaining, _xlpm.firstItemCount - _xlpm.packageCount,
_xlpm.secondItemRemaining, _xlpm.secondItemCount - _xlpm.packageCount,
_xlpm.date, $G139,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8</v>
      </c>
      <c r="AK139" s="6">
        <f t="shared" si="5"/>
        <v>155.19999999999999</v>
      </c>
      <c r="AL139" s="6" cm="1">
        <f t="array" ref="AL139">SUM(_xlfn.XLOOKUP(_xlfn.TEXTSPLIT(I139,,"; "),$G$38:$G$46,$J$38:$J$46,0,0,1) * (1 - _xlfn.XLOOKUP(G139,$I$75:$I$78,$K$75:$K$78,0,1,1)))</f>
        <v>160</v>
      </c>
      <c r="AM139" s="179">
        <f t="shared" si="7"/>
        <v>0.03</v>
      </c>
      <c r="AN139" s="4"/>
      <c r="AO139" s="6"/>
      <c r="AP139" s="61" t="str">
        <v>GA Ticket</v>
      </c>
      <c r="AQ139" s="1">
        <f t="shared" si="3"/>
        <v>1</v>
      </c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 spans="2:245" ht="23.1" customHeight="1">
      <c r="B140" s="15">
        <f t="shared" si="6"/>
        <v>55</v>
      </c>
      <c r="C140" s="15">
        <v>3</v>
      </c>
      <c r="D140" s="13">
        <v>9</v>
      </c>
      <c r="E140" s="41">
        <f t="shared" si="4"/>
        <v>214.2</v>
      </c>
      <c r="G140" s="69">
        <v>45365</v>
      </c>
      <c r="H140" s="70"/>
      <c r="I140" s="60" t="s">
        <v>1179</v>
      </c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5"/>
      <c r="AF140" s="6" cm="1">
        <f t="array" ref="AF140">SUM(--(_xlfn.TEXTSPLIT($I140,,"; ") = AF$124)) * _xlfn.XLOOKUP($AF$124,$G$38:$G$46,$J$38:$J$46,0,0,1) * (1 - _xlfn.XLOOKUP(G140,$I$75:$I$78,$K$75:$K$78,0,1,1))</f>
        <v>36</v>
      </c>
      <c r="AG140" s="6" cm="1">
        <f t="array" ref="AG140">_xlfn.LET(
_xlpm.firstItem, AG$123,
_xlpm.secondItem, AG$124,
_xlpm.firstItemCount, SUM(--(_xlfn.TEXTSPLIT($I140,,"; ")=_xlpm.firstItem)),
_xlpm.secondItemCount, SUM(--(_xlfn.TEXTSPLIT($I140,,"; ")=_xlpm.secondItem)),
_xlpm.packageCount, MIN(_xlpm.firstItemCount,_xlpm.secondItemCount),
_xlpm.firstItemRemaining, _xlpm.firstItemCount - _xlpm.packageCount,
_xlpm.secondItemRemaining, _xlpm.secondItemCount - _xlpm.packageCount,
_xlpm.date, $G140,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36</v>
      </c>
      <c r="AH140" s="6" cm="1">
        <f t="array" ref="AH140">_xlfn.LET(
_xlpm.firstItem, AH$123,
_xlpm.secondItem, AH$124,
_xlpm.firstItemCount, SUM(--(_xlfn.TEXTSPLIT($I140,,"; ")=_xlpm.firstItem)),
_xlpm.secondItemCount, SUM(--(_xlfn.TEXTSPLIT($I140,,"; ")=_xlpm.secondItem)),
_xlpm.packageCount, MIN(_xlpm.firstItemCount,_xlpm.secondItemCount),
_xlpm.firstItemRemaining, _xlpm.firstItemCount - _xlpm.packageCount,
_xlpm.secondItemRemaining, _xlpm.secondItemCount - _xlpm.packageCount,
_xlpm.date, $G140,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10.8</v>
      </c>
      <c r="AI140" s="6" cm="1">
        <f t="array" ref="AI140">_xlfn.LET(
_xlpm.firstItem, AI$123,
_xlpm.secondItem, AI$124,
_xlpm.firstItemCount, SUM(--(_xlfn.TEXTSPLIT($I140,,"; ")=_xlpm.firstItem)),
_xlpm.secondItemCount, SUM(--(_xlfn.TEXTSPLIT($I140,,"; ")=_xlpm.secondItem)),
_xlpm.packageCount, MIN(_xlpm.firstItemCount,_xlpm.secondItemCount),
_xlpm.firstItemRemaining, _xlpm.firstItemCount - _xlpm.packageCount,
_xlpm.secondItemRemaining, _xlpm.secondItemCount - _xlpm.packageCount,
_xlpm.date, $G140,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117.9</v>
      </c>
      <c r="AJ140" s="6" cm="1">
        <f t="array" ref="AJ140">_xlfn.LET(
_xlpm.firstItem, AJ$123,
_xlpm.secondItem, AJ$124,
_xlpm.firstItemCount, SUM(--(_xlfn.TEXTSPLIT($I140,,"; ")=_xlpm.firstItem)),
_xlpm.secondItemCount, SUM(--(_xlfn.TEXTSPLIT($I140,,"; ")=_xlpm.secondItem)),
_xlpm.packageCount, MIN(_xlpm.firstItemCount,_xlpm.secondItemCount),
_xlpm.firstItemRemaining, _xlpm.firstItemCount - _xlpm.packageCount,
_xlpm.secondItemRemaining, _xlpm.secondItemCount - _xlpm.packageCount,
_xlpm.date, $G140,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13.5</v>
      </c>
      <c r="AK140" s="6">
        <f t="shared" si="5"/>
        <v>214.2</v>
      </c>
      <c r="AL140" s="6" cm="1">
        <f t="array" ref="AL140">SUM(_xlfn.XLOOKUP(_xlfn.TEXTSPLIT(I140,,"; "),$G$38:$G$46,$J$38:$J$46,0,0,1) * (1 - _xlfn.XLOOKUP(G140,$I$75:$I$78,$K$75:$K$78,0,1,1)))</f>
        <v>224.1</v>
      </c>
      <c r="AM140" s="179">
        <f t="shared" si="7"/>
        <v>0.04</v>
      </c>
      <c r="AN140" s="4"/>
      <c r="AO140" s="6"/>
      <c r="AP140" s="61" t="str">
        <v>Parking</v>
      </c>
      <c r="AQ140" s="1">
        <f t="shared" si="3"/>
        <v>0</v>
      </c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 spans="2:245" ht="23.1" customHeight="1">
      <c r="B141" s="15">
        <f t="shared" si="6"/>
        <v>56</v>
      </c>
      <c r="C141" s="15">
        <v>3</v>
      </c>
      <c r="D141" s="13">
        <v>9</v>
      </c>
      <c r="E141" s="41">
        <f t="shared" si="4"/>
        <v>203.4</v>
      </c>
      <c r="G141" s="69">
        <v>45361</v>
      </c>
      <c r="H141" s="70"/>
      <c r="I141" s="60" t="s">
        <v>1180</v>
      </c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5"/>
      <c r="AF141" s="6" cm="1">
        <f t="array" ref="AF141">SUM(--(_xlfn.TEXTSPLIT($I141,,"; ") = AF$124)) * _xlfn.XLOOKUP($AF$124,$G$38:$G$46,$J$38:$J$46,0,0,1) * (1 - _xlfn.XLOOKUP(G141,$I$75:$I$78,$K$75:$K$78,0,1,1))</f>
        <v>0</v>
      </c>
      <c r="AG141" s="6" cm="1">
        <f t="array" ref="AG141">_xlfn.LET(
_xlpm.firstItem, AG$123,
_xlpm.secondItem, AG$124,
_xlpm.firstItemCount, SUM(--(_xlfn.TEXTSPLIT($I141,,"; ")=_xlpm.firstItem)),
_xlpm.secondItemCount, SUM(--(_xlfn.TEXTSPLIT($I141,,"; ")=_xlpm.secondItem)),
_xlpm.packageCount, MIN(_xlpm.firstItemCount,_xlpm.secondItemCount),
_xlpm.firstItemRemaining, _xlpm.firstItemCount - _xlpm.packageCount,
_xlpm.secondItemRemaining, _xlpm.secondItemCount - _xlpm.packageCount,
_xlpm.date, $G141,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108</v>
      </c>
      <c r="AH141" s="6" cm="1">
        <f t="array" ref="AH141">_xlfn.LET(
_xlpm.firstItem, AH$123,
_xlpm.secondItem, AH$124,
_xlpm.firstItemCount, SUM(--(_xlfn.TEXTSPLIT($I141,,"; ")=_xlpm.firstItem)),
_xlpm.secondItemCount, SUM(--(_xlfn.TEXTSPLIT($I141,,"; ")=_xlpm.secondItem)),
_xlpm.packageCount, MIN(_xlpm.firstItemCount,_xlpm.secondItemCount),
_xlpm.firstItemRemaining, _xlpm.firstItemCount - _xlpm.packageCount,
_xlpm.secondItemRemaining, _xlpm.secondItemCount - _xlpm.packageCount,
_xlpm.date, $G141,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37.800000000000004</v>
      </c>
      <c r="AI141" s="6" cm="1">
        <f t="array" ref="AI141">_xlfn.LET(
_xlpm.firstItem, AI$123,
_xlpm.secondItem, AI$124,
_xlpm.firstItemCount, SUM(--(_xlfn.TEXTSPLIT($I141,,"; ")=_xlpm.firstItem)),
_xlpm.secondItemCount, SUM(--(_xlfn.TEXTSPLIT($I141,,"; ")=_xlpm.secondItem)),
_xlpm.packageCount, MIN(_xlpm.firstItemCount,_xlpm.secondItemCount),
_xlpm.firstItemRemaining, _xlpm.firstItemCount - _xlpm.packageCount,
_xlpm.secondItemRemaining, _xlpm.secondItemCount - _xlpm.packageCount,
_xlpm.date, $G141,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39.6</v>
      </c>
      <c r="AJ141" s="6" cm="1">
        <f t="array" ref="AJ141">_xlfn.LET(
_xlpm.firstItem, AJ$123,
_xlpm.secondItem, AJ$124,
_xlpm.firstItemCount, SUM(--(_xlfn.TEXTSPLIT($I141,,"; ")=_xlpm.firstItem)),
_xlpm.secondItemCount, SUM(--(_xlfn.TEXTSPLIT($I141,,"; ")=_xlpm.secondItem)),
_xlpm.packageCount, MIN(_xlpm.firstItemCount,_xlpm.secondItemCount),
_xlpm.firstItemRemaining, _xlpm.firstItemCount - _xlpm.packageCount,
_xlpm.secondItemRemaining, _xlpm.secondItemCount - _xlpm.packageCount,
_xlpm.date, $G141,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18</v>
      </c>
      <c r="AK141" s="6">
        <f t="shared" si="5"/>
        <v>203.4</v>
      </c>
      <c r="AL141" s="6" cm="1">
        <f t="array" ref="AL141">SUM(_xlfn.XLOOKUP(_xlfn.TEXTSPLIT(I141,,"; "),$G$38:$G$46,$J$38:$J$46,0,0,1) * (1 - _xlfn.XLOOKUP(G141,$I$75:$I$78,$K$75:$K$78,0,1,1)))</f>
        <v>221.4</v>
      </c>
      <c r="AM141" s="179">
        <f t="shared" si="7"/>
        <v>0.08</v>
      </c>
      <c r="AN141" s="4"/>
      <c r="AO141" s="6"/>
      <c r="AP141" s="61" t="str">
        <v>VIP Parking</v>
      </c>
      <c r="AQ141" s="1">
        <f t="shared" si="3"/>
        <v>0</v>
      </c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 spans="2:245" ht="23.1" customHeight="1">
      <c r="B142" s="15">
        <f t="shared" si="6"/>
        <v>57</v>
      </c>
      <c r="C142" s="15">
        <v>3</v>
      </c>
      <c r="D142" s="13">
        <v>9</v>
      </c>
      <c r="E142" s="41">
        <f t="shared" si="4"/>
        <v>180.8</v>
      </c>
      <c r="G142" s="69">
        <v>45351</v>
      </c>
      <c r="H142" s="70"/>
      <c r="I142" s="60" t="s">
        <v>1181</v>
      </c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5"/>
      <c r="AF142" s="6" cm="1">
        <f t="array" ref="AF142">SUM(--(_xlfn.TEXTSPLIT($I142,,"; ") = AF$124)) * _xlfn.XLOOKUP($AF$124,$G$38:$G$46,$J$38:$J$46,0,0,1) * (1 - _xlfn.XLOOKUP(G142,$I$75:$I$78,$K$75:$K$78,0,1,1))</f>
        <v>16</v>
      </c>
      <c r="AG142" s="6" cm="1">
        <f t="array" ref="AG142">_xlfn.LET(
_xlpm.firstItem, AG$123,
_xlpm.secondItem, AG$124,
_xlpm.firstItemCount, SUM(--(_xlfn.TEXTSPLIT($I142,,"; ")=_xlpm.firstItem)),
_xlpm.secondItemCount, SUM(--(_xlfn.TEXTSPLIT($I142,,"; ")=_xlpm.secondItem)),
_xlpm.packageCount, MIN(_xlpm.firstItemCount,_xlpm.secondItemCount),
_xlpm.firstItemRemaining, _xlpm.firstItemCount - _xlpm.packageCount,
_xlpm.secondItemRemaining, _xlpm.secondItemCount - _xlpm.packageCount,
_xlpm.date, $G142,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80</v>
      </c>
      <c r="AH142" s="6" cm="1">
        <f t="array" ref="AH142">_xlfn.LET(
_xlpm.firstItem, AH$123,
_xlpm.secondItem, AH$124,
_xlpm.firstItemCount, SUM(--(_xlfn.TEXTSPLIT($I142,,"; ")=_xlpm.firstItem)),
_xlpm.secondItemCount, SUM(--(_xlfn.TEXTSPLIT($I142,,"; ")=_xlpm.secondItem)),
_xlpm.packageCount, MIN(_xlpm.firstItemCount,_xlpm.secondItemCount),
_xlpm.firstItemRemaining, _xlpm.firstItemCount - _xlpm.packageCount,
_xlpm.secondItemRemaining, _xlpm.secondItemCount - _xlpm.packageCount,
_xlpm.date, $G142,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25.6</v>
      </c>
      <c r="AI142" s="6" cm="1">
        <f t="array" ref="AI142">_xlfn.LET(
_xlpm.firstItem, AI$123,
_xlpm.secondItem, AI$124,
_xlpm.firstItemCount, SUM(--(_xlfn.TEXTSPLIT($I142,,"; ")=_xlpm.firstItem)),
_xlpm.secondItemCount, SUM(--(_xlfn.TEXTSPLIT($I142,,"; ")=_xlpm.secondItem)),
_xlpm.packageCount, MIN(_xlpm.firstItemCount,_xlpm.secondItemCount),
_xlpm.firstItemRemaining, _xlpm.firstItemCount - _xlpm.packageCount,
_xlpm.secondItemRemaining, _xlpm.secondItemCount - _xlpm.packageCount,
_xlpm.date, $G142,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47.2</v>
      </c>
      <c r="AJ142" s="6" cm="1">
        <f t="array" ref="AJ142">_xlfn.LET(
_xlpm.firstItem, AJ$123,
_xlpm.secondItem, AJ$124,
_xlpm.firstItemCount, SUM(--(_xlfn.TEXTSPLIT($I142,,"; ")=_xlpm.firstItem)),
_xlpm.secondItemCount, SUM(--(_xlfn.TEXTSPLIT($I142,,"; ")=_xlpm.secondItem)),
_xlpm.packageCount, MIN(_xlpm.firstItemCount,_xlpm.secondItemCount),
_xlpm.firstItemRemaining, _xlpm.firstItemCount - _xlpm.packageCount,
_xlpm.secondItemRemaining, _xlpm.secondItemCount - _xlpm.packageCount,
_xlpm.date, $G142,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12</v>
      </c>
      <c r="AK142" s="6">
        <f t="shared" si="5"/>
        <v>180.8</v>
      </c>
      <c r="AL142" s="6" cm="1">
        <f t="array" ref="AL142">SUM(_xlfn.XLOOKUP(_xlfn.TEXTSPLIT(I142,,"; "),$G$38:$G$46,$J$38:$J$46,0,0,1) * (1 - _xlfn.XLOOKUP(G142,$I$75:$I$78,$K$75:$K$78,0,1,1)))</f>
        <v>202.4</v>
      </c>
      <c r="AM142" s="179">
        <f t="shared" si="7"/>
        <v>0.11</v>
      </c>
      <c r="AN142" s="4"/>
      <c r="AO142" s="6"/>
      <c r="AP142" s="61" t="str">
        <v>Foam Finger</v>
      </c>
      <c r="AQ142" s="1">
        <f t="shared" si="3"/>
        <v>0</v>
      </c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 spans="2:245" ht="23.1" customHeight="1">
      <c r="B143" s="15">
        <f t="shared" si="6"/>
        <v>58</v>
      </c>
      <c r="C143" s="15">
        <v>3</v>
      </c>
      <c r="D143" s="13">
        <v>9</v>
      </c>
      <c r="E143" s="41">
        <f t="shared" si="4"/>
        <v>165.9</v>
      </c>
      <c r="G143" s="69">
        <v>45303</v>
      </c>
      <c r="H143" s="70"/>
      <c r="I143" s="60" t="s">
        <v>1182</v>
      </c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5"/>
      <c r="AF143" s="6" cm="1">
        <f t="array" ref="AF143">SUM(--(_xlfn.TEXTSPLIT($I143,,"; ") = AF$124)) * _xlfn.XLOOKUP($AF$124,$G$38:$G$46,$J$38:$J$46,0,0,1) * (1 - _xlfn.XLOOKUP(G143,$I$75:$I$78,$K$75:$K$78,0,1,1))</f>
        <v>42</v>
      </c>
      <c r="AG143" s="6" cm="1">
        <f t="array" ref="AG143">_xlfn.LET(
_xlpm.firstItem, AG$123,
_xlpm.secondItem, AG$124,
_xlpm.firstItemCount, SUM(--(_xlfn.TEXTSPLIT($I143,,"; ")=_xlpm.firstItem)),
_xlpm.secondItemCount, SUM(--(_xlfn.TEXTSPLIT($I143,,"; ")=_xlpm.secondItem)),
_xlpm.packageCount, MIN(_xlpm.firstItemCount,_xlpm.secondItemCount),
_xlpm.firstItemRemaining, _xlpm.firstItemCount - _xlpm.packageCount,
_xlpm.secondItemRemaining, _xlpm.secondItemCount - _xlpm.packageCount,
_xlpm.date, $G143,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84</v>
      </c>
      <c r="AH143" s="6" cm="1">
        <f t="array" ref="AH143">_xlfn.LET(
_xlpm.firstItem, AH$123,
_xlpm.secondItem, AH$124,
_xlpm.firstItemCount, SUM(--(_xlfn.TEXTSPLIT($I143,,"; ")=_xlpm.firstItem)),
_xlpm.secondItemCount, SUM(--(_xlfn.TEXTSPLIT($I143,,"; ")=_xlpm.secondItem)),
_xlpm.packageCount, MIN(_xlpm.firstItemCount,_xlpm.secondItemCount),
_xlpm.firstItemRemaining, _xlpm.firstItemCount - _xlpm.packageCount,
_xlpm.secondItemRemaining, _xlpm.secondItemCount - _xlpm.packageCount,
_xlpm.date, $G143,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14</v>
      </c>
      <c r="AI143" s="6" cm="1">
        <f t="array" ref="AI143">_xlfn.LET(
_xlpm.firstItem, AI$123,
_xlpm.secondItem, AI$124,
_xlpm.firstItemCount, SUM(--(_xlfn.TEXTSPLIT($I143,,"; ")=_xlpm.firstItem)),
_xlpm.secondItemCount, SUM(--(_xlfn.TEXTSPLIT($I143,,"; ")=_xlpm.secondItem)),
_xlpm.packageCount, MIN(_xlpm.firstItemCount,_xlpm.secondItemCount),
_xlpm.firstItemRemaining, _xlpm.firstItemCount - _xlpm.packageCount,
_xlpm.secondItemRemaining, _xlpm.secondItemCount - _xlpm.packageCount,
_xlpm.date, $G143,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15.399999999999999</v>
      </c>
      <c r="AJ143" s="6" cm="1">
        <f t="array" ref="AJ143">_xlfn.LET(
_xlpm.firstItem, AJ$123,
_xlpm.secondItem, AJ$124,
_xlpm.firstItemCount, SUM(--(_xlfn.TEXTSPLIT($I143,,"; ")=_xlpm.firstItem)),
_xlpm.secondItemCount, SUM(--(_xlfn.TEXTSPLIT($I143,,"; ")=_xlpm.secondItem)),
_xlpm.packageCount, MIN(_xlpm.firstItemCount,_xlpm.secondItemCount),
_xlpm.firstItemRemaining, _xlpm.firstItemCount - _xlpm.packageCount,
_xlpm.secondItemRemaining, _xlpm.secondItemCount - _xlpm.packageCount,
_xlpm.date, $G143,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10.5</v>
      </c>
      <c r="AK143" s="6">
        <f t="shared" si="5"/>
        <v>165.9</v>
      </c>
      <c r="AL143" s="6" cm="1">
        <f t="array" ref="AL143">SUM(_xlfn.XLOOKUP(_xlfn.TEXTSPLIT(I143,,"; "),$G$38:$G$46,$J$38:$J$46,0,0,1) * (1 - _xlfn.XLOOKUP(G143,$I$75:$I$78,$K$75:$K$78,0,1,1)))</f>
        <v>177.10000000000002</v>
      </c>
      <c r="AM143" s="179">
        <f t="shared" si="7"/>
        <v>0.06</v>
      </c>
      <c r="AN143" s="4"/>
      <c r="AO143" s="6"/>
      <c r="AP143" s="61" t="str">
        <v>Noise Maker</v>
      </c>
      <c r="AQ143" s="1">
        <f t="shared" si="3"/>
        <v>0</v>
      </c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 spans="2:245" ht="23.1" customHeight="1">
      <c r="B144" s="15">
        <f t="shared" si="6"/>
        <v>59</v>
      </c>
      <c r="C144" s="15">
        <v>3</v>
      </c>
      <c r="D144" s="13">
        <v>9</v>
      </c>
      <c r="E144" s="41">
        <f t="shared" si="4"/>
        <v>160</v>
      </c>
      <c r="G144" s="69">
        <v>45328</v>
      </c>
      <c r="H144" s="70"/>
      <c r="I144" s="60" t="s">
        <v>1183</v>
      </c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5"/>
      <c r="AF144" s="6" cm="1">
        <f t="array" ref="AF144">SUM(--(_xlfn.TEXTSPLIT($I144,,"; ") = AF$124)) * _xlfn.XLOOKUP($AF$124,$G$38:$G$46,$J$38:$J$46,0,0,1) * (1 - _xlfn.XLOOKUP(G144,$I$75:$I$78,$K$75:$K$78,0,1,1))</f>
        <v>16</v>
      </c>
      <c r="AG144" s="6" cm="1">
        <f t="array" ref="AG144">_xlfn.LET(
_xlpm.firstItem, AG$123,
_xlpm.secondItem, AG$124,
_xlpm.firstItemCount, SUM(--(_xlfn.TEXTSPLIT($I144,,"; ")=_xlpm.firstItem)),
_xlpm.secondItemCount, SUM(--(_xlfn.TEXTSPLIT($I144,,"; ")=_xlpm.secondItem)),
_xlpm.packageCount, MIN(_xlpm.firstItemCount,_xlpm.secondItemCount),
_xlpm.firstItemRemaining, _xlpm.firstItemCount - _xlpm.packageCount,
_xlpm.secondItemRemaining, _xlpm.secondItemCount - _xlpm.packageCount,
_xlpm.date, $G144,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48</v>
      </c>
      <c r="AH144" s="6" cm="1">
        <f t="array" ref="AH144">_xlfn.LET(
_xlpm.firstItem, AH$123,
_xlpm.secondItem, AH$124,
_xlpm.firstItemCount, SUM(--(_xlfn.TEXTSPLIT($I144,,"; ")=_xlpm.firstItem)),
_xlpm.secondItemCount, SUM(--(_xlfn.TEXTSPLIT($I144,,"; ")=_xlpm.secondItem)),
_xlpm.packageCount, MIN(_xlpm.firstItemCount,_xlpm.secondItemCount),
_xlpm.firstItemRemaining, _xlpm.firstItemCount - _xlpm.packageCount,
_xlpm.secondItemRemaining, _xlpm.secondItemCount - _xlpm.packageCount,
_xlpm.date, $G144,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27.200000000000003</v>
      </c>
      <c r="AI144" s="6" cm="1">
        <f t="array" ref="AI144">_xlfn.LET(
_xlpm.firstItem, AI$123,
_xlpm.secondItem, AI$124,
_xlpm.firstItemCount, SUM(--(_xlfn.TEXTSPLIT($I144,,"; ")=_xlpm.firstItem)),
_xlpm.secondItemCount, SUM(--(_xlfn.TEXTSPLIT($I144,,"; ")=_xlpm.secondItem)),
_xlpm.packageCount, MIN(_xlpm.firstItemCount,_xlpm.secondItemCount),
_xlpm.firstItemRemaining, _xlpm.firstItemCount - _xlpm.packageCount,
_xlpm.secondItemRemaining, _xlpm.secondItemCount - _xlpm.packageCount,
_xlpm.date, $G144,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52.800000000000004</v>
      </c>
      <c r="AJ144" s="6" cm="1">
        <f t="array" ref="AJ144">_xlfn.LET(
_xlpm.firstItem, AJ$123,
_xlpm.secondItem, AJ$124,
_xlpm.firstItemCount, SUM(--(_xlfn.TEXTSPLIT($I144,,"; ")=_xlpm.firstItem)),
_xlpm.secondItemCount, SUM(--(_xlfn.TEXTSPLIT($I144,,"; ")=_xlpm.secondItem)),
_xlpm.packageCount, MIN(_xlpm.firstItemCount,_xlpm.secondItemCount),
_xlpm.firstItemRemaining, _xlpm.firstItemCount - _xlpm.packageCount,
_xlpm.secondItemRemaining, _xlpm.secondItemCount - _xlpm.packageCount,
_xlpm.date, $G144,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16</v>
      </c>
      <c r="AK144" s="6">
        <f t="shared" si="5"/>
        <v>160</v>
      </c>
      <c r="AL144" s="6" cm="1">
        <f t="array" ref="AL144">SUM(_xlfn.XLOOKUP(_xlfn.TEXTSPLIT(I144,,"; "),$G$38:$G$46,$J$38:$J$46,0,0,1) * (1 - _xlfn.XLOOKUP(G144,$I$75:$I$78,$K$75:$K$78,0,1,1)))</f>
        <v>176.79999999999995</v>
      </c>
      <c r="AM144" s="179">
        <f t="shared" si="7"/>
        <v>0.1</v>
      </c>
      <c r="AN144" s="4"/>
      <c r="AO144" s="6"/>
      <c r="AP144" s="61" t="str">
        <v>VIP Ticket</v>
      </c>
      <c r="AQ144" s="1">
        <f t="shared" si="3"/>
        <v>1</v>
      </c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 spans="2:245" ht="23.1" customHeight="1">
      <c r="B145" s="15">
        <f t="shared" si="6"/>
        <v>60</v>
      </c>
      <c r="C145" s="15">
        <v>3</v>
      </c>
      <c r="D145" s="13">
        <v>9</v>
      </c>
      <c r="E145" s="41">
        <f>AK145</f>
        <v>165.60000000000002</v>
      </c>
      <c r="G145" s="69">
        <v>45340</v>
      </c>
      <c r="H145" s="70"/>
      <c r="I145" s="60" t="s">
        <v>1184</v>
      </c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5"/>
      <c r="AF145" s="6" cm="1">
        <f t="array" ref="AF145">SUM(--(_xlfn.TEXTSPLIT($I145,,"; ") = AF$124)) * _xlfn.XLOOKUP($AF$124,$G$38:$G$46,$J$38:$J$46,0,0,1) * (1 - _xlfn.XLOOKUP(G145,$I$75:$I$78,$K$75:$K$78,0,1,1))</f>
        <v>48</v>
      </c>
      <c r="AG145" s="6" cm="1">
        <f t="array" ref="AG145">_xlfn.LET(
_xlpm.firstItem, AG$123,
_xlpm.secondItem, AG$124,
_xlpm.firstItemCount, SUM(--(_xlfn.TEXTSPLIT($I145,,"; ")=_xlpm.firstItem)),
_xlpm.secondItemCount, SUM(--(_xlfn.TEXTSPLIT($I145,,"; ")=_xlpm.secondItem)),
_xlpm.packageCount, MIN(_xlpm.firstItemCount,_xlpm.secondItemCount),
_xlpm.firstItemRemaining, _xlpm.firstItemCount - _xlpm.packageCount,
_xlpm.secondItemRemaining, _xlpm.secondItemCount - _xlpm.packageCount,
_xlpm.date, $G145,
_xlpm.discount, _xlfn.XLOOKUP(_xlpm.date, $I$75:$I$78,$K$75:$K$78,0,1,1),
_xlpm.packageCost, _xlfn.XLOOKUP(AG$125,$I$111:$I$114,$L$111:$L$114,0,0,1)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32</v>
      </c>
      <c r="AH145" s="6" cm="1">
        <f t="array" ref="AH145">_xlfn.LET(
_xlpm.firstItem, AH$123,
_xlpm.secondItem, AH$124,
_xlpm.firstItemCount, SUM(--(_xlfn.TEXTSPLIT($I145,,"; ")=_xlpm.firstItem)),
_xlpm.secondItemCount, SUM(--(_xlfn.TEXTSPLIT($I145,,"; ")=_xlpm.secondItem)),
_xlpm.packageCount, MIN(_xlpm.firstItemCount,_xlpm.secondItemCount),
_xlpm.firstItemRemaining, _xlpm.firstItemCount - _xlpm.packageCount,
_xlpm.secondItemRemaining, _xlpm.secondItemCount - _xlpm.packageCount,
_xlpm.date, $G145,
_xlpm.discount, _xlfn.XLOOKUP(_xlpm.date, $I$75:$I$78,$K$75:$K$78,0,1,1),
_xlpm.packageCost, _xlfn.XLOOKUP(AH$125,$I$111:$I$114,$L$111:$L$114,0,0,1)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35.200000000000003</v>
      </c>
      <c r="AI145" s="6" cm="1">
        <f t="array" ref="AI145">_xlfn.LET(
_xlpm.firstItem, AI$123,
_xlpm.secondItem, AI$124,
_xlpm.firstItemCount, SUM(--(_xlfn.TEXTSPLIT($I145,,"; ")=_xlpm.firstItem)),
_xlpm.secondItemCount, SUM(--(_xlfn.TEXTSPLIT($I145,,"; ")=_xlpm.secondItem)),
_xlpm.packageCount, MIN(_xlpm.firstItemCount,_xlpm.secondItemCount),
_xlpm.firstItemRemaining, _xlpm.firstItemCount - _xlpm.packageCount,
_xlpm.secondItemRemaining, _xlpm.secondItemCount - _xlpm.packageCount,
_xlpm.date, $G145,
_xlpm.discount, _xlfn.XLOOKUP(_xlpm.date, $I$75:$I$78,$K$75:$K$78,0,1,1),
_xlpm.packageCost, _xlfn.XLOOKUP(AI$125,$I$111:$I$114,$L$111:$L$114,0,0,1)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38.400000000000006</v>
      </c>
      <c r="AJ145" s="6" cm="1">
        <f t="array" ref="AJ145">_xlfn.LET(
_xlpm.firstItem, AJ$123,
_xlpm.secondItem, AJ$124,
_xlpm.firstItemCount, SUM(--(_xlfn.TEXTSPLIT($I145,,"; ")=_xlpm.firstItem)),
_xlpm.secondItemCount, SUM(--(_xlfn.TEXTSPLIT($I145,,"; ")=_xlpm.secondItem)),
_xlpm.packageCount, MIN(_xlpm.firstItemCount,_xlpm.secondItemCount),
_xlpm.firstItemRemaining, _xlpm.firstItemCount - _xlpm.packageCount,
_xlpm.secondItemRemaining, _xlpm.secondItemCount - _xlpm.packageCount,
_xlpm.date, $G145,
_xlpm.discount, _xlfn.XLOOKUP(_xlpm.date, $I$75:$I$78,$K$75:$K$78,0,1,1),
_xlpm.packageCost, _xlfn.XLOOKUP(AJ$125,$I$111:$I$114,$L$111:$L$114,0,0,1) * _xlpm.packageCount,
_xlpm.firstItemRemainingCost, _xlfn.XLOOKUP(_xlpm.firstItem, $G$38:$G$46,$J$38:$J$46,0,0,1) * _xlpm.firstItemRemaining,
_xlpm.secondItemRemainingCost, _xlfn.XLOOKUP(_xlpm.secondItem, $G$38:$G$46,$J$38:$J$46,0,0,1) * _xlpm.secondItemRemaining,
_xlpm.totalCost, (_xlpm.packageCost + _xlpm.firstItemRemainingCost + _xlpm.secondItemRemainingCost) * (1 - _xlpm.discount),
_xlpm.totalCost)</f>
        <v>12</v>
      </c>
      <c r="AK145" s="6">
        <f>SUM(AF145:AJ145)</f>
        <v>165.60000000000002</v>
      </c>
      <c r="AL145" s="6" cm="1">
        <f t="array" ref="AL145">SUM(_xlfn.XLOOKUP(_xlfn.TEXTSPLIT(I145,,"; "),$G$38:$G$46,$J$38:$J$46,0,0,1) * (1 - _xlfn.XLOOKUP(G145,$I$75:$I$78,$K$75:$K$78,0,1,1)))</f>
        <v>170.4</v>
      </c>
      <c r="AM145" s="179">
        <f t="shared" si="7"/>
        <v>0.03</v>
      </c>
      <c r="AN145" s="4"/>
      <c r="AO145" s="6"/>
      <c r="AP145" s="61" t="str">
        <v>Reserved Ticket</v>
      </c>
      <c r="AQ145" s="1">
        <f t="shared" si="3"/>
        <v>1</v>
      </c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 spans="2:245" ht="14.85" customHeight="1">
      <c r="G146" s="10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E146" s="5"/>
      <c r="AF146" s="5"/>
      <c r="AG146" s="5"/>
      <c r="AH146" s="6"/>
      <c r="AI146" s="6"/>
      <c r="AJ146" s="6"/>
      <c r="AK146" s="6"/>
      <c r="AL146" s="6"/>
      <c r="AM146" s="6"/>
      <c r="AN146" s="4"/>
      <c r="AO146" s="6"/>
      <c r="AP146" s="61" t="str">
        <v>Unlimited Hot Dogs</v>
      </c>
      <c r="AQ146" s="1">
        <f t="shared" si="3"/>
        <v>0</v>
      </c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 spans="2:245" ht="14.85" customHeight="1" thickBot="1">
      <c r="E147" s="49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E147" s="5"/>
      <c r="AF147" s="5"/>
      <c r="AG147" s="5"/>
      <c r="AH147" s="6"/>
      <c r="AI147" s="6"/>
      <c r="AJ147" s="6"/>
      <c r="AK147" s="6"/>
      <c r="AL147" s="6"/>
      <c r="AM147" s="6"/>
      <c r="AN147" s="4"/>
      <c r="AO147" s="6"/>
      <c r="AP147" s="61" t="str">
        <v>VIP Parking</v>
      </c>
      <c r="AQ147" s="1">
        <f t="shared" si="3"/>
        <v>0</v>
      </c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 spans="2:245" ht="19.5" customHeight="1" thickBot="1">
      <c r="B148" s="68" t="s">
        <v>7</v>
      </c>
      <c r="C148" s="101" t="s">
        <v>34</v>
      </c>
      <c r="D148" s="36" t="s">
        <v>1186</v>
      </c>
      <c r="E148" s="49"/>
      <c r="M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E148" s="5"/>
      <c r="AF148" s="17"/>
      <c r="AG148" s="17"/>
      <c r="AH148" s="6"/>
      <c r="AI148" s="6"/>
      <c r="AJ148" s="6"/>
      <c r="AK148" s="6"/>
      <c r="AL148" s="6"/>
      <c r="AM148" s="6"/>
      <c r="AN148" s="4"/>
      <c r="AO148" s="6"/>
      <c r="AP148" s="61" t="str">
        <v>Noise Maker</v>
      </c>
      <c r="AQ148" s="1">
        <f t="shared" si="3"/>
        <v>0</v>
      </c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</row>
    <row r="149" spans="2:245" ht="14.65" customHeight="1">
      <c r="E149" s="49"/>
      <c r="M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E149" s="5"/>
      <c r="AF149" s="17"/>
      <c r="AG149" s="17"/>
      <c r="AH149" s="6"/>
      <c r="AI149" s="6"/>
      <c r="AJ149" s="6"/>
      <c r="AK149" s="6"/>
      <c r="AL149" s="6"/>
      <c r="AM149" s="6"/>
      <c r="AN149" s="4"/>
      <c r="AO149" s="6"/>
      <c r="AP149" s="61" t="str">
        <v>GA Ticket</v>
      </c>
      <c r="AQ149" s="1">
        <f t="shared" si="3"/>
        <v>1</v>
      </c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</row>
    <row r="150" spans="2:245" ht="14.65" customHeight="1">
      <c r="B150" s="9" t="s">
        <v>1231</v>
      </c>
      <c r="M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E150" s="5"/>
      <c r="AF150" s="17"/>
      <c r="AG150" s="17"/>
      <c r="AH150" s="4"/>
      <c r="AI150" s="4"/>
      <c r="AJ150" s="4"/>
      <c r="AK150" s="4"/>
      <c r="AL150" s="4"/>
      <c r="AM150" s="6"/>
      <c r="AN150" s="4"/>
      <c r="AO150" s="6"/>
      <c r="AP150" s="61" t="str">
        <v>Unlimited Beverages</v>
      </c>
      <c r="AQ150" s="1">
        <f t="shared" si="3"/>
        <v>0</v>
      </c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</row>
    <row r="151" spans="2:245" ht="14.65" customHeight="1">
      <c r="B151" s="146" t="s">
        <v>1276</v>
      </c>
      <c r="M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E151" s="5"/>
      <c r="AF151" s="17"/>
      <c r="AG151" s="17"/>
      <c r="AH151" s="4"/>
      <c r="AI151" s="4"/>
      <c r="AJ151" s="4"/>
      <c r="AK151" s="4"/>
      <c r="AL151" s="4"/>
      <c r="AM151" s="6"/>
      <c r="AN151" s="4"/>
      <c r="AO151" s="6"/>
      <c r="AP151" s="61" t="str">
        <v>VIP Ticket</v>
      </c>
      <c r="AQ151" s="1">
        <f t="shared" si="3"/>
        <v>1</v>
      </c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</row>
    <row r="152" spans="2:245" ht="14.65" customHeight="1">
      <c r="B152" s="146" t="s">
        <v>1232</v>
      </c>
      <c r="M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E152" s="5"/>
      <c r="AF152" s="17"/>
      <c r="AG152" s="17"/>
      <c r="AH152" s="4"/>
      <c r="AI152" s="4"/>
      <c r="AJ152" s="4"/>
      <c r="AK152" s="4"/>
      <c r="AL152" s="4"/>
      <c r="AM152" s="6"/>
      <c r="AN152" s="4"/>
      <c r="AO152" s="6"/>
      <c r="AP152" s="61" t="str">
        <v>Parking</v>
      </c>
      <c r="AQ152" s="1">
        <f t="shared" si="3"/>
        <v>0</v>
      </c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</row>
    <row r="153" spans="2:245" ht="14.65" customHeight="1">
      <c r="B153" s="146" t="s">
        <v>1233</v>
      </c>
      <c r="M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E153" s="5"/>
      <c r="AF153" s="17"/>
      <c r="AG153" s="17"/>
      <c r="AH153" s="4"/>
      <c r="AI153" s="4"/>
      <c r="AJ153" s="4"/>
      <c r="AK153" s="4"/>
      <c r="AL153" s="4"/>
      <c r="AM153" s="6"/>
      <c r="AN153" s="4"/>
      <c r="AO153" s="6"/>
      <c r="AP153" s="61" t="str">
        <v>Unlimited Beverages</v>
      </c>
      <c r="AQ153" s="1">
        <f t="shared" si="3"/>
        <v>0</v>
      </c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</row>
    <row r="154" spans="2:245" ht="14.65" customHeight="1">
      <c r="B154" s="72" t="s">
        <v>1284</v>
      </c>
      <c r="M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E154" s="5"/>
      <c r="AF154" s="17"/>
      <c r="AG154" s="17"/>
      <c r="AH154" s="4"/>
      <c r="AI154" s="4"/>
      <c r="AJ154" s="4"/>
      <c r="AK154" s="4"/>
      <c r="AL154" s="4"/>
      <c r="AM154" s="6"/>
      <c r="AN154" s="4"/>
      <c r="AO154" s="6"/>
      <c r="AP154" s="61" t="str">
        <v>GA Ticket</v>
      </c>
      <c r="AQ154" s="1">
        <f t="shared" si="3"/>
        <v>1</v>
      </c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</row>
    <row r="155" spans="2:245" ht="14.65" customHeight="1">
      <c r="B155" s="9"/>
      <c r="M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E155" s="5"/>
      <c r="AF155" s="17"/>
      <c r="AG155" s="17"/>
      <c r="AH155" s="4"/>
      <c r="AI155" s="4"/>
      <c r="AJ155" s="4"/>
      <c r="AK155" s="4"/>
      <c r="AL155" s="4"/>
      <c r="AM155" s="6"/>
      <c r="AN155" s="4"/>
      <c r="AO155" s="6"/>
      <c r="AP155" s="61" t="str">
        <v>Foam Finger</v>
      </c>
      <c r="AQ155" s="1">
        <f t="shared" si="3"/>
        <v>0</v>
      </c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</row>
    <row r="156" spans="2:245" ht="14.65" customHeight="1">
      <c r="B156" s="9" t="s">
        <v>1286</v>
      </c>
      <c r="M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E156" s="5"/>
      <c r="AF156" s="17"/>
      <c r="AG156" s="17"/>
      <c r="AH156" s="4"/>
      <c r="AI156" s="4"/>
      <c r="AJ156" s="4"/>
      <c r="AK156" s="4"/>
      <c r="AL156" s="4"/>
      <c r="AM156" s="6"/>
      <c r="AN156" s="4"/>
      <c r="AO156" s="6"/>
      <c r="AP156" s="61" t="str">
        <v>VIP Parking</v>
      </c>
      <c r="AQ156" s="1">
        <f t="shared" si="3"/>
        <v>0</v>
      </c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</row>
    <row r="157" spans="2:245" ht="14.65" customHeight="1">
      <c r="B157" s="72" t="s">
        <v>1260</v>
      </c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E157" s="5"/>
      <c r="AF157" s="17"/>
      <c r="AG157" s="17"/>
      <c r="AH157" s="4"/>
      <c r="AI157" s="4"/>
      <c r="AJ157" s="4"/>
      <c r="AK157" s="4"/>
      <c r="AL157" s="4"/>
      <c r="AM157" s="6"/>
      <c r="AN157" s="4"/>
      <c r="AO157" s="6"/>
      <c r="AP157" s="61" t="str">
        <v>VIP Parking</v>
      </c>
      <c r="AQ157" s="1">
        <f t="shared" si="3"/>
        <v>0</v>
      </c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</row>
    <row r="158" spans="2:245" ht="14.65" customHeight="1">
      <c r="B158" s="72" t="s">
        <v>1261</v>
      </c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E158" s="5"/>
      <c r="AF158" s="17"/>
      <c r="AG158" s="17"/>
      <c r="AH158" s="4"/>
      <c r="AI158" s="4"/>
      <c r="AJ158" s="4"/>
      <c r="AK158" s="4"/>
      <c r="AL158" s="4"/>
      <c r="AM158" s="6"/>
      <c r="AN158" s="4"/>
      <c r="AO158" s="6"/>
      <c r="AP158" s="61" t="str">
        <v>Parking</v>
      </c>
      <c r="AQ158" s="1">
        <f t="shared" si="3"/>
        <v>0</v>
      </c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</row>
    <row r="159" spans="2:245" ht="14.65" customHeight="1">
      <c r="B159" s="72" t="s">
        <v>1262</v>
      </c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E159" s="5"/>
      <c r="AF159" s="17"/>
      <c r="AG159" s="17"/>
      <c r="AH159" s="4"/>
      <c r="AI159" s="4"/>
      <c r="AJ159" s="4"/>
      <c r="AK159" s="4"/>
      <c r="AL159" s="4"/>
      <c r="AM159" s="6"/>
      <c r="AN159" s="4"/>
      <c r="AO159" s="6"/>
      <c r="AP159" s="1" t="str">
        <v>Parking</v>
      </c>
      <c r="AQ159" s="1">
        <f t="shared" si="3"/>
        <v>0</v>
      </c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</row>
    <row r="160" spans="2:245" ht="14.65" customHeight="1">
      <c r="B160" s="72" t="s">
        <v>1263</v>
      </c>
      <c r="C160" s="7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25"/>
      <c r="Z160" s="5"/>
      <c r="AF160" s="4"/>
      <c r="AG160" s="4"/>
      <c r="AH160" s="4"/>
      <c r="AI160" s="4"/>
      <c r="AJ160" s="4"/>
      <c r="AK160" s="4"/>
      <c r="AL160" s="4"/>
      <c r="AM160" s="6"/>
      <c r="AN160" s="4"/>
      <c r="AO160" s="6"/>
      <c r="AP160" s="1" t="str">
        <v>Unlimited Beverages</v>
      </c>
      <c r="AQ160" s="1">
        <f t="shared" si="3"/>
        <v>0</v>
      </c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</row>
    <row r="161" spans="2:567" ht="15.75" thickBot="1">
      <c r="B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AL161" s="4"/>
      <c r="AM161" s="4"/>
      <c r="AN161" s="4"/>
      <c r="AO161" s="4"/>
      <c r="AP161" s="1" t="str">
        <v>Foam Finger</v>
      </c>
      <c r="AQ161" s="1">
        <f t="shared" si="3"/>
        <v>0</v>
      </c>
      <c r="AR161" s="4"/>
      <c r="AS161" s="4"/>
      <c r="AT161" s="4"/>
      <c r="AU161" s="4"/>
      <c r="AV161" s="4"/>
      <c r="AW161" s="4"/>
      <c r="AX161" s="4"/>
      <c r="AY161" s="4"/>
      <c r="AZ161" s="6"/>
      <c r="BB161" s="6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</row>
    <row r="162" spans="2:567" ht="28.5" customHeight="1" thickBot="1">
      <c r="B162" s="23" t="s">
        <v>10</v>
      </c>
      <c r="C162" s="20" t="s">
        <v>2</v>
      </c>
      <c r="D162" s="26" t="s">
        <v>3</v>
      </c>
      <c r="E162" s="31" t="s">
        <v>4</v>
      </c>
      <c r="G162" s="65" t="s">
        <v>1140</v>
      </c>
      <c r="H162" s="67"/>
      <c r="I162" s="4"/>
      <c r="J162" s="4"/>
      <c r="K162" s="4"/>
      <c r="L162" s="4"/>
      <c r="M162" s="4"/>
      <c r="N162" s="4"/>
      <c r="O162" s="4"/>
      <c r="Q162" s="4"/>
      <c r="R162" s="4"/>
      <c r="S162" s="4"/>
      <c r="T162" s="4"/>
      <c r="U162" s="4"/>
      <c r="V162" s="4"/>
      <c r="AF162" s="6"/>
      <c r="AG162" s="6"/>
      <c r="AH162" s="6"/>
      <c r="AI162" s="6"/>
      <c r="AJ162" s="6"/>
      <c r="AK162" s="6"/>
      <c r="AL162" s="4"/>
      <c r="AM162" s="4"/>
      <c r="AN162" s="4"/>
      <c r="AO162" s="4"/>
      <c r="AP162" s="1" t="str">
        <v>Parking</v>
      </c>
      <c r="AQ162" s="1">
        <f t="shared" si="3"/>
        <v>0</v>
      </c>
      <c r="AR162" s="4"/>
      <c r="AS162" s="4"/>
      <c r="AT162" s="4"/>
      <c r="AU162" s="4"/>
      <c r="AV162" s="4"/>
      <c r="AW162" s="4"/>
      <c r="AX162" s="4"/>
      <c r="AY162" s="4"/>
      <c r="AZ162" s="6"/>
      <c r="BA162" s="6"/>
      <c r="BB162" s="6"/>
      <c r="BC162" s="6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</row>
    <row r="163" spans="2:567">
      <c r="B163" s="1"/>
      <c r="C163" s="1"/>
      <c r="D163" s="1"/>
      <c r="E163" s="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AF163" s="38"/>
      <c r="AG163" s="6"/>
      <c r="AP163" s="1" t="str">
        <v>VIP Parking</v>
      </c>
      <c r="AQ163" s="1">
        <f t="shared" si="3"/>
        <v>0</v>
      </c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</row>
    <row r="164" spans="2:567" ht="23.1" customHeight="1">
      <c r="B164" s="11" t="s">
        <v>1255</v>
      </c>
      <c r="C164" s="12">
        <v>4</v>
      </c>
      <c r="D164" s="13">
        <v>0</v>
      </c>
      <c r="E164" s="41">
        <v>10939.6</v>
      </c>
      <c r="G164" s="96">
        <v>63</v>
      </c>
      <c r="H164" s="70"/>
      <c r="I164" s="4"/>
      <c r="J164" s="4"/>
      <c r="K164" s="4"/>
      <c r="L164" s="4"/>
      <c r="M164" s="4"/>
      <c r="N164" s="4"/>
      <c r="O164" s="4"/>
      <c r="P164" s="4" cm="1">
        <f t="array" ref="P164:AI164">_xlfn.XLOOKUP(TRANSPOSE($B$126:$B$145),$B$126:$B$145,$E$126:$E$145,,0,1)</f>
        <v>193.89999999999998</v>
      </c>
      <c r="Q164" s="4">
        <v>163.20000000000002</v>
      </c>
      <c r="R164" s="4">
        <v>175.2</v>
      </c>
      <c r="S164" s="4">
        <v>232.2</v>
      </c>
      <c r="T164" s="4">
        <v>144.80000000000001</v>
      </c>
      <c r="U164" s="4">
        <v>154.69999999999999</v>
      </c>
      <c r="V164" s="4">
        <v>252</v>
      </c>
      <c r="W164" s="1">
        <v>154.80000000000001</v>
      </c>
      <c r="X164" s="1">
        <v>139.30000000000001</v>
      </c>
      <c r="Y164" s="1">
        <v>144.9</v>
      </c>
      <c r="Z164" s="1">
        <v>152</v>
      </c>
      <c r="AA164" s="1">
        <v>155.4</v>
      </c>
      <c r="AB164" s="1">
        <v>175.2</v>
      </c>
      <c r="AC164" s="1">
        <v>155.19999999999999</v>
      </c>
      <c r="AD164" s="1">
        <v>214.2</v>
      </c>
      <c r="AE164" s="1">
        <v>203.4</v>
      </c>
      <c r="AF164" s="4">
        <v>180.8</v>
      </c>
      <c r="AG164" s="6">
        <v>165.9</v>
      </c>
      <c r="AH164" s="1">
        <v>160</v>
      </c>
      <c r="AI164" s="1">
        <v>165.60000000000002</v>
      </c>
      <c r="AP164" s="1" t="str">
        <v>Unlimited Hot Dogs</v>
      </c>
      <c r="AQ164" s="1">
        <f t="shared" si="3"/>
        <v>0</v>
      </c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</row>
    <row r="165" spans="2:567">
      <c r="B165" s="1"/>
      <c r="C165" s="1"/>
      <c r="D165" s="1"/>
      <c r="E165" s="44"/>
      <c r="H165" s="4"/>
      <c r="I165" s="4"/>
      <c r="J165" s="4"/>
      <c r="K165" s="4"/>
      <c r="L165" s="4"/>
      <c r="M165" s="4"/>
      <c r="N165" s="4"/>
      <c r="O165" s="4"/>
      <c r="P165" s="4" cm="1">
        <f t="array" ref="P165:AI165">_xlfn.XLOOKUP(_xlfn._xlws.SORT(TRANSPOSE($B$126:$B$145),1,-1,TRUE),$B$126:$B$145,$E$126:$E$145,,0,1)</f>
        <v>165.60000000000002</v>
      </c>
      <c r="Q165" s="4">
        <v>160</v>
      </c>
      <c r="R165" s="4">
        <v>165.9</v>
      </c>
      <c r="S165" s="4">
        <v>180.8</v>
      </c>
      <c r="T165" s="4">
        <v>203.4</v>
      </c>
      <c r="U165" s="4">
        <v>214.2</v>
      </c>
      <c r="V165" s="4">
        <v>155.19999999999999</v>
      </c>
      <c r="W165" s="1">
        <v>175.2</v>
      </c>
      <c r="X165" s="1">
        <v>155.4</v>
      </c>
      <c r="Y165" s="1">
        <v>152</v>
      </c>
      <c r="Z165" s="1">
        <v>144.9</v>
      </c>
      <c r="AA165" s="1">
        <v>139.30000000000001</v>
      </c>
      <c r="AB165" s="1">
        <v>154.80000000000001</v>
      </c>
      <c r="AC165" s="1">
        <v>252</v>
      </c>
      <c r="AD165" s="1">
        <v>154.69999999999999</v>
      </c>
      <c r="AE165" s="1">
        <v>144.80000000000001</v>
      </c>
      <c r="AF165" s="6">
        <v>232.2</v>
      </c>
      <c r="AG165" s="6">
        <v>175.2</v>
      </c>
      <c r="AH165" s="1">
        <v>163.20000000000002</v>
      </c>
      <c r="AI165" s="1">
        <v>193.89999999999998</v>
      </c>
      <c r="AP165" s="1" t="str">
        <v>VIP Ticket</v>
      </c>
      <c r="AQ165" s="1">
        <f t="shared" si="3"/>
        <v>1</v>
      </c>
      <c r="AV165" s="1" cm="1">
        <f t="array" ref="AV165:BO165">_xlfn.SEQUENCE(1,20,1,1)</f>
        <v>1</v>
      </c>
      <c r="AW165" s="1">
        <v>2</v>
      </c>
      <c r="AX165" s="1">
        <v>3</v>
      </c>
      <c r="AY165" s="1">
        <v>4</v>
      </c>
      <c r="AZ165" s="1">
        <v>5</v>
      </c>
      <c r="BA165" s="1">
        <v>6</v>
      </c>
      <c r="BB165" s="1">
        <v>7</v>
      </c>
      <c r="BC165" s="1">
        <v>8</v>
      </c>
      <c r="BD165" s="4">
        <v>9</v>
      </c>
      <c r="BE165" s="4">
        <v>10</v>
      </c>
      <c r="BF165" s="4">
        <v>11</v>
      </c>
      <c r="BG165" s="4">
        <v>12</v>
      </c>
      <c r="BH165" s="4">
        <v>13</v>
      </c>
      <c r="BI165" s="4">
        <v>14</v>
      </c>
      <c r="BJ165" s="4">
        <v>15</v>
      </c>
      <c r="BK165" s="4">
        <v>16</v>
      </c>
      <c r="BL165" s="4">
        <v>17</v>
      </c>
      <c r="BM165" s="4">
        <v>18</v>
      </c>
      <c r="BN165" s="4">
        <v>19</v>
      </c>
      <c r="BO165" s="4">
        <v>20</v>
      </c>
      <c r="BP165" s="4" cm="1">
        <f t="array" ref="BP165:CI165">_xlfn.SEQUENCE(1,20,1,1)</f>
        <v>1</v>
      </c>
      <c r="BQ165" s="4">
        <v>2</v>
      </c>
      <c r="BR165" s="4">
        <v>3</v>
      </c>
      <c r="BS165" s="4">
        <v>4</v>
      </c>
      <c r="BT165" s="4">
        <v>5</v>
      </c>
      <c r="BU165" s="4">
        <v>6</v>
      </c>
      <c r="BV165" s="4">
        <v>7</v>
      </c>
      <c r="BW165" s="4">
        <v>8</v>
      </c>
      <c r="BX165" s="4">
        <v>9</v>
      </c>
      <c r="BY165" s="4">
        <v>10</v>
      </c>
      <c r="BZ165" s="4">
        <v>11</v>
      </c>
      <c r="CA165" s="4">
        <v>12</v>
      </c>
      <c r="CB165" s="4">
        <v>13</v>
      </c>
      <c r="CC165" s="4">
        <v>14</v>
      </c>
      <c r="CD165" s="4">
        <v>15</v>
      </c>
      <c r="CE165" s="4">
        <v>16</v>
      </c>
      <c r="CF165" s="4">
        <v>17</v>
      </c>
      <c r="CG165" s="4">
        <v>18</v>
      </c>
      <c r="CH165" s="4">
        <v>19</v>
      </c>
      <c r="CI165" s="4">
        <v>20</v>
      </c>
      <c r="CJ165" s="4" cm="1">
        <f t="array" ref="CJ165:DC165">_xlfn.SEQUENCE(1,20,1,1)</f>
        <v>1</v>
      </c>
      <c r="CK165" s="4">
        <v>2</v>
      </c>
      <c r="CL165" s="4">
        <v>3</v>
      </c>
      <c r="CM165" s="4">
        <v>4</v>
      </c>
      <c r="CN165" s="4">
        <v>5</v>
      </c>
      <c r="CO165" s="4">
        <v>6</v>
      </c>
      <c r="CP165" s="4">
        <v>7</v>
      </c>
      <c r="CQ165" s="4">
        <v>8</v>
      </c>
      <c r="CR165" s="4">
        <v>9</v>
      </c>
      <c r="CS165" s="4">
        <v>10</v>
      </c>
      <c r="CT165" s="4">
        <v>11</v>
      </c>
      <c r="CU165" s="4">
        <v>12</v>
      </c>
      <c r="CV165" s="4">
        <v>13</v>
      </c>
      <c r="CW165" s="4">
        <v>14</v>
      </c>
      <c r="CX165" s="4">
        <v>15</v>
      </c>
      <c r="CY165" s="4">
        <v>16</v>
      </c>
      <c r="CZ165" s="4">
        <v>17</v>
      </c>
      <c r="DA165" s="4">
        <v>18</v>
      </c>
      <c r="DB165" s="4">
        <v>19</v>
      </c>
      <c r="DC165" s="4">
        <v>20</v>
      </c>
      <c r="DD165" s="4" cm="1">
        <f t="array" ref="DD165:DF165">_xlfn.SEQUENCE(1,3,1,1)</f>
        <v>1</v>
      </c>
      <c r="DE165" s="4">
        <v>2</v>
      </c>
      <c r="DF165" s="4">
        <v>3</v>
      </c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</row>
    <row r="166" spans="2:567" ht="23.1" customHeight="1">
      <c r="B166" s="15">
        <v>61</v>
      </c>
      <c r="C166" s="15">
        <v>4</v>
      </c>
      <c r="D166" s="13">
        <v>6</v>
      </c>
      <c r="E166" s="41" cm="1">
        <f t="array" ref="E166">_xlfn.LET(
_xlpm.snakeRow, _xlfn.TOROW($P$164:$AI$189,,FALSE),
_xlpm.snakeNumbering, _xlfn.SEQUENCE(1,COUNTA($P$164:$AI$189),1,1),
_xlpm.trueFalseTable, IF(_xlpm.snakeNumbering&lt;=G166,_xlpm.snakeRow,0),
SUM(_xlpm.trueFalseTable))</f>
        <v>28393.900000000027</v>
      </c>
      <c r="G166" s="96">
        <v>163</v>
      </c>
      <c r="H166" s="70"/>
      <c r="I166" s="4"/>
      <c r="J166" s="4"/>
      <c r="K166" s="4"/>
      <c r="L166" s="4"/>
      <c r="M166" s="4"/>
      <c r="N166" s="4"/>
      <c r="O166" s="4"/>
      <c r="P166" s="4" cm="1">
        <f t="array" ref="P166:AI166">_xlfn.XLOOKUP(TRANSPOSE($B$126:$B$145),$B$126:$B$145,$E$126:$E$145,,0,1)</f>
        <v>193.89999999999998</v>
      </c>
      <c r="Q166" s="4">
        <v>163.20000000000002</v>
      </c>
      <c r="R166" s="4">
        <v>175.2</v>
      </c>
      <c r="S166" s="4">
        <v>232.2</v>
      </c>
      <c r="T166" s="4">
        <v>144.80000000000001</v>
      </c>
      <c r="U166" s="4">
        <v>154.69999999999999</v>
      </c>
      <c r="V166" s="4">
        <v>252</v>
      </c>
      <c r="W166" s="1">
        <v>154.80000000000001</v>
      </c>
      <c r="X166" s="1">
        <v>139.30000000000001</v>
      </c>
      <c r="Y166" s="1">
        <v>144.9</v>
      </c>
      <c r="Z166" s="1">
        <v>152</v>
      </c>
      <c r="AA166" s="1">
        <v>155.4</v>
      </c>
      <c r="AB166" s="1">
        <v>175.2</v>
      </c>
      <c r="AC166" s="1">
        <v>155.19999999999999</v>
      </c>
      <c r="AD166" s="1">
        <v>214.2</v>
      </c>
      <c r="AE166" s="1">
        <v>203.4</v>
      </c>
      <c r="AF166" s="6">
        <v>180.8</v>
      </c>
      <c r="AG166" s="6">
        <v>165.9</v>
      </c>
      <c r="AH166" s="1">
        <v>160</v>
      </c>
      <c r="AI166" s="1">
        <v>165.60000000000002</v>
      </c>
      <c r="AP166" s="1" t="str">
        <v>GA Ticket</v>
      </c>
      <c r="AQ166" s="1">
        <f t="shared" si="3"/>
        <v>1</v>
      </c>
      <c r="AV166" s="1" cm="1">
        <f t="array" ref="AV166:UU166">_xlfn.TOROW($P$164:$AI$189,,FALSE)</f>
        <v>193.89999999999998</v>
      </c>
      <c r="AW166" s="1">
        <v>163.20000000000002</v>
      </c>
      <c r="AX166" s="1">
        <v>175.2</v>
      </c>
      <c r="AY166" s="1">
        <v>232.2</v>
      </c>
      <c r="AZ166" s="1">
        <v>144.80000000000001</v>
      </c>
      <c r="BA166" s="1">
        <v>154.69999999999999</v>
      </c>
      <c r="BB166" s="1">
        <v>252</v>
      </c>
      <c r="BC166" s="1">
        <v>154.80000000000001</v>
      </c>
      <c r="BD166" s="4">
        <v>139.30000000000001</v>
      </c>
      <c r="BE166" s="4">
        <v>144.9</v>
      </c>
      <c r="BF166" s="4">
        <v>152</v>
      </c>
      <c r="BG166" s="4">
        <v>155.4</v>
      </c>
      <c r="BH166" s="4">
        <v>175.2</v>
      </c>
      <c r="BI166" s="4">
        <v>155.19999999999999</v>
      </c>
      <c r="BJ166" s="4">
        <v>214.2</v>
      </c>
      <c r="BK166" s="4">
        <v>203.4</v>
      </c>
      <c r="BL166" s="4">
        <v>180.8</v>
      </c>
      <c r="BM166" s="4">
        <v>165.9</v>
      </c>
      <c r="BN166" s="4">
        <v>160</v>
      </c>
      <c r="BO166" s="4">
        <v>165.60000000000002</v>
      </c>
      <c r="BP166" s="4">
        <v>165.60000000000002</v>
      </c>
      <c r="BQ166" s="4">
        <v>160</v>
      </c>
      <c r="BR166" s="4">
        <v>165.9</v>
      </c>
      <c r="BS166" s="4">
        <v>180.8</v>
      </c>
      <c r="BT166" s="4">
        <v>203.4</v>
      </c>
      <c r="BU166" s="4">
        <v>214.2</v>
      </c>
      <c r="BV166" s="4">
        <v>155.19999999999999</v>
      </c>
      <c r="BW166" s="4">
        <v>175.2</v>
      </c>
      <c r="BX166" s="4">
        <v>155.4</v>
      </c>
      <c r="BY166" s="4">
        <v>152</v>
      </c>
      <c r="BZ166" s="4">
        <v>144.9</v>
      </c>
      <c r="CA166" s="4">
        <v>139.30000000000001</v>
      </c>
      <c r="CB166" s="4">
        <v>154.80000000000001</v>
      </c>
      <c r="CC166" s="4">
        <v>252</v>
      </c>
      <c r="CD166" s="4">
        <v>154.69999999999999</v>
      </c>
      <c r="CE166" s="4">
        <v>144.80000000000001</v>
      </c>
      <c r="CF166" s="4">
        <v>232.2</v>
      </c>
      <c r="CG166" s="4">
        <v>175.2</v>
      </c>
      <c r="CH166" s="4">
        <v>163.20000000000002</v>
      </c>
      <c r="CI166" s="4">
        <v>193.89999999999998</v>
      </c>
      <c r="CJ166" s="4">
        <v>193.89999999999998</v>
      </c>
      <c r="CK166" s="4">
        <v>163.20000000000002</v>
      </c>
      <c r="CL166" s="4">
        <v>175.2</v>
      </c>
      <c r="CM166" s="4">
        <v>232.2</v>
      </c>
      <c r="CN166" s="4">
        <v>144.80000000000001</v>
      </c>
      <c r="CO166" s="4">
        <v>154.69999999999999</v>
      </c>
      <c r="CP166" s="4">
        <v>252</v>
      </c>
      <c r="CQ166" s="4">
        <v>154.80000000000001</v>
      </c>
      <c r="CR166" s="4">
        <v>139.30000000000001</v>
      </c>
      <c r="CS166" s="4">
        <v>144.9</v>
      </c>
      <c r="CT166" s="4">
        <v>152</v>
      </c>
      <c r="CU166" s="4">
        <v>155.4</v>
      </c>
      <c r="CV166" s="4">
        <v>175.2</v>
      </c>
      <c r="CW166" s="4">
        <v>155.19999999999999</v>
      </c>
      <c r="CX166" s="4">
        <v>214.2</v>
      </c>
      <c r="CY166" s="4">
        <v>203.4</v>
      </c>
      <c r="CZ166" s="4">
        <v>180.8</v>
      </c>
      <c r="DA166" s="4">
        <v>165.9</v>
      </c>
      <c r="DB166" s="4">
        <v>160</v>
      </c>
      <c r="DC166" s="4">
        <v>165.60000000000002</v>
      </c>
      <c r="DD166" s="4">
        <v>165.60000000000002</v>
      </c>
      <c r="DE166" s="4">
        <v>160</v>
      </c>
      <c r="DF166" s="4">
        <v>165.9</v>
      </c>
      <c r="DG166" s="4">
        <v>180.8</v>
      </c>
      <c r="DH166" s="4">
        <v>203.4</v>
      </c>
      <c r="DI166" s="4">
        <v>214.2</v>
      </c>
      <c r="DJ166" s="4">
        <v>155.19999999999999</v>
      </c>
      <c r="DK166" s="4">
        <v>175.2</v>
      </c>
      <c r="DL166" s="4">
        <v>155.4</v>
      </c>
      <c r="DM166" s="4">
        <v>152</v>
      </c>
      <c r="DN166" s="4">
        <v>144.9</v>
      </c>
      <c r="DO166" s="4">
        <v>139.30000000000001</v>
      </c>
      <c r="DP166" s="4">
        <v>154.80000000000001</v>
      </c>
      <c r="DQ166" s="4">
        <v>252</v>
      </c>
      <c r="DR166" s="4">
        <v>154.69999999999999</v>
      </c>
      <c r="DS166" s="4">
        <v>144.80000000000001</v>
      </c>
      <c r="DT166" s="4">
        <v>232.2</v>
      </c>
      <c r="DU166" s="4">
        <v>175.2</v>
      </c>
      <c r="DV166" s="4">
        <v>163.20000000000002</v>
      </c>
      <c r="DW166" s="4">
        <v>193.89999999999998</v>
      </c>
      <c r="DX166" s="4">
        <v>193.89999999999998</v>
      </c>
      <c r="DY166" s="4">
        <v>163.20000000000002</v>
      </c>
      <c r="DZ166" s="4">
        <v>175.2</v>
      </c>
      <c r="EA166" s="4">
        <v>232.2</v>
      </c>
      <c r="EB166" s="4">
        <v>144.80000000000001</v>
      </c>
      <c r="EC166" s="4">
        <v>154.69999999999999</v>
      </c>
      <c r="ED166" s="4">
        <v>252</v>
      </c>
      <c r="EE166" s="4">
        <v>154.80000000000001</v>
      </c>
      <c r="EF166" s="4">
        <v>139.30000000000001</v>
      </c>
      <c r="EG166" s="4">
        <v>144.9</v>
      </c>
      <c r="EH166" s="4">
        <v>152</v>
      </c>
      <c r="EI166" s="4">
        <v>155.4</v>
      </c>
      <c r="EJ166" s="4">
        <v>175.2</v>
      </c>
      <c r="EK166" s="4">
        <v>155.19999999999999</v>
      </c>
      <c r="EL166" s="4">
        <v>214.2</v>
      </c>
      <c r="EM166" s="4">
        <v>203.4</v>
      </c>
      <c r="EN166" s="4">
        <v>180.8</v>
      </c>
      <c r="EO166" s="4">
        <v>165.9</v>
      </c>
      <c r="EP166" s="4">
        <v>160</v>
      </c>
      <c r="EQ166" s="4">
        <v>165.60000000000002</v>
      </c>
      <c r="ER166" s="4">
        <v>165.60000000000002</v>
      </c>
      <c r="ES166" s="4">
        <v>160</v>
      </c>
      <c r="ET166" s="4">
        <v>165.9</v>
      </c>
      <c r="EU166" s="4">
        <v>180.8</v>
      </c>
      <c r="EV166" s="4">
        <v>203.4</v>
      </c>
      <c r="EW166" s="4">
        <v>214.2</v>
      </c>
      <c r="EX166" s="4">
        <v>155.19999999999999</v>
      </c>
      <c r="EY166" s="4">
        <v>175.2</v>
      </c>
      <c r="EZ166" s="4">
        <v>155.4</v>
      </c>
      <c r="FA166" s="4">
        <v>152</v>
      </c>
      <c r="FB166" s="4">
        <v>144.9</v>
      </c>
      <c r="FC166" s="4">
        <v>139.30000000000001</v>
      </c>
      <c r="FD166" s="4">
        <v>154.80000000000001</v>
      </c>
      <c r="FE166" s="4">
        <v>252</v>
      </c>
      <c r="FF166" s="4">
        <v>154.69999999999999</v>
      </c>
      <c r="FG166" s="4">
        <v>144.80000000000001</v>
      </c>
      <c r="FH166" s="4">
        <v>232.2</v>
      </c>
      <c r="FI166" s="4">
        <v>175.2</v>
      </c>
      <c r="FJ166" s="4">
        <v>163.20000000000002</v>
      </c>
      <c r="FK166" s="4">
        <v>193.89999999999998</v>
      </c>
      <c r="FL166" s="4">
        <v>193.89999999999998</v>
      </c>
      <c r="FM166" s="4">
        <v>163.20000000000002</v>
      </c>
      <c r="FN166" s="4">
        <v>175.2</v>
      </c>
      <c r="FO166" s="4">
        <v>232.2</v>
      </c>
      <c r="FP166" s="4">
        <v>144.80000000000001</v>
      </c>
      <c r="FQ166" s="4">
        <v>154.69999999999999</v>
      </c>
      <c r="FR166" s="4">
        <v>252</v>
      </c>
      <c r="FS166" s="4">
        <v>154.80000000000001</v>
      </c>
      <c r="FT166" s="4">
        <v>139.30000000000001</v>
      </c>
      <c r="FU166" s="4">
        <v>144.9</v>
      </c>
      <c r="FV166" s="4">
        <v>152</v>
      </c>
      <c r="FW166" s="4">
        <v>155.4</v>
      </c>
      <c r="FX166" s="4">
        <v>175.2</v>
      </c>
      <c r="FY166" s="4">
        <v>155.19999999999999</v>
      </c>
      <c r="FZ166" s="4">
        <v>214.2</v>
      </c>
      <c r="GA166" s="4">
        <v>203.4</v>
      </c>
      <c r="GB166" s="4">
        <v>180.8</v>
      </c>
      <c r="GC166" s="4">
        <v>165.9</v>
      </c>
      <c r="GD166" s="4">
        <v>160</v>
      </c>
      <c r="GE166" s="4">
        <v>165.60000000000002</v>
      </c>
      <c r="GF166" s="4">
        <v>165.60000000000002</v>
      </c>
      <c r="GG166" s="4">
        <v>160</v>
      </c>
      <c r="GH166" s="4">
        <v>165.9</v>
      </c>
      <c r="GI166" s="4">
        <v>180.8</v>
      </c>
      <c r="GJ166" s="4">
        <v>203.4</v>
      </c>
      <c r="GK166" s="4">
        <v>214.2</v>
      </c>
      <c r="GL166" s="4">
        <v>155.19999999999999</v>
      </c>
      <c r="GM166" s="4">
        <v>175.2</v>
      </c>
      <c r="GN166" s="4">
        <v>155.4</v>
      </c>
      <c r="GO166" s="4">
        <v>152</v>
      </c>
      <c r="GP166" s="4">
        <v>144.9</v>
      </c>
      <c r="GQ166" s="4">
        <v>139.30000000000001</v>
      </c>
      <c r="GR166" s="4">
        <v>154.80000000000001</v>
      </c>
      <c r="GS166" s="4">
        <v>252</v>
      </c>
      <c r="GT166" s="4">
        <v>154.69999999999999</v>
      </c>
      <c r="GU166" s="4">
        <v>144.80000000000001</v>
      </c>
      <c r="GV166" s="4">
        <v>232.2</v>
      </c>
      <c r="GW166" s="4">
        <v>175.2</v>
      </c>
      <c r="GX166" s="4">
        <v>163.20000000000002</v>
      </c>
      <c r="GY166" s="4">
        <v>193.89999999999998</v>
      </c>
      <c r="GZ166" s="4">
        <v>193.89999999999998</v>
      </c>
      <c r="HA166" s="4">
        <v>163.20000000000002</v>
      </c>
      <c r="HB166" s="4">
        <v>175.2</v>
      </c>
      <c r="HC166" s="4">
        <v>232.2</v>
      </c>
      <c r="HD166" s="4">
        <v>144.80000000000001</v>
      </c>
      <c r="HE166" s="4">
        <v>154.69999999999999</v>
      </c>
      <c r="HF166" s="4">
        <v>252</v>
      </c>
      <c r="HG166" s="4">
        <v>154.80000000000001</v>
      </c>
      <c r="HH166" s="4">
        <v>139.30000000000001</v>
      </c>
      <c r="HI166" s="4">
        <v>144.9</v>
      </c>
      <c r="HJ166" s="4">
        <v>152</v>
      </c>
      <c r="HK166" s="4">
        <v>155.4</v>
      </c>
      <c r="HL166" s="4">
        <v>175.2</v>
      </c>
      <c r="HM166" s="4">
        <v>155.19999999999999</v>
      </c>
      <c r="HN166" s="4">
        <v>214.2</v>
      </c>
      <c r="HO166" s="4">
        <v>203.4</v>
      </c>
      <c r="HP166" s="4">
        <v>180.8</v>
      </c>
      <c r="HQ166" s="4">
        <v>165.9</v>
      </c>
      <c r="HR166" s="4">
        <v>160</v>
      </c>
      <c r="HS166" s="4">
        <v>165.60000000000002</v>
      </c>
      <c r="HT166" s="4">
        <v>165.60000000000002</v>
      </c>
      <c r="HU166" s="4">
        <v>160</v>
      </c>
      <c r="HV166" s="4">
        <v>165.9</v>
      </c>
      <c r="HW166" s="4">
        <v>180.8</v>
      </c>
      <c r="HX166" s="4">
        <v>203.4</v>
      </c>
      <c r="HY166" s="4">
        <v>214.2</v>
      </c>
      <c r="HZ166" s="4">
        <v>155.19999999999999</v>
      </c>
      <c r="IA166" s="4">
        <v>175.2</v>
      </c>
      <c r="IB166" s="4">
        <v>155.4</v>
      </c>
      <c r="IC166" s="4">
        <v>152</v>
      </c>
      <c r="ID166" s="4">
        <v>144.9</v>
      </c>
      <c r="IE166" s="4">
        <v>139.30000000000001</v>
      </c>
      <c r="IF166" s="4">
        <v>154.80000000000001</v>
      </c>
      <c r="IG166" s="4">
        <v>252</v>
      </c>
      <c r="IH166" s="4">
        <v>154.69999999999999</v>
      </c>
      <c r="II166" s="4">
        <v>144.80000000000001</v>
      </c>
      <c r="IJ166" s="4">
        <v>232.2</v>
      </c>
      <c r="IK166" s="4">
        <v>175.2</v>
      </c>
      <c r="IL166" s="4">
        <v>163.20000000000002</v>
      </c>
      <c r="IM166" s="4">
        <v>193.89999999999998</v>
      </c>
      <c r="IN166" s="4">
        <v>193.89999999999998</v>
      </c>
      <c r="IO166" s="4">
        <v>163.20000000000002</v>
      </c>
      <c r="IP166" s="4">
        <v>175.2</v>
      </c>
      <c r="IQ166" s="4">
        <v>232.2</v>
      </c>
      <c r="IR166" s="4">
        <v>144.80000000000001</v>
      </c>
      <c r="IS166" s="4">
        <v>154.69999999999999</v>
      </c>
      <c r="IT166" s="4">
        <v>252</v>
      </c>
      <c r="IU166" s="4">
        <v>154.80000000000001</v>
      </c>
      <c r="IV166" s="4">
        <v>139.30000000000001</v>
      </c>
      <c r="IW166" s="4">
        <v>144.9</v>
      </c>
      <c r="IX166" s="4">
        <v>152</v>
      </c>
      <c r="IY166" s="4">
        <v>155.4</v>
      </c>
      <c r="IZ166" s="4">
        <v>175.2</v>
      </c>
      <c r="JA166" s="4">
        <v>155.19999999999999</v>
      </c>
      <c r="JB166" s="4">
        <v>214.2</v>
      </c>
      <c r="JC166" s="4">
        <v>203.4</v>
      </c>
      <c r="JD166" s="4">
        <v>180.8</v>
      </c>
      <c r="JE166" s="4">
        <v>165.9</v>
      </c>
      <c r="JF166" s="4">
        <v>160</v>
      </c>
      <c r="JG166" s="4">
        <v>165.60000000000002</v>
      </c>
      <c r="JH166" s="4">
        <v>165.60000000000002</v>
      </c>
      <c r="JI166" s="4">
        <v>160</v>
      </c>
      <c r="JJ166" s="4">
        <v>165.9</v>
      </c>
      <c r="JK166" s="4">
        <v>180.8</v>
      </c>
      <c r="JL166" s="4">
        <v>203.4</v>
      </c>
      <c r="JM166" s="4">
        <v>214.2</v>
      </c>
      <c r="JN166" s="4">
        <v>155.19999999999999</v>
      </c>
      <c r="JO166" s="4">
        <v>175.2</v>
      </c>
      <c r="JP166" s="4">
        <v>155.4</v>
      </c>
      <c r="JQ166" s="4">
        <v>152</v>
      </c>
      <c r="JR166" s="4">
        <v>144.9</v>
      </c>
      <c r="JS166" s="4">
        <v>139.30000000000001</v>
      </c>
      <c r="JT166" s="4">
        <v>154.80000000000001</v>
      </c>
      <c r="JU166" s="4">
        <v>252</v>
      </c>
      <c r="JV166" s="4">
        <v>154.69999999999999</v>
      </c>
      <c r="JW166" s="4">
        <v>144.80000000000001</v>
      </c>
      <c r="JX166" s="4">
        <v>232.2</v>
      </c>
      <c r="JY166" s="4">
        <v>175.2</v>
      </c>
      <c r="JZ166" s="4">
        <v>163.20000000000002</v>
      </c>
      <c r="KA166" s="4">
        <v>193.89999999999998</v>
      </c>
      <c r="KB166" s="4">
        <v>193.89999999999998</v>
      </c>
      <c r="KC166" s="4">
        <v>163.20000000000002</v>
      </c>
      <c r="KD166" s="4">
        <v>175.2</v>
      </c>
      <c r="KE166" s="4">
        <v>232.2</v>
      </c>
      <c r="KF166" s="4">
        <v>144.80000000000001</v>
      </c>
      <c r="KG166" s="4">
        <v>154.69999999999999</v>
      </c>
      <c r="KH166" s="4">
        <v>252</v>
      </c>
      <c r="KI166" s="4">
        <v>154.80000000000001</v>
      </c>
      <c r="KJ166" s="4">
        <v>139.30000000000001</v>
      </c>
      <c r="KK166" s="4">
        <v>144.9</v>
      </c>
      <c r="KL166" s="4">
        <v>152</v>
      </c>
      <c r="KM166" s="4">
        <v>155.4</v>
      </c>
      <c r="KN166" s="4">
        <v>175.2</v>
      </c>
      <c r="KO166" s="4">
        <v>155.19999999999999</v>
      </c>
      <c r="KP166" s="4">
        <v>214.2</v>
      </c>
      <c r="KQ166" s="4">
        <v>203.4</v>
      </c>
      <c r="KR166" s="4">
        <v>180.8</v>
      </c>
      <c r="KS166" s="4">
        <v>165.9</v>
      </c>
      <c r="KT166" s="4">
        <v>160</v>
      </c>
      <c r="KU166" s="4">
        <v>165.60000000000002</v>
      </c>
      <c r="KV166" s="4">
        <v>165.60000000000002</v>
      </c>
      <c r="KW166" s="4">
        <v>160</v>
      </c>
      <c r="KX166" s="4">
        <v>165.9</v>
      </c>
      <c r="KY166" s="4">
        <v>180.8</v>
      </c>
      <c r="KZ166" s="4">
        <v>203.4</v>
      </c>
      <c r="LA166" s="4">
        <v>214.2</v>
      </c>
      <c r="LB166" s="4">
        <v>155.19999999999999</v>
      </c>
      <c r="LC166" s="4">
        <v>175.2</v>
      </c>
      <c r="LD166" s="4">
        <v>155.4</v>
      </c>
      <c r="LE166" s="4">
        <v>152</v>
      </c>
      <c r="LF166" s="4">
        <v>144.9</v>
      </c>
      <c r="LG166" s="4">
        <v>139.30000000000001</v>
      </c>
      <c r="LH166" s="4">
        <v>154.80000000000001</v>
      </c>
      <c r="LI166" s="4">
        <v>252</v>
      </c>
      <c r="LJ166" s="4">
        <v>154.69999999999999</v>
      </c>
      <c r="LK166" s="4">
        <v>144.80000000000001</v>
      </c>
      <c r="LL166" s="4">
        <v>232.2</v>
      </c>
      <c r="LM166" s="4">
        <v>175.2</v>
      </c>
      <c r="LN166" s="4">
        <v>163.20000000000002</v>
      </c>
      <c r="LO166" s="4">
        <v>193.89999999999998</v>
      </c>
      <c r="LP166" s="4">
        <v>193.89999999999998</v>
      </c>
      <c r="LQ166" s="4">
        <v>163.20000000000002</v>
      </c>
      <c r="LR166" s="4">
        <v>175.2</v>
      </c>
      <c r="LS166" s="4">
        <v>232.2</v>
      </c>
      <c r="LT166" s="4">
        <v>144.80000000000001</v>
      </c>
      <c r="LU166" s="4">
        <v>154.69999999999999</v>
      </c>
      <c r="LV166" s="4">
        <v>252</v>
      </c>
      <c r="LW166" s="4">
        <v>154.80000000000001</v>
      </c>
      <c r="LX166" s="4">
        <v>139.30000000000001</v>
      </c>
      <c r="LY166" s="4">
        <v>144.9</v>
      </c>
      <c r="LZ166" s="4">
        <v>152</v>
      </c>
      <c r="MA166" s="4">
        <v>155.4</v>
      </c>
      <c r="MB166" s="4">
        <v>175.2</v>
      </c>
      <c r="MC166" s="4">
        <v>155.19999999999999</v>
      </c>
      <c r="MD166" s="4">
        <v>214.2</v>
      </c>
      <c r="ME166" s="4">
        <v>203.4</v>
      </c>
      <c r="MF166" s="4">
        <v>180.8</v>
      </c>
      <c r="MG166" s="4">
        <v>165.9</v>
      </c>
      <c r="MH166" s="4">
        <v>160</v>
      </c>
      <c r="MI166" s="4">
        <v>165.60000000000002</v>
      </c>
      <c r="MJ166" s="4">
        <v>165.60000000000002</v>
      </c>
      <c r="MK166" s="4">
        <v>160</v>
      </c>
      <c r="ML166" s="4">
        <v>165.9</v>
      </c>
      <c r="MM166" s="4">
        <v>180.8</v>
      </c>
      <c r="MN166" s="4">
        <v>203.4</v>
      </c>
      <c r="MO166" s="4">
        <v>214.2</v>
      </c>
      <c r="MP166" s="4">
        <v>155.19999999999999</v>
      </c>
      <c r="MQ166" s="4">
        <v>175.2</v>
      </c>
      <c r="MR166" s="4">
        <v>155.4</v>
      </c>
      <c r="MS166" s="4">
        <v>152</v>
      </c>
      <c r="MT166" s="4">
        <v>144.9</v>
      </c>
      <c r="MU166" s="4">
        <v>139.30000000000001</v>
      </c>
      <c r="MV166" s="4">
        <v>154.80000000000001</v>
      </c>
      <c r="MW166" s="4">
        <v>252</v>
      </c>
      <c r="MX166" s="4">
        <v>154.69999999999999</v>
      </c>
      <c r="MY166" s="4">
        <v>144.80000000000001</v>
      </c>
      <c r="MZ166" s="4">
        <v>232.2</v>
      </c>
      <c r="NA166" s="4">
        <v>175.2</v>
      </c>
      <c r="NB166" s="4">
        <v>163.20000000000002</v>
      </c>
      <c r="NC166" s="4">
        <v>193.89999999999998</v>
      </c>
      <c r="ND166" s="4">
        <v>193.89999999999998</v>
      </c>
      <c r="NE166" s="4">
        <v>163.20000000000002</v>
      </c>
      <c r="NF166" s="4">
        <v>175.2</v>
      </c>
      <c r="NG166" s="4">
        <v>232.2</v>
      </c>
      <c r="NH166" s="4">
        <v>144.80000000000001</v>
      </c>
      <c r="NI166" s="4">
        <v>154.69999999999999</v>
      </c>
      <c r="NJ166" s="4">
        <v>252</v>
      </c>
      <c r="NK166" s="4">
        <v>154.80000000000001</v>
      </c>
      <c r="NL166" s="4">
        <v>139.30000000000001</v>
      </c>
      <c r="NM166" s="4">
        <v>144.9</v>
      </c>
      <c r="NN166" s="4">
        <v>152</v>
      </c>
      <c r="NO166" s="4">
        <v>155.4</v>
      </c>
      <c r="NP166" s="4">
        <v>175.2</v>
      </c>
      <c r="NQ166" s="4">
        <v>155.19999999999999</v>
      </c>
      <c r="NR166" s="4">
        <v>214.2</v>
      </c>
      <c r="NS166" s="4">
        <v>203.4</v>
      </c>
      <c r="NT166" s="4">
        <v>180.8</v>
      </c>
      <c r="NU166" s="4">
        <v>165.9</v>
      </c>
      <c r="NV166" s="4">
        <v>160</v>
      </c>
      <c r="NW166" s="4">
        <v>165.60000000000002</v>
      </c>
      <c r="NX166" s="4">
        <v>165.60000000000002</v>
      </c>
      <c r="NY166" s="4">
        <v>160</v>
      </c>
      <c r="NZ166" s="4">
        <v>165.9</v>
      </c>
      <c r="OA166" s="4">
        <v>180.8</v>
      </c>
      <c r="OB166" s="4">
        <v>203.4</v>
      </c>
      <c r="OC166" s="4">
        <v>214.2</v>
      </c>
      <c r="OD166" s="4">
        <v>155.19999999999999</v>
      </c>
      <c r="OE166" s="4">
        <v>175.2</v>
      </c>
      <c r="OF166" s="4">
        <v>155.4</v>
      </c>
      <c r="OG166" s="4">
        <v>152</v>
      </c>
      <c r="OH166" s="4">
        <v>144.9</v>
      </c>
      <c r="OI166" s="4">
        <v>139.30000000000001</v>
      </c>
      <c r="OJ166" s="4">
        <v>154.80000000000001</v>
      </c>
      <c r="OK166" s="4">
        <v>252</v>
      </c>
      <c r="OL166" s="4">
        <v>154.69999999999999</v>
      </c>
      <c r="OM166" s="4">
        <v>144.80000000000001</v>
      </c>
      <c r="ON166" s="4">
        <v>232.2</v>
      </c>
      <c r="OO166" s="4">
        <v>175.2</v>
      </c>
      <c r="OP166" s="4">
        <v>163.20000000000002</v>
      </c>
      <c r="OQ166" s="4">
        <v>193.89999999999998</v>
      </c>
      <c r="OR166" s="4">
        <v>193.89999999999998</v>
      </c>
      <c r="OS166" s="4">
        <v>163.20000000000002</v>
      </c>
      <c r="OT166" s="4">
        <v>175.2</v>
      </c>
      <c r="OU166" s="4">
        <v>232.2</v>
      </c>
      <c r="OV166" s="4">
        <v>144.80000000000001</v>
      </c>
      <c r="OW166" s="4">
        <v>154.69999999999999</v>
      </c>
      <c r="OX166" s="4">
        <v>252</v>
      </c>
      <c r="OY166" s="4">
        <v>154.80000000000001</v>
      </c>
      <c r="OZ166" s="4">
        <v>139.30000000000001</v>
      </c>
      <c r="PA166" s="4">
        <v>144.9</v>
      </c>
      <c r="PB166" s="4">
        <v>152</v>
      </c>
      <c r="PC166" s="4">
        <v>155.4</v>
      </c>
      <c r="PD166" s="4">
        <v>175.2</v>
      </c>
      <c r="PE166" s="4">
        <v>155.19999999999999</v>
      </c>
      <c r="PF166" s="4">
        <v>214.2</v>
      </c>
      <c r="PG166" s="4">
        <v>203.4</v>
      </c>
      <c r="PH166" s="4">
        <v>180.8</v>
      </c>
      <c r="PI166" s="4">
        <v>165.9</v>
      </c>
      <c r="PJ166" s="4">
        <v>160</v>
      </c>
      <c r="PK166" s="4">
        <v>165.60000000000002</v>
      </c>
      <c r="PL166" s="4">
        <v>165.60000000000002</v>
      </c>
      <c r="PM166" s="4">
        <v>160</v>
      </c>
      <c r="PN166" s="4">
        <v>165.9</v>
      </c>
      <c r="PO166" s="4">
        <v>180.8</v>
      </c>
      <c r="PP166" s="4">
        <v>203.4</v>
      </c>
      <c r="PQ166" s="4">
        <v>214.2</v>
      </c>
      <c r="PR166" s="4">
        <v>155.19999999999999</v>
      </c>
      <c r="PS166" s="4">
        <v>175.2</v>
      </c>
      <c r="PT166" s="4">
        <v>155.4</v>
      </c>
      <c r="PU166" s="4">
        <v>152</v>
      </c>
      <c r="PV166" s="4">
        <v>144.9</v>
      </c>
      <c r="PW166" s="4">
        <v>139.30000000000001</v>
      </c>
      <c r="PX166" s="4">
        <v>154.80000000000001</v>
      </c>
      <c r="PY166" s="4">
        <v>252</v>
      </c>
      <c r="PZ166" s="4">
        <v>154.69999999999999</v>
      </c>
      <c r="QA166" s="4">
        <v>144.80000000000001</v>
      </c>
      <c r="QB166" s="4">
        <v>232.2</v>
      </c>
      <c r="QC166" s="4">
        <v>175.2</v>
      </c>
      <c r="QD166" s="4">
        <v>163.20000000000002</v>
      </c>
      <c r="QE166" s="4">
        <v>193.89999999999998</v>
      </c>
      <c r="QF166" s="4">
        <v>193.89999999999998</v>
      </c>
      <c r="QG166" s="4">
        <v>163.20000000000002</v>
      </c>
      <c r="QH166" s="4">
        <v>175.2</v>
      </c>
      <c r="QI166" s="4">
        <v>232.2</v>
      </c>
      <c r="QJ166" s="4">
        <v>144.80000000000001</v>
      </c>
      <c r="QK166" s="4">
        <v>154.69999999999999</v>
      </c>
      <c r="QL166" s="4">
        <v>252</v>
      </c>
      <c r="QM166" s="4">
        <v>154.80000000000001</v>
      </c>
      <c r="QN166" s="4">
        <v>139.30000000000001</v>
      </c>
      <c r="QO166" s="4">
        <v>144.9</v>
      </c>
      <c r="QP166" s="4">
        <v>152</v>
      </c>
      <c r="QQ166" s="4">
        <v>155.4</v>
      </c>
      <c r="QR166" s="4">
        <v>175.2</v>
      </c>
      <c r="QS166" s="4">
        <v>155.19999999999999</v>
      </c>
      <c r="QT166" s="4">
        <v>214.2</v>
      </c>
      <c r="QU166" s="4">
        <v>203.4</v>
      </c>
      <c r="QV166" s="4">
        <v>180.8</v>
      </c>
      <c r="QW166" s="4">
        <v>165.9</v>
      </c>
      <c r="QX166" s="4">
        <v>160</v>
      </c>
      <c r="QY166" s="4">
        <v>165.60000000000002</v>
      </c>
      <c r="QZ166" s="4">
        <v>165.60000000000002</v>
      </c>
      <c r="RA166" s="4">
        <v>160</v>
      </c>
      <c r="RB166" s="4">
        <v>165.9</v>
      </c>
      <c r="RC166" s="4">
        <v>180.8</v>
      </c>
      <c r="RD166" s="4">
        <v>203.4</v>
      </c>
      <c r="RE166" s="4">
        <v>214.2</v>
      </c>
      <c r="RF166" s="4">
        <v>155.19999999999999</v>
      </c>
      <c r="RG166" s="4">
        <v>175.2</v>
      </c>
      <c r="RH166" s="4">
        <v>155.4</v>
      </c>
      <c r="RI166" s="4">
        <v>152</v>
      </c>
      <c r="RJ166" s="4">
        <v>144.9</v>
      </c>
      <c r="RK166" s="4">
        <v>139.30000000000001</v>
      </c>
      <c r="RL166" s="4">
        <v>154.80000000000001</v>
      </c>
      <c r="RM166" s="4">
        <v>252</v>
      </c>
      <c r="RN166" s="4">
        <v>154.69999999999999</v>
      </c>
      <c r="RO166" s="4">
        <v>144.80000000000001</v>
      </c>
      <c r="RP166" s="4">
        <v>232.2</v>
      </c>
      <c r="RQ166" s="4">
        <v>175.2</v>
      </c>
      <c r="RR166" s="4">
        <v>163.20000000000002</v>
      </c>
      <c r="RS166" s="4">
        <v>193.89999999999998</v>
      </c>
      <c r="RT166" s="4">
        <v>193.89999999999998</v>
      </c>
      <c r="RU166" s="4">
        <v>163.20000000000002</v>
      </c>
      <c r="RV166" s="4">
        <v>175.2</v>
      </c>
      <c r="RW166" s="4">
        <v>232.2</v>
      </c>
      <c r="RX166" s="4">
        <v>144.80000000000001</v>
      </c>
      <c r="RY166" s="4">
        <v>154.69999999999999</v>
      </c>
      <c r="RZ166" s="4">
        <v>252</v>
      </c>
      <c r="SA166" s="4">
        <v>154.80000000000001</v>
      </c>
      <c r="SB166" s="4">
        <v>139.30000000000001</v>
      </c>
      <c r="SC166" s="4">
        <v>144.9</v>
      </c>
      <c r="SD166" s="4">
        <v>152</v>
      </c>
      <c r="SE166" s="4">
        <v>155.4</v>
      </c>
      <c r="SF166" s="4">
        <v>175.2</v>
      </c>
      <c r="SG166" s="4">
        <v>155.19999999999999</v>
      </c>
      <c r="SH166" s="4">
        <v>214.2</v>
      </c>
      <c r="SI166" s="4">
        <v>203.4</v>
      </c>
      <c r="SJ166" s="4">
        <v>180.8</v>
      </c>
      <c r="SK166" s="4">
        <v>165.9</v>
      </c>
      <c r="SL166" s="4">
        <v>160</v>
      </c>
      <c r="SM166" s="4">
        <v>165.60000000000002</v>
      </c>
      <c r="SN166" s="4">
        <v>165.60000000000002</v>
      </c>
      <c r="SO166" s="4">
        <v>160</v>
      </c>
      <c r="SP166" s="4">
        <v>165.9</v>
      </c>
      <c r="SQ166" s="4">
        <v>180.8</v>
      </c>
      <c r="SR166" s="4">
        <v>203.4</v>
      </c>
      <c r="SS166" s="4">
        <v>214.2</v>
      </c>
      <c r="ST166" s="4">
        <v>155.19999999999999</v>
      </c>
      <c r="SU166" s="4">
        <v>175.2</v>
      </c>
      <c r="SV166" s="4">
        <v>155.4</v>
      </c>
      <c r="SW166" s="4">
        <v>152</v>
      </c>
      <c r="SX166" s="4">
        <v>144.9</v>
      </c>
      <c r="SY166" s="4">
        <v>139.30000000000001</v>
      </c>
      <c r="SZ166" s="4">
        <v>154.80000000000001</v>
      </c>
      <c r="TA166" s="4">
        <v>252</v>
      </c>
      <c r="TB166" s="4">
        <v>154.69999999999999</v>
      </c>
      <c r="TC166" s="4">
        <v>144.80000000000001</v>
      </c>
      <c r="TD166" s="4">
        <v>232.2</v>
      </c>
      <c r="TE166" s="4">
        <v>175.2</v>
      </c>
      <c r="TF166" s="4">
        <v>163.20000000000002</v>
      </c>
      <c r="TG166" s="4">
        <v>193.89999999999998</v>
      </c>
      <c r="TH166" s="4">
        <v>193.89999999999998</v>
      </c>
      <c r="TI166" s="4">
        <v>163.20000000000002</v>
      </c>
      <c r="TJ166" s="4">
        <v>175.2</v>
      </c>
      <c r="TK166" s="4">
        <v>232.2</v>
      </c>
      <c r="TL166" s="4">
        <v>144.80000000000001</v>
      </c>
      <c r="TM166" s="4">
        <v>154.69999999999999</v>
      </c>
      <c r="TN166" s="4">
        <v>252</v>
      </c>
      <c r="TO166" s="4">
        <v>154.80000000000001</v>
      </c>
      <c r="TP166" s="4">
        <v>139.30000000000001</v>
      </c>
      <c r="TQ166" s="4">
        <v>144.9</v>
      </c>
      <c r="TR166" s="4">
        <v>152</v>
      </c>
      <c r="TS166" s="4">
        <v>155.4</v>
      </c>
      <c r="TT166" s="4">
        <v>175.2</v>
      </c>
      <c r="TU166" s="4">
        <v>155.19999999999999</v>
      </c>
      <c r="TV166" s="4">
        <v>214.2</v>
      </c>
      <c r="TW166" s="4">
        <v>203.4</v>
      </c>
      <c r="TX166" s="4">
        <v>180.8</v>
      </c>
      <c r="TY166" s="4">
        <v>165.9</v>
      </c>
      <c r="TZ166" s="4">
        <v>160</v>
      </c>
      <c r="UA166" s="4">
        <v>165.60000000000002</v>
      </c>
      <c r="UB166" s="4">
        <v>165.60000000000002</v>
      </c>
      <c r="UC166" s="4">
        <v>160</v>
      </c>
      <c r="UD166" s="4">
        <v>165.9</v>
      </c>
      <c r="UE166" s="4">
        <v>180.8</v>
      </c>
      <c r="UF166" s="4">
        <v>203.4</v>
      </c>
      <c r="UG166" s="4">
        <v>214.2</v>
      </c>
      <c r="UH166" s="4">
        <v>155.19999999999999</v>
      </c>
      <c r="UI166" s="4">
        <v>175.2</v>
      </c>
      <c r="UJ166" s="4">
        <v>155.4</v>
      </c>
      <c r="UK166" s="4">
        <v>152</v>
      </c>
      <c r="UL166" s="4">
        <v>144.9</v>
      </c>
      <c r="UM166" s="4">
        <v>139.30000000000001</v>
      </c>
      <c r="UN166" s="4">
        <v>154.80000000000001</v>
      </c>
      <c r="UO166" s="4">
        <v>252</v>
      </c>
      <c r="UP166" s="4">
        <v>154.69999999999999</v>
      </c>
      <c r="UQ166" s="4">
        <v>144.80000000000001</v>
      </c>
      <c r="UR166" s="4">
        <v>232.2</v>
      </c>
      <c r="US166" s="4">
        <v>175.2</v>
      </c>
      <c r="UT166" s="4">
        <v>163.20000000000002</v>
      </c>
      <c r="UU166" s="4">
        <v>193.89999999999998</v>
      </c>
    </row>
    <row r="167" spans="2:567" ht="23.1" customHeight="1">
      <c r="B167" s="15">
        <f>B166+1</f>
        <v>62</v>
      </c>
      <c r="C167" s="15">
        <v>4</v>
      </c>
      <c r="D167" s="13">
        <v>6</v>
      </c>
      <c r="E167" s="41" cm="1">
        <f t="array" ref="E167">_xlfn.LET(
_xlpm.snakeRow, _xlfn.TOROW($P$164:$AI$189,,FALSE),
_xlpm.snakeNumbering, _xlfn.SEQUENCE(1,COUNTA($P$164:$AI$189),1,1),
_xlpm.trueFalseTable, IF(_xlpm.snakeNumbering&lt;=G167,_xlpm.snakeRow,0),
SUM(_xlpm.trueFalseTable))</f>
        <v>86741.899999999805</v>
      </c>
      <c r="G167" s="96">
        <v>498</v>
      </c>
      <c r="H167" s="70"/>
      <c r="I167" s="4"/>
      <c r="J167" s="4"/>
      <c r="K167" s="4"/>
      <c r="L167" s="4"/>
      <c r="M167" s="4"/>
      <c r="N167" s="4"/>
      <c r="O167" s="4"/>
      <c r="P167" s="4" cm="1">
        <f t="array" ref="P167:AI167">_xlfn.XLOOKUP(_xlfn._xlws.SORT(TRANSPOSE($B$126:$B$145),1,-1,TRUE),$B$126:$B$145,$E$126:$E$145,,0,1)</f>
        <v>165.60000000000002</v>
      </c>
      <c r="Q167" s="4">
        <v>160</v>
      </c>
      <c r="R167" s="4">
        <v>165.9</v>
      </c>
      <c r="S167" s="4">
        <v>180.8</v>
      </c>
      <c r="T167" s="4">
        <v>203.4</v>
      </c>
      <c r="U167" s="4">
        <v>214.2</v>
      </c>
      <c r="V167" s="4">
        <v>155.19999999999999</v>
      </c>
      <c r="W167" s="1">
        <v>175.2</v>
      </c>
      <c r="X167" s="1">
        <v>155.4</v>
      </c>
      <c r="Y167" s="1">
        <v>152</v>
      </c>
      <c r="Z167" s="1">
        <v>144.9</v>
      </c>
      <c r="AA167" s="1">
        <v>139.30000000000001</v>
      </c>
      <c r="AB167" s="1">
        <v>154.80000000000001</v>
      </c>
      <c r="AC167" s="1">
        <v>252</v>
      </c>
      <c r="AD167" s="1">
        <v>154.69999999999999</v>
      </c>
      <c r="AE167" s="1">
        <v>144.80000000000001</v>
      </c>
      <c r="AF167" s="6">
        <v>232.2</v>
      </c>
      <c r="AG167" s="6">
        <v>175.2</v>
      </c>
      <c r="AH167" s="1">
        <v>163.20000000000002</v>
      </c>
      <c r="AI167" s="1">
        <v>193.89999999999998</v>
      </c>
      <c r="AP167" s="1" t="str">
        <v>Reserved Ticket</v>
      </c>
      <c r="AQ167" s="1">
        <f t="shared" si="3"/>
        <v>1</v>
      </c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</row>
    <row r="168" spans="2:567" ht="23.1" customHeight="1">
      <c r="B168" s="15">
        <f>B167+1</f>
        <v>63</v>
      </c>
      <c r="C168" s="15">
        <v>4</v>
      </c>
      <c r="D168" s="13">
        <v>6</v>
      </c>
      <c r="E168" s="41" cm="1">
        <f t="array" ref="E168">_xlfn.LET(
_xlpm.snakeRow, _xlfn.TOROW($P$164:$AI$189,,FALSE),
_xlpm.snakeNumbering, _xlfn.SEQUENCE(1,COUNTA($P$164:$AI$189),1,1),
_xlpm.trueFalseTable, IF(_xlpm.snakeNumbering&lt;=G168,_xlpm.snakeRow,0),
SUM(_xlpm.trueFalseTable))</f>
        <v>40883.100000000035</v>
      </c>
      <c r="G168" s="96">
        <v>235</v>
      </c>
      <c r="H168" s="70"/>
      <c r="I168" s="4"/>
      <c r="J168" s="4"/>
      <c r="K168" s="4"/>
      <c r="L168" s="4"/>
      <c r="M168" s="4"/>
      <c r="N168" s="4"/>
      <c r="O168" s="4"/>
      <c r="P168" s="4" cm="1">
        <f t="array" ref="P168:AI168">_xlfn.XLOOKUP(TRANSPOSE($B$126:$B$145),$B$126:$B$145,$E$126:$E$145,,0,1)</f>
        <v>193.89999999999998</v>
      </c>
      <c r="Q168" s="4">
        <v>163.20000000000002</v>
      </c>
      <c r="R168" s="4">
        <v>175.2</v>
      </c>
      <c r="S168" s="4">
        <v>232.2</v>
      </c>
      <c r="T168" s="4">
        <v>144.80000000000001</v>
      </c>
      <c r="U168" s="4">
        <v>154.69999999999999</v>
      </c>
      <c r="V168" s="4">
        <v>252</v>
      </c>
      <c r="W168" s="1">
        <v>154.80000000000001</v>
      </c>
      <c r="X168" s="1">
        <v>139.30000000000001</v>
      </c>
      <c r="Y168" s="1">
        <v>144.9</v>
      </c>
      <c r="Z168" s="1">
        <v>152</v>
      </c>
      <c r="AA168" s="1">
        <v>155.4</v>
      </c>
      <c r="AB168" s="1">
        <v>175.2</v>
      </c>
      <c r="AC168" s="1">
        <v>155.19999999999999</v>
      </c>
      <c r="AD168" s="1">
        <v>214.2</v>
      </c>
      <c r="AE168" s="1">
        <v>203.4</v>
      </c>
      <c r="AF168" s="6">
        <v>180.8</v>
      </c>
      <c r="AG168" s="6">
        <v>165.9</v>
      </c>
      <c r="AH168" s="1">
        <v>160</v>
      </c>
      <c r="AI168" s="1">
        <v>165.60000000000002</v>
      </c>
      <c r="AP168" s="1" t="str">
        <v>Reserved Ticket</v>
      </c>
      <c r="AQ168" s="1">
        <f t="shared" si="3"/>
        <v>1</v>
      </c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</row>
    <row r="169" spans="2:567" ht="23.1" customHeight="1">
      <c r="B169" s="15">
        <f t="shared" ref="B169:B185" si="8">B168+1</f>
        <v>64</v>
      </c>
      <c r="C169" s="15">
        <v>4</v>
      </c>
      <c r="D169" s="13">
        <v>6</v>
      </c>
      <c r="E169" s="41" cm="1">
        <f t="array" ref="E169">_xlfn.LET(
_xlpm.snakeRow, _xlfn.TOROW($P$164:$AI$189,,FALSE),
_xlpm.snakeNumbering, _xlfn.SEQUENCE(1,COUNTA($P$164:$AI$189),1,1),
_xlpm.trueFalseTable, IF(_xlpm.snakeNumbering&lt;=G169,_xlpm.snakeRow,0),
SUM(_xlpm.trueFalseTable))</f>
        <v>48951.700000000026</v>
      </c>
      <c r="G169" s="96">
        <v>281</v>
      </c>
      <c r="H169" s="70"/>
      <c r="I169" s="4"/>
      <c r="J169" s="4"/>
      <c r="K169" s="4"/>
      <c r="L169" s="4"/>
      <c r="M169" s="4"/>
      <c r="N169" s="4"/>
      <c r="O169" s="4"/>
      <c r="P169" s="4" cm="1">
        <f t="array" ref="P169:AI169">_xlfn.XLOOKUP(_xlfn._xlws.SORT(TRANSPOSE($B$126:$B$145),1,-1,TRUE),$B$126:$B$145,$E$126:$E$145,,0,1)</f>
        <v>165.60000000000002</v>
      </c>
      <c r="Q169" s="4">
        <v>160</v>
      </c>
      <c r="R169" s="4">
        <v>165.9</v>
      </c>
      <c r="S169" s="4">
        <v>180.8</v>
      </c>
      <c r="T169" s="4">
        <v>203.4</v>
      </c>
      <c r="U169" s="4">
        <v>214.2</v>
      </c>
      <c r="V169" s="4">
        <v>155.19999999999999</v>
      </c>
      <c r="W169" s="1">
        <v>175.2</v>
      </c>
      <c r="X169" s="1">
        <v>155.4</v>
      </c>
      <c r="Y169" s="1">
        <v>152</v>
      </c>
      <c r="Z169" s="1">
        <v>144.9</v>
      </c>
      <c r="AA169" s="1">
        <v>139.30000000000001</v>
      </c>
      <c r="AB169" s="1">
        <v>154.80000000000001</v>
      </c>
      <c r="AC169" s="1">
        <v>252</v>
      </c>
      <c r="AD169" s="1">
        <v>154.69999999999999</v>
      </c>
      <c r="AE169" s="1">
        <v>144.80000000000001</v>
      </c>
      <c r="AF169" s="6">
        <v>232.2</v>
      </c>
      <c r="AG169" s="6">
        <v>175.2</v>
      </c>
      <c r="AH169" s="1">
        <v>163.20000000000002</v>
      </c>
      <c r="AI169" s="1">
        <v>193.89999999999998</v>
      </c>
      <c r="AP169" s="1" t="str">
        <v>Unlimited Beverages</v>
      </c>
      <c r="AQ169" s="1">
        <f t="shared" si="3"/>
        <v>0</v>
      </c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</row>
    <row r="170" spans="2:567" ht="23.1" customHeight="1">
      <c r="B170" s="15">
        <f t="shared" si="8"/>
        <v>65</v>
      </c>
      <c r="C170" s="15">
        <v>4</v>
      </c>
      <c r="D170" s="13">
        <v>6</v>
      </c>
      <c r="E170" s="41" cm="1">
        <f t="array" ref="E170">_xlfn.LET(
_xlpm.snakeRow, _xlfn.TOROW($P$164:$AI$189,,FALSE),
_xlpm.snakeNumbering, _xlfn.SEQUENCE(1,COUNTA($P$164:$AI$189),1,1),
_xlpm.trueFalseTable, IF(_xlpm.snakeNumbering&lt;=G170,_xlpm.snakeRow,0),
SUM(_xlpm.trueFalseTable))</f>
        <v>79429.799999999872</v>
      </c>
      <c r="G170" s="96">
        <v>456</v>
      </c>
      <c r="H170" s="70"/>
      <c r="I170" s="4"/>
      <c r="J170" s="4"/>
      <c r="K170" s="4"/>
      <c r="L170" s="4"/>
      <c r="M170" s="4"/>
      <c r="N170" s="4"/>
      <c r="O170" s="4"/>
      <c r="P170" s="4" cm="1">
        <f t="array" ref="P170:AI170">_xlfn.XLOOKUP(TRANSPOSE($B$126:$B$145),$B$126:$B$145,$E$126:$E$145,,0,1)</f>
        <v>193.89999999999998</v>
      </c>
      <c r="Q170" s="4">
        <v>163.20000000000002</v>
      </c>
      <c r="R170" s="4">
        <v>175.2</v>
      </c>
      <c r="S170" s="4">
        <v>232.2</v>
      </c>
      <c r="T170" s="4">
        <v>144.80000000000001</v>
      </c>
      <c r="U170" s="4">
        <v>154.69999999999999</v>
      </c>
      <c r="V170" s="4">
        <v>252</v>
      </c>
      <c r="W170" s="1">
        <v>154.80000000000001</v>
      </c>
      <c r="X170" s="1">
        <v>139.30000000000001</v>
      </c>
      <c r="Y170" s="1">
        <v>144.9</v>
      </c>
      <c r="Z170" s="1">
        <v>152</v>
      </c>
      <c r="AA170" s="1">
        <v>155.4</v>
      </c>
      <c r="AB170" s="1">
        <v>175.2</v>
      </c>
      <c r="AC170" s="1">
        <v>155.19999999999999</v>
      </c>
      <c r="AD170" s="1">
        <v>214.2</v>
      </c>
      <c r="AE170" s="1">
        <v>203.4</v>
      </c>
      <c r="AF170" s="6">
        <v>180.8</v>
      </c>
      <c r="AG170" s="6">
        <v>165.9</v>
      </c>
      <c r="AH170" s="1">
        <v>160</v>
      </c>
      <c r="AI170" s="1">
        <v>165.60000000000002</v>
      </c>
      <c r="AP170" s="1" t="str">
        <v>Foam Finger</v>
      </c>
      <c r="AQ170" s="1">
        <f t="shared" si="3"/>
        <v>0</v>
      </c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</row>
    <row r="171" spans="2:567" ht="23.1" customHeight="1">
      <c r="B171" s="15">
        <f t="shared" si="8"/>
        <v>66</v>
      </c>
      <c r="C171" s="15">
        <v>4</v>
      </c>
      <c r="D171" s="13">
        <v>6</v>
      </c>
      <c r="E171" s="41" cm="1">
        <f t="array" ref="E171">_xlfn.LET(
_xlpm.snakeRow, _xlfn.TOROW($P$164:$AI$189,,FALSE),
_xlpm.snakeNumbering, _xlfn.SEQUENCE(1,COUNTA($P$164:$AI$189),1,1),
_xlpm.trueFalseTable, IF(_xlpm.snakeNumbering&lt;=G171,_xlpm.snakeRow,0),
SUM(_xlpm.trueFalseTable))</f>
        <v>21428.500000000011</v>
      </c>
      <c r="G171" s="96">
        <v>123</v>
      </c>
      <c r="H171" s="70"/>
      <c r="I171" s="4"/>
      <c r="J171" s="4"/>
      <c r="K171" s="4"/>
      <c r="L171" s="4"/>
      <c r="M171" s="4"/>
      <c r="N171" s="4"/>
      <c r="O171" s="4"/>
      <c r="P171" s="4" cm="1">
        <f t="array" ref="P171:AI171">_xlfn.XLOOKUP(_xlfn._xlws.SORT(TRANSPOSE($B$126:$B$145),1,-1,TRUE),$B$126:$B$145,$E$126:$E$145,,0,1)</f>
        <v>165.60000000000002</v>
      </c>
      <c r="Q171" s="4">
        <v>160</v>
      </c>
      <c r="R171" s="4">
        <v>165.9</v>
      </c>
      <c r="S171" s="4">
        <v>180.8</v>
      </c>
      <c r="T171" s="4">
        <v>203.4</v>
      </c>
      <c r="U171" s="4">
        <v>214.2</v>
      </c>
      <c r="V171" s="4">
        <v>155.19999999999999</v>
      </c>
      <c r="W171" s="1">
        <v>175.2</v>
      </c>
      <c r="X171" s="1">
        <v>155.4</v>
      </c>
      <c r="Y171" s="1">
        <v>152</v>
      </c>
      <c r="Z171" s="1">
        <v>144.9</v>
      </c>
      <c r="AA171" s="1">
        <v>139.30000000000001</v>
      </c>
      <c r="AB171" s="1">
        <v>154.80000000000001</v>
      </c>
      <c r="AC171" s="1">
        <v>252</v>
      </c>
      <c r="AD171" s="1">
        <v>154.69999999999999</v>
      </c>
      <c r="AE171" s="1">
        <v>144.80000000000001</v>
      </c>
      <c r="AF171" s="6">
        <v>232.2</v>
      </c>
      <c r="AG171" s="6">
        <v>175.2</v>
      </c>
      <c r="AH171" s="1">
        <v>163.20000000000002</v>
      </c>
      <c r="AI171" s="1">
        <v>193.89999999999998</v>
      </c>
      <c r="AP171" s="1" t="str">
        <v>Parking</v>
      </c>
      <c r="AQ171" s="1">
        <f t="shared" si="3"/>
        <v>0</v>
      </c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</row>
    <row r="172" spans="2:567" ht="23.1" customHeight="1" thickBot="1">
      <c r="B172" s="15">
        <f t="shared" si="8"/>
        <v>67</v>
      </c>
      <c r="C172" s="15">
        <v>4</v>
      </c>
      <c r="D172" s="13">
        <v>6</v>
      </c>
      <c r="E172" s="41" cm="1">
        <f t="array" ref="E172">_xlfn.LET(
_xlpm.snakeRow, _xlfn.TOROW($P$164:$AI$189,,FALSE),
_xlpm.snakeNumbering, _xlfn.SEQUENCE(1,COUNTA($P$164:$AI$189),1,1),
_xlpm.trueFalseTable, IF(_xlpm.snakeNumbering&lt;=G172,_xlpm.snakeRow,0),
SUM(_xlpm.trueFalseTable))</f>
        <v>39554.800000000032</v>
      </c>
      <c r="G172" s="96">
        <v>227</v>
      </c>
      <c r="H172" s="70"/>
      <c r="I172" s="4"/>
      <c r="J172" s="4"/>
      <c r="K172" s="4"/>
      <c r="L172" s="4"/>
      <c r="M172" s="4"/>
      <c r="N172" s="4"/>
      <c r="O172" s="4"/>
      <c r="P172" s="4" cm="1">
        <f t="array" ref="P172:AI172">_xlfn.XLOOKUP(TRANSPOSE($B$126:$B$145),$B$126:$B$145,$E$126:$E$145,,0,1)</f>
        <v>193.89999999999998</v>
      </c>
      <c r="Q172" s="4">
        <v>163.20000000000002</v>
      </c>
      <c r="R172" s="4">
        <v>175.2</v>
      </c>
      <c r="S172" s="4">
        <v>232.2</v>
      </c>
      <c r="T172" s="4">
        <v>144.80000000000001</v>
      </c>
      <c r="U172" s="4">
        <v>154.69999999999999</v>
      </c>
      <c r="V172" s="4">
        <v>252</v>
      </c>
      <c r="W172" s="1">
        <v>154.80000000000001</v>
      </c>
      <c r="X172" s="1">
        <v>139.30000000000001</v>
      </c>
      <c r="Y172" s="1">
        <v>144.9</v>
      </c>
      <c r="Z172" s="1">
        <v>152</v>
      </c>
      <c r="AA172" s="1">
        <v>155.4</v>
      </c>
      <c r="AB172" s="1">
        <v>175.2</v>
      </c>
      <c r="AC172" s="1">
        <v>155.19999999999999</v>
      </c>
      <c r="AD172" s="1">
        <v>214.2</v>
      </c>
      <c r="AE172" s="1">
        <v>203.4</v>
      </c>
      <c r="AF172" s="6">
        <v>180.8</v>
      </c>
      <c r="AG172" s="6">
        <v>165.9</v>
      </c>
      <c r="AH172" s="1">
        <v>160</v>
      </c>
      <c r="AI172" s="1">
        <v>165.60000000000002</v>
      </c>
      <c r="AP172" s="1" t="str">
        <v>Unlimited Beverages</v>
      </c>
      <c r="AQ172" s="1">
        <f t="shared" si="3"/>
        <v>0</v>
      </c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</row>
    <row r="173" spans="2:567" ht="23.1" customHeight="1" thickBot="1">
      <c r="B173" s="15">
        <f t="shared" si="8"/>
        <v>68</v>
      </c>
      <c r="C173" s="15">
        <v>4</v>
      </c>
      <c r="D173" s="13">
        <v>6</v>
      </c>
      <c r="E173" s="41" cm="1">
        <f t="array" ref="E173">_xlfn.LET(
_xlpm.snakeRow, _xlfn.TOROW($P$164:$AI$189,,FALSE),
_xlpm.snakeNumbering, _xlfn.SEQUENCE(1,COUNTA($P$164:$AI$189),1,1),
_xlpm.trueFalseTable, IF(_xlpm.snakeNumbering&lt;=G173,_xlpm.snakeRow,0),
SUM(_xlpm.trueFalseTable))</f>
        <v>73808.999999999942</v>
      </c>
      <c r="G173" s="96">
        <v>424</v>
      </c>
      <c r="H173" s="70"/>
      <c r="I173" s="4"/>
      <c r="J173" s="4"/>
      <c r="K173" s="4"/>
      <c r="L173" s="4"/>
      <c r="M173" s="4"/>
      <c r="N173" s="4"/>
      <c r="O173" s="4"/>
      <c r="P173" s="4" cm="1">
        <f t="array" ref="P173:AI173">_xlfn.XLOOKUP(_xlfn._xlws.SORT(TRANSPOSE($B$126:$B$145),1,-1,TRUE),$B$126:$B$145,$E$126:$E$145,,0,1)</f>
        <v>165.60000000000002</v>
      </c>
      <c r="Q173" s="4">
        <v>160</v>
      </c>
      <c r="R173" s="4">
        <v>165.9</v>
      </c>
      <c r="S173" s="4">
        <v>180.8</v>
      </c>
      <c r="T173" s="4">
        <v>203.4</v>
      </c>
      <c r="U173" s="4">
        <v>214.2</v>
      </c>
      <c r="V173" s="4">
        <v>155.19999999999999</v>
      </c>
      <c r="W173" s="1">
        <v>175.2</v>
      </c>
      <c r="X173" s="1">
        <v>155.4</v>
      </c>
      <c r="Y173" s="1">
        <v>152</v>
      </c>
      <c r="Z173" s="1">
        <v>144.9</v>
      </c>
      <c r="AA173" s="1">
        <v>139.30000000000001</v>
      </c>
      <c r="AB173" s="1">
        <v>154.80000000000001</v>
      </c>
      <c r="AC173" s="1">
        <v>252</v>
      </c>
      <c r="AD173" s="1">
        <v>154.69999999999999</v>
      </c>
      <c r="AE173" s="1">
        <v>144.80000000000001</v>
      </c>
      <c r="AF173" s="6">
        <v>232.2</v>
      </c>
      <c r="AG173" s="6">
        <v>175.2</v>
      </c>
      <c r="AH173" s="1">
        <v>163.20000000000002</v>
      </c>
      <c r="AI173" s="1">
        <v>193.89999999999998</v>
      </c>
      <c r="AP173" s="63" t="str">
        <v>Noise Maker</v>
      </c>
      <c r="AQ173" s="1">
        <f t="shared" si="3"/>
        <v>0</v>
      </c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</row>
    <row r="174" spans="2:567" ht="23.1" customHeight="1">
      <c r="B174" s="15">
        <f t="shared" si="8"/>
        <v>69</v>
      </c>
      <c r="C174" s="15">
        <v>4</v>
      </c>
      <c r="D174" s="13">
        <v>6</v>
      </c>
      <c r="E174" s="41" cm="1">
        <f t="array" ref="E174">_xlfn.LET(
_xlpm.snakeRow, _xlfn.TOROW($P$164:$AI$189,,FALSE),
_xlpm.snakeNumbering, _xlfn.SEQUENCE(1,COUNTA($P$164:$AI$189),1,1),
_xlpm.trueFalseTable, IF(_xlpm.snakeNumbering&lt;=G174,_xlpm.snakeRow,0),
SUM(_xlpm.trueFalseTable))</f>
        <v>21960.200000000012</v>
      </c>
      <c r="G174" s="96">
        <v>126</v>
      </c>
      <c r="H174" s="70"/>
      <c r="I174" s="4"/>
      <c r="J174" s="4"/>
      <c r="K174" s="4"/>
      <c r="L174" s="4"/>
      <c r="M174" s="4"/>
      <c r="N174" s="4"/>
      <c r="O174" s="4"/>
      <c r="P174" s="4" cm="1">
        <f t="array" ref="P174:AI174">_xlfn.XLOOKUP(TRANSPOSE($B$126:$B$145),$B$126:$B$145,$E$126:$E$145,,0,1)</f>
        <v>193.89999999999998</v>
      </c>
      <c r="Q174" s="4">
        <v>163.20000000000002</v>
      </c>
      <c r="R174" s="4">
        <v>175.2</v>
      </c>
      <c r="S174" s="4">
        <v>232.2</v>
      </c>
      <c r="T174" s="4">
        <v>144.80000000000001</v>
      </c>
      <c r="U174" s="4">
        <v>154.69999999999999</v>
      </c>
      <c r="V174" s="4">
        <v>252</v>
      </c>
      <c r="W174" s="1">
        <v>154.80000000000001</v>
      </c>
      <c r="X174" s="1">
        <v>139.30000000000001</v>
      </c>
      <c r="Y174" s="1">
        <v>144.9</v>
      </c>
      <c r="Z174" s="1">
        <v>152</v>
      </c>
      <c r="AA174" s="1">
        <v>155.4</v>
      </c>
      <c r="AB174" s="1">
        <v>175.2</v>
      </c>
      <c r="AC174" s="1">
        <v>155.19999999999999</v>
      </c>
      <c r="AD174" s="1">
        <v>214.2</v>
      </c>
      <c r="AE174" s="1">
        <v>203.4</v>
      </c>
      <c r="AF174" s="6">
        <v>180.8</v>
      </c>
      <c r="AG174" s="6">
        <v>165.9</v>
      </c>
      <c r="AH174" s="1">
        <v>160</v>
      </c>
      <c r="AI174" s="1">
        <v>165.60000000000002</v>
      </c>
      <c r="AP174" s="1" t="str">
        <v>Unlimited Hot Dogs</v>
      </c>
      <c r="AQ174" s="1">
        <f t="shared" si="3"/>
        <v>0</v>
      </c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</row>
    <row r="175" spans="2:567" ht="23.1" customHeight="1">
      <c r="B175" s="15">
        <f t="shared" si="8"/>
        <v>70</v>
      </c>
      <c r="C175" s="15">
        <v>4</v>
      </c>
      <c r="D175" s="13">
        <v>6</v>
      </c>
      <c r="E175" s="41" cm="1">
        <f t="array" ref="E175">_xlfn.LET(
_xlpm.snakeRow, _xlfn.TOROW($P$164:$AI$189,,FALSE),
_xlpm.snakeNumbering, _xlfn.SEQUENCE(1,COUNTA($P$164:$AI$189),1,1),
_xlpm.trueFalseTable, IF(_xlpm.snakeNumbering&lt;=G175,_xlpm.snakeRow,0),
SUM(_xlpm.trueFalseTable))</f>
        <v>67416.399999999994</v>
      </c>
      <c r="G175" s="96">
        <v>387</v>
      </c>
      <c r="H175" s="70"/>
      <c r="I175" s="4"/>
      <c r="J175" s="4"/>
      <c r="K175" s="4"/>
      <c r="L175" s="4"/>
      <c r="M175" s="4"/>
      <c r="N175" s="4"/>
      <c r="O175" s="4"/>
      <c r="P175" s="4" cm="1">
        <f t="array" ref="P175:AI175">_xlfn.XLOOKUP(_xlfn._xlws.SORT(TRANSPOSE($B$126:$B$145),1,-1,TRUE),$B$126:$B$145,$E$126:$E$145,,0,1)</f>
        <v>165.60000000000002</v>
      </c>
      <c r="Q175" s="4">
        <v>160</v>
      </c>
      <c r="R175" s="4">
        <v>165.9</v>
      </c>
      <c r="S175" s="4">
        <v>180.8</v>
      </c>
      <c r="T175" s="4">
        <v>203.4</v>
      </c>
      <c r="U175" s="4">
        <v>214.2</v>
      </c>
      <c r="V175" s="4">
        <v>155.19999999999999</v>
      </c>
      <c r="W175" s="1">
        <v>175.2</v>
      </c>
      <c r="X175" s="1">
        <v>155.4</v>
      </c>
      <c r="Y175" s="1">
        <v>152</v>
      </c>
      <c r="Z175" s="1">
        <v>144.9</v>
      </c>
      <c r="AA175" s="1">
        <v>139.30000000000001</v>
      </c>
      <c r="AB175" s="1">
        <v>154.80000000000001</v>
      </c>
      <c r="AC175" s="1">
        <v>252</v>
      </c>
      <c r="AD175" s="1">
        <v>154.69999999999999</v>
      </c>
      <c r="AE175" s="1">
        <v>144.80000000000001</v>
      </c>
      <c r="AF175" s="6">
        <v>232.2</v>
      </c>
      <c r="AG175" s="6">
        <v>175.2</v>
      </c>
      <c r="AH175" s="1">
        <v>163.20000000000002</v>
      </c>
      <c r="AI175" s="1">
        <v>193.89999999999998</v>
      </c>
      <c r="AP175" s="94" t="str">
        <v>GA Ticket</v>
      </c>
      <c r="AQ175" s="1">
        <f t="shared" si="3"/>
        <v>1</v>
      </c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</row>
    <row r="176" spans="2:567" ht="23.1" customHeight="1">
      <c r="B176" s="15">
        <f t="shared" si="8"/>
        <v>71</v>
      </c>
      <c r="C176" s="15">
        <v>4</v>
      </c>
      <c r="D176" s="13">
        <v>6</v>
      </c>
      <c r="E176" s="41" cm="1">
        <f t="array" ref="E176">_xlfn.LET(
_xlpm.snakeRow, _xlfn.TOROW($P$164:$AI$189,,FALSE),
_xlpm.snakeNumbering, _xlfn.SEQUENCE(1,COUNTA($P$164:$AI$189),1,1),
_xlpm.trueFalseTable, IF(_xlpm.snakeNumbering&lt;=G176,_xlpm.snakeRow,0),
SUM(_xlpm.trueFalseTable))</f>
        <v>18289.2</v>
      </c>
      <c r="G176" s="96">
        <v>105</v>
      </c>
      <c r="H176" s="70"/>
      <c r="I176" s="4"/>
      <c r="J176" s="4"/>
      <c r="K176" s="4"/>
      <c r="L176" s="4"/>
      <c r="M176" s="4"/>
      <c r="N176" s="4"/>
      <c r="O176" s="4"/>
      <c r="P176" s="4" cm="1">
        <f t="array" ref="P176:AI176">_xlfn.XLOOKUP(TRANSPOSE($B$126:$B$145),$B$126:$B$145,$E$126:$E$145,,0,1)</f>
        <v>193.89999999999998</v>
      </c>
      <c r="Q176" s="4">
        <v>163.20000000000002</v>
      </c>
      <c r="R176" s="4">
        <v>175.2</v>
      </c>
      <c r="S176" s="4">
        <v>232.2</v>
      </c>
      <c r="T176" s="4">
        <v>144.80000000000001</v>
      </c>
      <c r="U176" s="4">
        <v>154.69999999999999</v>
      </c>
      <c r="V176" s="4">
        <v>252</v>
      </c>
      <c r="W176" s="1">
        <v>154.80000000000001</v>
      </c>
      <c r="X176" s="1">
        <v>139.30000000000001</v>
      </c>
      <c r="Y176" s="1">
        <v>144.9</v>
      </c>
      <c r="Z176" s="1">
        <v>152</v>
      </c>
      <c r="AA176" s="1">
        <v>155.4</v>
      </c>
      <c r="AB176" s="1">
        <v>175.2</v>
      </c>
      <c r="AC176" s="1">
        <v>155.19999999999999</v>
      </c>
      <c r="AD176" s="1">
        <v>214.2</v>
      </c>
      <c r="AE176" s="1">
        <v>203.4</v>
      </c>
      <c r="AF176" s="1">
        <v>180.8</v>
      </c>
      <c r="AG176" s="1">
        <v>165.9</v>
      </c>
      <c r="AH176" s="1">
        <v>160</v>
      </c>
      <c r="AI176" s="1">
        <v>165.60000000000002</v>
      </c>
      <c r="AP176" s="7" t="str">
        <v>Unlimited Hot Dogs</v>
      </c>
      <c r="AQ176" s="1">
        <f t="shared" si="3"/>
        <v>0</v>
      </c>
    </row>
    <row r="177" spans="2:245" ht="23.1" customHeight="1">
      <c r="B177" s="15">
        <f t="shared" si="8"/>
        <v>72</v>
      </c>
      <c r="C177" s="15">
        <v>4</v>
      </c>
      <c r="D177" s="13">
        <v>6</v>
      </c>
      <c r="E177" s="41" cm="1">
        <f t="array" ref="E177">_xlfn.LET(
_xlpm.snakeRow, _xlfn.TOROW($P$164:$AI$189,,FALSE),
_xlpm.snakeNumbering, _xlfn.SEQUENCE(1,COUNTA($P$164:$AI$189),1,1),
_xlpm.trueFalseTable, IF(_xlpm.snakeNumbering&lt;=G177,_xlpm.snakeRow,0),
SUM(_xlpm.trueFalseTable))</f>
        <v>84494.099999999831</v>
      </c>
      <c r="G177" s="96">
        <v>485</v>
      </c>
      <c r="H177" s="70"/>
      <c r="I177" s="4"/>
      <c r="J177" s="4"/>
      <c r="K177" s="4"/>
      <c r="L177" s="4"/>
      <c r="M177" s="4"/>
      <c r="N177" s="4"/>
      <c r="O177" s="4"/>
      <c r="P177" s="4" cm="1">
        <f t="array" ref="P177:AI177">_xlfn.XLOOKUP(_xlfn._xlws.SORT(TRANSPOSE($B$126:$B$145),1,-1,TRUE),$B$126:$B$145,$E$126:$E$145,,0,1)</f>
        <v>165.60000000000002</v>
      </c>
      <c r="Q177" s="4">
        <v>160</v>
      </c>
      <c r="R177" s="4">
        <v>165.9</v>
      </c>
      <c r="S177" s="4">
        <v>180.8</v>
      </c>
      <c r="T177" s="4">
        <v>203.4</v>
      </c>
      <c r="U177" s="4">
        <v>214.2</v>
      </c>
      <c r="V177" s="4">
        <v>155.19999999999999</v>
      </c>
      <c r="W177" s="1">
        <v>175.2</v>
      </c>
      <c r="X177" s="1">
        <v>155.4</v>
      </c>
      <c r="Y177" s="1">
        <v>152</v>
      </c>
      <c r="Z177" s="1">
        <v>144.9</v>
      </c>
      <c r="AA177" s="1">
        <v>139.30000000000001</v>
      </c>
      <c r="AB177" s="1">
        <v>154.80000000000001</v>
      </c>
      <c r="AC177" s="1">
        <v>252</v>
      </c>
      <c r="AD177" s="1">
        <v>154.69999999999999</v>
      </c>
      <c r="AE177" s="1">
        <v>144.80000000000001</v>
      </c>
      <c r="AF177" s="1">
        <v>232.2</v>
      </c>
      <c r="AG177" s="1">
        <v>175.2</v>
      </c>
      <c r="AH177" s="1">
        <v>163.20000000000002</v>
      </c>
      <c r="AI177" s="1">
        <v>193.89999999999998</v>
      </c>
      <c r="AP177" s="94" t="str">
        <v>Reserved Ticket</v>
      </c>
      <c r="AQ177" s="1">
        <f t="shared" si="3"/>
        <v>1</v>
      </c>
    </row>
    <row r="178" spans="2:245" ht="23.1" customHeight="1">
      <c r="B178" s="15">
        <f t="shared" si="8"/>
        <v>73</v>
      </c>
      <c r="C178" s="15">
        <v>4</v>
      </c>
      <c r="D178" s="13">
        <v>6</v>
      </c>
      <c r="E178" s="41" cm="1">
        <f t="array" ref="E178">_xlfn.LET(
_xlpm.snakeRow, _xlfn.TOROW($P$164:$AI$189,,FALSE),
_xlpm.snakeNumbering, _xlfn.SEQUENCE(1,COUNTA($P$164:$AI$189),1,1),
_xlpm.trueFalseTable, IF(_xlpm.snakeNumbering&lt;=G178,_xlpm.snakeRow,0),
SUM(_xlpm.trueFalseTable))</f>
        <v>43108.400000000023</v>
      </c>
      <c r="G178" s="96">
        <v>247</v>
      </c>
      <c r="H178" s="70"/>
      <c r="I178" s="4"/>
      <c r="J178" s="4"/>
      <c r="K178" s="4"/>
      <c r="L178" s="4"/>
      <c r="M178" s="4"/>
      <c r="N178" s="4"/>
      <c r="O178" s="4"/>
      <c r="P178" s="4" cm="1">
        <f t="array" ref="P178:AI178">_xlfn.XLOOKUP(TRANSPOSE($B$126:$B$145),$B$126:$B$145,$E$126:$E$145,,0,1)</f>
        <v>193.89999999999998</v>
      </c>
      <c r="Q178" s="4">
        <v>163.20000000000002</v>
      </c>
      <c r="R178" s="4">
        <v>175.2</v>
      </c>
      <c r="S178" s="4">
        <v>232.2</v>
      </c>
      <c r="T178" s="4">
        <v>144.80000000000001</v>
      </c>
      <c r="U178" s="4">
        <v>154.69999999999999</v>
      </c>
      <c r="V178" s="4">
        <v>252</v>
      </c>
      <c r="W178" s="1">
        <v>154.80000000000001</v>
      </c>
      <c r="X178" s="1">
        <v>139.30000000000001</v>
      </c>
      <c r="Y178" s="1">
        <v>144.9</v>
      </c>
      <c r="Z178" s="1">
        <v>152</v>
      </c>
      <c r="AA178" s="1">
        <v>155.4</v>
      </c>
      <c r="AB178" s="1">
        <v>175.2</v>
      </c>
      <c r="AC178" s="1">
        <v>155.19999999999999</v>
      </c>
      <c r="AD178" s="1">
        <v>214.2</v>
      </c>
      <c r="AE178" s="1">
        <v>203.4</v>
      </c>
      <c r="AF178" s="1">
        <v>180.8</v>
      </c>
      <c r="AG178" s="1">
        <v>165.9</v>
      </c>
      <c r="AH178" s="1">
        <v>160</v>
      </c>
      <c r="AI178" s="1">
        <v>165.60000000000002</v>
      </c>
      <c r="AP178" s="94" t="str">
        <v>VIP Ticket</v>
      </c>
      <c r="AQ178" s="1">
        <f t="shared" si="3"/>
        <v>1</v>
      </c>
    </row>
    <row r="179" spans="2:245" ht="23.1" customHeight="1">
      <c r="B179" s="15">
        <f t="shared" si="8"/>
        <v>74</v>
      </c>
      <c r="C179" s="15">
        <v>4</v>
      </c>
      <c r="D179" s="13">
        <v>6</v>
      </c>
      <c r="E179" s="41" cm="1">
        <f t="array" ref="E179">_xlfn.LET(
_xlpm.snakeRow, _xlfn.TOROW($P$164:$AI$189,,FALSE),
_xlpm.snakeNumbering, _xlfn.SEQUENCE(1,COUNTA($P$164:$AI$189),1,1),
_xlpm.trueFalseTable, IF(_xlpm.snakeNumbering&lt;=G179,_xlpm.snakeRow,0),
SUM(_xlpm.trueFalseTable))</f>
        <v>57194.000000000015</v>
      </c>
      <c r="G179" s="96">
        <v>328</v>
      </c>
      <c r="H179" s="70"/>
      <c r="I179" s="4"/>
      <c r="J179" s="4"/>
      <c r="K179" s="4"/>
      <c r="L179" s="4"/>
      <c r="M179" s="4"/>
      <c r="N179" s="4"/>
      <c r="O179" s="4"/>
      <c r="P179" s="4" cm="1">
        <f t="array" ref="P179:AI179">_xlfn.XLOOKUP(_xlfn._xlws.SORT(TRANSPOSE($B$126:$B$145),1,-1,TRUE),$B$126:$B$145,$E$126:$E$145,,0,1)</f>
        <v>165.60000000000002</v>
      </c>
      <c r="Q179" s="4">
        <v>160</v>
      </c>
      <c r="R179" s="4">
        <v>165.9</v>
      </c>
      <c r="S179" s="4">
        <v>180.8</v>
      </c>
      <c r="T179" s="4">
        <v>203.4</v>
      </c>
      <c r="U179" s="4">
        <v>214.2</v>
      </c>
      <c r="V179" s="4">
        <v>155.19999999999999</v>
      </c>
      <c r="W179" s="1">
        <v>175.2</v>
      </c>
      <c r="X179" s="1">
        <v>155.4</v>
      </c>
      <c r="Y179" s="1">
        <v>152</v>
      </c>
      <c r="Z179" s="1">
        <v>144.9</v>
      </c>
      <c r="AA179" s="1">
        <v>139.30000000000001</v>
      </c>
      <c r="AB179" s="1">
        <v>154.80000000000001</v>
      </c>
      <c r="AC179" s="1">
        <v>252</v>
      </c>
      <c r="AD179" s="1">
        <v>154.69999999999999</v>
      </c>
      <c r="AE179" s="1">
        <v>144.80000000000001</v>
      </c>
      <c r="AF179" s="1">
        <v>232.2</v>
      </c>
      <c r="AG179" s="1">
        <v>175.2</v>
      </c>
      <c r="AH179" s="1">
        <v>163.20000000000002</v>
      </c>
      <c r="AI179" s="1">
        <v>193.89999999999998</v>
      </c>
      <c r="AP179" s="94" t="str">
        <v>Noise Maker</v>
      </c>
      <c r="AQ179" s="1">
        <f t="shared" si="3"/>
        <v>0</v>
      </c>
    </row>
    <row r="180" spans="2:245" ht="23.1" customHeight="1">
      <c r="B180" s="15">
        <f t="shared" si="8"/>
        <v>75</v>
      </c>
      <c r="C180" s="15">
        <v>4</v>
      </c>
      <c r="D180" s="13">
        <v>6</v>
      </c>
      <c r="E180" s="41" cm="1">
        <f t="array" ref="E180">_xlfn.LET(
_xlpm.snakeRow, _xlfn.TOROW($P$164:$AI$189,,FALSE),
_xlpm.snakeNumbering, _xlfn.SEQUENCE(1,COUNTA($P$164:$AI$189),1,1),
_xlpm.trueFalseTable, IF(_xlpm.snakeNumbering&lt;=G180,_xlpm.snakeRow,0),
SUM(_xlpm.trueFalseTable))</f>
        <v>49522.300000000017</v>
      </c>
      <c r="G180" s="96">
        <v>284</v>
      </c>
      <c r="H180" s="70"/>
      <c r="I180" s="4"/>
      <c r="J180" s="4"/>
      <c r="K180" s="4"/>
      <c r="L180" s="4"/>
      <c r="M180" s="4"/>
      <c r="N180" s="4"/>
      <c r="O180" s="4"/>
      <c r="P180" s="4" cm="1">
        <f t="array" ref="P180:AI180">_xlfn.XLOOKUP(TRANSPOSE($B$126:$B$145),$B$126:$B$145,$E$126:$E$145,,0,1)</f>
        <v>193.89999999999998</v>
      </c>
      <c r="Q180" s="4">
        <v>163.20000000000002</v>
      </c>
      <c r="R180" s="4">
        <v>175.2</v>
      </c>
      <c r="S180" s="4">
        <v>232.2</v>
      </c>
      <c r="T180" s="4">
        <v>144.80000000000001</v>
      </c>
      <c r="U180" s="4">
        <v>154.69999999999999</v>
      </c>
      <c r="V180" s="4">
        <v>252</v>
      </c>
      <c r="W180" s="1">
        <v>154.80000000000001</v>
      </c>
      <c r="X180" s="1">
        <v>139.30000000000001</v>
      </c>
      <c r="Y180" s="1">
        <v>144.9</v>
      </c>
      <c r="Z180" s="1">
        <v>152</v>
      </c>
      <c r="AA180" s="1">
        <v>155.4</v>
      </c>
      <c r="AB180" s="1">
        <v>175.2</v>
      </c>
      <c r="AC180" s="1">
        <v>155.19999999999999</v>
      </c>
      <c r="AD180" s="1">
        <v>214.2</v>
      </c>
      <c r="AE180" s="1">
        <v>203.4</v>
      </c>
      <c r="AF180" s="1">
        <v>180.8</v>
      </c>
      <c r="AG180" s="1">
        <v>165.9</v>
      </c>
      <c r="AH180" s="1">
        <v>160</v>
      </c>
      <c r="AI180" s="1">
        <v>165.60000000000002</v>
      </c>
      <c r="AP180" s="94" t="str">
        <v>VIP Parking</v>
      </c>
      <c r="AQ180" s="1">
        <f t="shared" si="3"/>
        <v>0</v>
      </c>
    </row>
    <row r="181" spans="2:245" ht="23.1" customHeight="1">
      <c r="B181" s="15">
        <f t="shared" si="8"/>
        <v>76</v>
      </c>
      <c r="C181" s="15">
        <v>4</v>
      </c>
      <c r="D181" s="13">
        <v>6</v>
      </c>
      <c r="E181" s="41" cm="1">
        <f t="array" ref="E181">_xlfn.LET(
_xlpm.snakeRow, _xlfn.TOROW($P$164:$AI$189,,FALSE),
_xlpm.snakeNumbering, _xlfn.SEQUENCE(1,COUNTA($P$164:$AI$189),1,1),
_xlpm.trueFalseTable, IF(_xlpm.snakeNumbering&lt;=G181,_xlpm.snakeRow,0),
SUM(_xlpm.trueFalseTable))</f>
        <v>25051.200000000015</v>
      </c>
      <c r="G181" s="96">
        <v>144</v>
      </c>
      <c r="H181" s="70"/>
      <c r="I181" s="4"/>
      <c r="J181" s="4"/>
      <c r="K181" s="4"/>
      <c r="L181" s="4"/>
      <c r="M181" s="4"/>
      <c r="N181" s="4"/>
      <c r="O181" s="4"/>
      <c r="P181" s="4" cm="1">
        <f t="array" ref="P181:AI181">_xlfn.XLOOKUP(_xlfn._xlws.SORT(TRANSPOSE($B$126:$B$145),1,-1,TRUE),$B$126:$B$145,$E$126:$E$145,,0,1)</f>
        <v>165.60000000000002</v>
      </c>
      <c r="Q181" s="4">
        <v>160</v>
      </c>
      <c r="R181" s="4">
        <v>165.9</v>
      </c>
      <c r="S181" s="4">
        <v>180.8</v>
      </c>
      <c r="T181" s="4">
        <v>203.4</v>
      </c>
      <c r="U181" s="4">
        <v>214.2</v>
      </c>
      <c r="V181" s="4">
        <v>155.19999999999999</v>
      </c>
      <c r="W181" s="1">
        <v>175.2</v>
      </c>
      <c r="X181" s="1">
        <v>155.4</v>
      </c>
      <c r="Y181" s="1">
        <v>152</v>
      </c>
      <c r="Z181" s="1">
        <v>144.9</v>
      </c>
      <c r="AA181" s="1">
        <v>139.30000000000001</v>
      </c>
      <c r="AB181" s="1">
        <v>154.80000000000001</v>
      </c>
      <c r="AC181" s="1">
        <v>252</v>
      </c>
      <c r="AD181" s="1">
        <v>154.69999999999999</v>
      </c>
      <c r="AE181" s="1">
        <v>144.80000000000001</v>
      </c>
      <c r="AF181" s="1">
        <v>232.2</v>
      </c>
      <c r="AG181" s="1">
        <v>175.2</v>
      </c>
      <c r="AH181" s="1">
        <v>163.20000000000002</v>
      </c>
      <c r="AI181" s="1">
        <v>193.89999999999998</v>
      </c>
      <c r="AP181" s="94" t="str">
        <v>Reserved Ticket</v>
      </c>
      <c r="AQ181" s="1">
        <f t="shared" si="3"/>
        <v>1</v>
      </c>
    </row>
    <row r="182" spans="2:245" ht="23.1" customHeight="1">
      <c r="B182" s="15">
        <f t="shared" si="8"/>
        <v>77</v>
      </c>
      <c r="C182" s="15">
        <v>4</v>
      </c>
      <c r="D182" s="13">
        <v>6</v>
      </c>
      <c r="E182" s="41" cm="1">
        <f t="array" ref="E182">_xlfn.LET(
_xlpm.snakeRow, _xlfn.TOROW($P$164:$AI$189,,FALSE),
_xlpm.snakeNumbering, _xlfn.SEQUENCE(1,COUNTA($P$164:$AI$189),1,1),
_xlpm.trueFalseTable, IF(_xlpm.snakeNumbering&lt;=G182,_xlpm.snakeRow,0),
SUM(_xlpm.trueFalseTable))</f>
        <v>55529.300000000017</v>
      </c>
      <c r="G182" s="96">
        <v>319</v>
      </c>
      <c r="H182" s="70"/>
      <c r="I182" s="4"/>
      <c r="J182" s="4"/>
      <c r="K182" s="4"/>
      <c r="L182" s="4"/>
      <c r="M182" s="4"/>
      <c r="N182" s="4"/>
      <c r="O182" s="4"/>
      <c r="P182" s="4" cm="1">
        <f t="array" ref="P182:AI182">_xlfn.XLOOKUP(TRANSPOSE($B$126:$B$145),$B$126:$B$145,$E$126:$E$145,,0,1)</f>
        <v>193.89999999999998</v>
      </c>
      <c r="Q182" s="4">
        <v>163.20000000000002</v>
      </c>
      <c r="R182" s="4">
        <v>175.2</v>
      </c>
      <c r="S182" s="4">
        <v>232.2</v>
      </c>
      <c r="T182" s="4">
        <v>144.80000000000001</v>
      </c>
      <c r="U182" s="4">
        <v>154.69999999999999</v>
      </c>
      <c r="V182" s="4">
        <v>252</v>
      </c>
      <c r="W182" s="1">
        <v>154.80000000000001</v>
      </c>
      <c r="X182" s="1">
        <v>139.30000000000001</v>
      </c>
      <c r="Y182" s="1">
        <v>144.9</v>
      </c>
      <c r="Z182" s="1">
        <v>152</v>
      </c>
      <c r="AA182" s="1">
        <v>155.4</v>
      </c>
      <c r="AB182" s="1">
        <v>175.2</v>
      </c>
      <c r="AC182" s="1">
        <v>155.19999999999999</v>
      </c>
      <c r="AD182" s="1">
        <v>214.2</v>
      </c>
      <c r="AE182" s="1">
        <v>203.4</v>
      </c>
      <c r="AF182" s="1">
        <v>180.8</v>
      </c>
      <c r="AG182" s="1">
        <v>165.9</v>
      </c>
      <c r="AH182" s="1">
        <v>160</v>
      </c>
      <c r="AI182" s="1">
        <v>165.60000000000002</v>
      </c>
      <c r="AP182" s="94" t="str">
        <v>Parking</v>
      </c>
      <c r="AQ182" s="1">
        <f t="shared" si="3"/>
        <v>0</v>
      </c>
    </row>
    <row r="183" spans="2:245" ht="23.1" customHeight="1">
      <c r="B183" s="15">
        <f t="shared" si="8"/>
        <v>78</v>
      </c>
      <c r="C183" s="15">
        <v>4</v>
      </c>
      <c r="D183" s="13">
        <v>6</v>
      </c>
      <c r="E183" s="41" cm="1">
        <f t="array" ref="E183">_xlfn.LET(
_xlpm.snakeRow, _xlfn.TOROW($P$164:$AI$189,,FALSE),
_xlpm.snakeNumbering, _xlfn.SEQUENCE(1,COUNTA($P$164:$AI$189),1,1),
_xlpm.trueFalseTable, IF(_xlpm.snakeNumbering&lt;=G183,_xlpm.snakeRow,0),
SUM(_xlpm.trueFalseTable))</f>
        <v>19425.400000000005</v>
      </c>
      <c r="G183" s="96">
        <v>112</v>
      </c>
      <c r="H183" s="70"/>
      <c r="I183" s="4"/>
      <c r="J183" s="4"/>
      <c r="K183" s="4"/>
      <c r="L183" s="4"/>
      <c r="M183" s="4"/>
      <c r="N183" s="4"/>
      <c r="O183" s="4"/>
      <c r="P183" s="4" cm="1">
        <f t="array" ref="P183:AI183">_xlfn.XLOOKUP(_xlfn._xlws.SORT(TRANSPOSE($B$126:$B$145),1,-1,TRUE),$B$126:$B$145,$E$126:$E$145,,0,1)</f>
        <v>165.60000000000002</v>
      </c>
      <c r="Q183" s="4">
        <v>160</v>
      </c>
      <c r="R183" s="4">
        <v>165.9</v>
      </c>
      <c r="S183" s="4">
        <v>180.8</v>
      </c>
      <c r="T183" s="4">
        <v>203.4</v>
      </c>
      <c r="U183" s="4">
        <v>214.2</v>
      </c>
      <c r="V183" s="4">
        <v>155.19999999999999</v>
      </c>
      <c r="W183" s="1">
        <v>175.2</v>
      </c>
      <c r="X183" s="1">
        <v>155.4</v>
      </c>
      <c r="Y183" s="1">
        <v>152</v>
      </c>
      <c r="Z183" s="1">
        <v>144.9</v>
      </c>
      <c r="AA183" s="1">
        <v>139.30000000000001</v>
      </c>
      <c r="AB183" s="1">
        <v>154.80000000000001</v>
      </c>
      <c r="AC183" s="1">
        <v>252</v>
      </c>
      <c r="AD183" s="1">
        <v>154.69999999999999</v>
      </c>
      <c r="AE183" s="1">
        <v>144.80000000000001</v>
      </c>
      <c r="AF183" s="1">
        <v>232.2</v>
      </c>
      <c r="AG183" s="1">
        <v>175.2</v>
      </c>
      <c r="AH183" s="1">
        <v>163.20000000000002</v>
      </c>
      <c r="AI183" s="1">
        <v>193.89999999999998</v>
      </c>
      <c r="AP183" s="94" t="str">
        <v>Unlimited Hot Dogs</v>
      </c>
      <c r="AQ183" s="1">
        <f t="shared" si="3"/>
        <v>0</v>
      </c>
    </row>
    <row r="184" spans="2:245" ht="23.1" customHeight="1">
      <c r="B184" s="15">
        <f t="shared" si="8"/>
        <v>79</v>
      </c>
      <c r="C184" s="15">
        <v>4</v>
      </c>
      <c r="D184" s="13">
        <v>6</v>
      </c>
      <c r="E184" s="41" cm="1">
        <f t="array" ref="E184">_xlfn.LET(
_xlpm.snakeRow, _xlfn.TOROW($P$164:$AI$189,,FALSE),
_xlpm.snakeNumbering, _xlfn.SEQUENCE(1,COUNTA($P$164:$AI$189),1,1),
_xlpm.trueFalseTable, IF(_xlpm.snakeNumbering&lt;=G184,_xlpm.snakeRow,0),
SUM(_xlpm.trueFalseTable))</f>
        <v>85055.599999999831</v>
      </c>
      <c r="G184" s="96">
        <v>488</v>
      </c>
      <c r="H184" s="70"/>
      <c r="I184" s="4"/>
      <c r="J184" s="4"/>
      <c r="K184" s="4"/>
      <c r="L184" s="4"/>
      <c r="M184" s="4"/>
      <c r="N184" s="4"/>
      <c r="O184" s="4"/>
      <c r="P184" s="4" cm="1">
        <f t="array" ref="P184:AI184">_xlfn.XLOOKUP(TRANSPOSE($B$126:$B$145),$B$126:$B$145,$E$126:$E$145,,0,1)</f>
        <v>193.89999999999998</v>
      </c>
      <c r="Q184" s="4">
        <v>163.20000000000002</v>
      </c>
      <c r="R184" s="4">
        <v>175.2</v>
      </c>
      <c r="S184" s="4">
        <v>232.2</v>
      </c>
      <c r="T184" s="4">
        <v>144.80000000000001</v>
      </c>
      <c r="U184" s="4">
        <v>154.69999999999999</v>
      </c>
      <c r="V184" s="4">
        <v>252</v>
      </c>
      <c r="W184" s="1">
        <v>154.80000000000001</v>
      </c>
      <c r="X184" s="1">
        <v>139.30000000000001</v>
      </c>
      <c r="Y184" s="1">
        <v>144.9</v>
      </c>
      <c r="Z184" s="1">
        <v>152</v>
      </c>
      <c r="AA184" s="1">
        <v>155.4</v>
      </c>
      <c r="AB184" s="1">
        <v>175.2</v>
      </c>
      <c r="AC184" s="1">
        <v>155.19999999999999</v>
      </c>
      <c r="AD184" s="1">
        <v>214.2</v>
      </c>
      <c r="AE184" s="1">
        <v>203.4</v>
      </c>
      <c r="AF184" s="1">
        <v>180.8</v>
      </c>
      <c r="AG184" s="1">
        <v>165.9</v>
      </c>
      <c r="AH184" s="1">
        <v>160</v>
      </c>
      <c r="AI184" s="1">
        <v>165.60000000000002</v>
      </c>
      <c r="AP184" s="94" t="str">
        <v>Reserved Ticket</v>
      </c>
      <c r="AQ184" s="1">
        <f t="shared" si="3"/>
        <v>1</v>
      </c>
    </row>
    <row r="185" spans="2:245" ht="23.1" customHeight="1">
      <c r="B185" s="15">
        <f t="shared" si="8"/>
        <v>80</v>
      </c>
      <c r="C185" s="15">
        <v>4</v>
      </c>
      <c r="D185" s="13">
        <v>6</v>
      </c>
      <c r="E185" s="41" cm="1">
        <f t="array" ref="E185">_xlfn.LET(
_xlpm.snakeRow, _xlfn.TOROW($P$164:$AI$189,,FALSE),
_xlpm.snakeNumbering, _xlfn.SEQUENCE(1,COUNTA($P$164:$AI$189),1,1),
_xlpm.trueFalseTable, IF(_xlpm.snakeNumbering&lt;=G185,_xlpm.snakeRow,0),
SUM(_xlpm.trueFalseTable))</f>
        <v>72645.199999999939</v>
      </c>
      <c r="G185" s="96">
        <v>417</v>
      </c>
      <c r="H185" s="70"/>
      <c r="I185" s="4"/>
      <c r="J185" s="4"/>
      <c r="K185" s="4"/>
      <c r="L185" s="4"/>
      <c r="M185" s="4"/>
      <c r="N185" s="4"/>
      <c r="O185" s="4"/>
      <c r="P185" s="4" cm="1">
        <f t="array" ref="P185:AI185">_xlfn.XLOOKUP(_xlfn._xlws.SORT(TRANSPOSE($B$126:$B$145),1,-1,TRUE),$B$126:$B$145,$E$126:$E$145,,0,1)</f>
        <v>165.60000000000002</v>
      </c>
      <c r="Q185" s="4">
        <v>160</v>
      </c>
      <c r="R185" s="4">
        <v>165.9</v>
      </c>
      <c r="S185" s="4">
        <v>180.8</v>
      </c>
      <c r="T185" s="4">
        <v>203.4</v>
      </c>
      <c r="U185" s="4">
        <v>214.2</v>
      </c>
      <c r="V185" s="4">
        <v>155.19999999999999</v>
      </c>
      <c r="W185" s="1">
        <v>175.2</v>
      </c>
      <c r="X185" s="1">
        <v>155.4</v>
      </c>
      <c r="Y185" s="1">
        <v>152</v>
      </c>
      <c r="Z185" s="1">
        <v>144.9</v>
      </c>
      <c r="AA185" s="1">
        <v>139.30000000000001</v>
      </c>
      <c r="AB185" s="1">
        <v>154.80000000000001</v>
      </c>
      <c r="AC185" s="1">
        <v>252</v>
      </c>
      <c r="AD185" s="1">
        <v>154.69999999999999</v>
      </c>
      <c r="AE185" s="1">
        <v>144.80000000000001</v>
      </c>
      <c r="AF185" s="1">
        <v>232.2</v>
      </c>
      <c r="AG185" s="1">
        <v>175.2</v>
      </c>
      <c r="AH185" s="1">
        <v>163.20000000000002</v>
      </c>
      <c r="AI185" s="1">
        <v>193.89999999999998</v>
      </c>
      <c r="AP185" s="94" t="str">
        <v>VIP Ticket</v>
      </c>
      <c r="AQ185" s="1">
        <f t="shared" si="3"/>
        <v>1</v>
      </c>
    </row>
    <row r="186" spans="2:245" ht="14.85" customHeight="1">
      <c r="G186" s="10"/>
      <c r="H186" s="4"/>
      <c r="I186" s="4"/>
      <c r="J186" s="4"/>
      <c r="K186" s="4"/>
      <c r="M186" s="4"/>
      <c r="N186" s="4"/>
      <c r="P186" s="4" cm="1">
        <f t="array" ref="P186:AI186">_xlfn.XLOOKUP(TRANSPOSE($B$126:$B$145),$B$126:$B$145,$E$126:$E$145,,0,1)</f>
        <v>193.89999999999998</v>
      </c>
      <c r="Q186" s="1">
        <v>163.20000000000002</v>
      </c>
      <c r="R186" s="1">
        <v>175.2</v>
      </c>
      <c r="S186" s="1">
        <v>232.2</v>
      </c>
      <c r="T186" s="1">
        <v>144.80000000000001</v>
      </c>
      <c r="U186" s="1">
        <v>154.69999999999999</v>
      </c>
      <c r="V186" s="1">
        <v>252</v>
      </c>
      <c r="W186" s="1">
        <v>154.80000000000001</v>
      </c>
      <c r="X186" s="1">
        <v>139.30000000000001</v>
      </c>
      <c r="Y186" s="1">
        <v>144.9</v>
      </c>
      <c r="Z186" s="1">
        <v>152</v>
      </c>
      <c r="AA186" s="1">
        <v>155.4</v>
      </c>
      <c r="AB186" s="1">
        <v>175.2</v>
      </c>
      <c r="AC186" s="1">
        <v>155.19999999999999</v>
      </c>
      <c r="AD186" s="1">
        <v>214.2</v>
      </c>
      <c r="AE186" s="6">
        <v>203.4</v>
      </c>
      <c r="AF186" s="6">
        <v>180.8</v>
      </c>
      <c r="AG186" s="6">
        <v>165.9</v>
      </c>
      <c r="AH186" s="1">
        <v>160</v>
      </c>
      <c r="AI186" s="1">
        <v>165.60000000000002</v>
      </c>
      <c r="AP186" s="94" t="str">
        <v>Foam Finger</v>
      </c>
      <c r="AQ186" s="1">
        <f t="shared" si="3"/>
        <v>0</v>
      </c>
    </row>
    <row r="187" spans="2:245" ht="14.85" customHeight="1" thickBot="1">
      <c r="P187" s="4" cm="1">
        <f t="array" ref="P187:AI187">_xlfn.XLOOKUP(_xlfn._xlws.SORT(TRANSPOSE($B$126:$B$145),1,-1,TRUE),$B$126:$B$145,$E$126:$E$145,,0,1)</f>
        <v>165.60000000000002</v>
      </c>
      <c r="Q187" s="5">
        <v>160</v>
      </c>
      <c r="R187" s="5">
        <v>165.9</v>
      </c>
      <c r="S187" s="5">
        <v>180.8</v>
      </c>
      <c r="T187" s="5">
        <v>203.4</v>
      </c>
      <c r="U187" s="5">
        <v>214.2</v>
      </c>
      <c r="V187" s="5">
        <v>155.19999999999999</v>
      </c>
      <c r="W187" s="5">
        <v>175.2</v>
      </c>
      <c r="X187" s="5">
        <v>155.4</v>
      </c>
      <c r="Y187" s="5">
        <v>152</v>
      </c>
      <c r="Z187" s="5">
        <v>144.9</v>
      </c>
      <c r="AA187" s="5">
        <v>139.30000000000001</v>
      </c>
      <c r="AB187" s="5">
        <v>154.80000000000001</v>
      </c>
      <c r="AC187" s="1">
        <v>252</v>
      </c>
      <c r="AD187" s="1">
        <v>154.69999999999999</v>
      </c>
      <c r="AE187" s="5">
        <v>144.80000000000001</v>
      </c>
      <c r="AF187" s="5">
        <v>232.2</v>
      </c>
      <c r="AG187" s="5">
        <v>175.2</v>
      </c>
      <c r="AH187" s="1">
        <v>163.20000000000002</v>
      </c>
      <c r="AI187" s="1">
        <v>193.89999999999998</v>
      </c>
      <c r="AM187" s="6"/>
      <c r="AN187" s="4"/>
      <c r="AO187" s="6"/>
      <c r="AP187" s="94" t="str">
        <v>VIP Parking</v>
      </c>
      <c r="AQ187" s="1">
        <f t="shared" ref="AQ187:AQ250" si="9">COUNTIF(AP187,"*Ticket*")</f>
        <v>0</v>
      </c>
    </row>
    <row r="188" spans="2:245" ht="19.5" customHeight="1" thickBot="1">
      <c r="B188" s="68" t="s">
        <v>8</v>
      </c>
      <c r="C188" s="102" t="s">
        <v>31</v>
      </c>
      <c r="D188" s="36" t="s">
        <v>1187</v>
      </c>
      <c r="I188" s="28" t="s">
        <v>984</v>
      </c>
      <c r="J188" s="28" t="s">
        <v>980</v>
      </c>
      <c r="K188" s="45" t="s">
        <v>3</v>
      </c>
      <c r="M188" s="4"/>
      <c r="P188" s="4" cm="1">
        <f t="array" ref="P188:AI188">_xlfn.XLOOKUP(TRANSPOSE($B$126:$B$145),$B$126:$B$145,$E$126:$E$145,,0,1)</f>
        <v>193.89999999999998</v>
      </c>
      <c r="Q188" s="5">
        <v>163.20000000000002</v>
      </c>
      <c r="R188" s="5">
        <v>175.2</v>
      </c>
      <c r="S188" s="5">
        <v>232.2</v>
      </c>
      <c r="T188" s="5">
        <v>144.80000000000001</v>
      </c>
      <c r="U188" s="5">
        <v>154.69999999999999</v>
      </c>
      <c r="V188" s="5">
        <v>252</v>
      </c>
      <c r="W188" s="5">
        <v>154.80000000000001</v>
      </c>
      <c r="X188" s="5">
        <v>139.30000000000001</v>
      </c>
      <c r="Y188" s="5">
        <v>144.9</v>
      </c>
      <c r="Z188" s="5">
        <v>152</v>
      </c>
      <c r="AA188" s="5">
        <v>155.4</v>
      </c>
      <c r="AB188" s="5">
        <v>175.2</v>
      </c>
      <c r="AC188" s="1">
        <v>155.19999999999999</v>
      </c>
      <c r="AD188" s="1">
        <v>214.2</v>
      </c>
      <c r="AE188" s="5">
        <v>203.4</v>
      </c>
      <c r="AF188" s="17">
        <v>180.8</v>
      </c>
      <c r="AG188" s="17">
        <v>165.9</v>
      </c>
      <c r="AH188" s="4">
        <v>160</v>
      </c>
      <c r="AI188" s="4">
        <v>165.60000000000002</v>
      </c>
      <c r="AJ188" s="4"/>
      <c r="AK188" s="4"/>
      <c r="AL188" s="4"/>
      <c r="AM188" s="6"/>
      <c r="AN188" s="4"/>
      <c r="AO188" s="6"/>
      <c r="AP188" s="94" t="str">
        <v>Unlimited Hot Dogs</v>
      </c>
      <c r="AQ188" s="1">
        <f t="shared" si="9"/>
        <v>0</v>
      </c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</row>
    <row r="189" spans="2:245" ht="14.65" customHeight="1">
      <c r="I189" s="46" t="s">
        <v>981</v>
      </c>
      <c r="J189" s="50" t="s">
        <v>47</v>
      </c>
      <c r="K189" s="52">
        <v>3</v>
      </c>
      <c r="M189" s="4"/>
      <c r="P189" s="4" cm="1">
        <f t="array" ref="P189:AI189">_xlfn.XLOOKUP(_xlfn._xlws.SORT(TRANSPOSE($B$126:$B$145),1,-1,TRUE),$B$126:$B$145,$E$126:$E$145,,0,1)</f>
        <v>165.60000000000002</v>
      </c>
      <c r="Q189" s="5">
        <v>160</v>
      </c>
      <c r="R189" s="5">
        <v>165.9</v>
      </c>
      <c r="S189" s="5">
        <v>180.8</v>
      </c>
      <c r="T189" s="5">
        <v>203.4</v>
      </c>
      <c r="U189" s="5">
        <v>214.2</v>
      </c>
      <c r="V189" s="5">
        <v>155.19999999999999</v>
      </c>
      <c r="W189" s="5">
        <v>175.2</v>
      </c>
      <c r="X189" s="5">
        <v>155.4</v>
      </c>
      <c r="Y189" s="5">
        <v>152</v>
      </c>
      <c r="Z189" s="5">
        <v>144.9</v>
      </c>
      <c r="AA189" s="5">
        <v>139.30000000000001</v>
      </c>
      <c r="AB189" s="5">
        <v>154.80000000000001</v>
      </c>
      <c r="AC189" s="1">
        <v>252</v>
      </c>
      <c r="AD189" s="1">
        <v>154.69999999999999</v>
      </c>
      <c r="AE189" s="5">
        <v>144.80000000000001</v>
      </c>
      <c r="AF189" s="17">
        <v>232.2</v>
      </c>
      <c r="AG189" s="17">
        <v>175.2</v>
      </c>
      <c r="AH189" s="4">
        <v>163.20000000000002</v>
      </c>
      <c r="AI189" s="4">
        <v>193.89999999999998</v>
      </c>
      <c r="AJ189" s="4"/>
      <c r="AK189" s="4"/>
      <c r="AL189" s="4"/>
      <c r="AM189" s="6"/>
      <c r="AN189" s="4"/>
      <c r="AO189" s="6"/>
      <c r="AP189" s="94" t="str">
        <v>Unlimited Beverages</v>
      </c>
      <c r="AQ189" s="1">
        <f t="shared" si="9"/>
        <v>0</v>
      </c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</row>
    <row r="190" spans="2:245" ht="14.65" customHeight="1">
      <c r="B190" s="9" t="s">
        <v>1234</v>
      </c>
      <c r="I190" s="47" t="s">
        <v>982</v>
      </c>
      <c r="J190" s="51" t="s">
        <v>48</v>
      </c>
      <c r="K190" s="53">
        <v>1</v>
      </c>
      <c r="M190" s="4"/>
      <c r="N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E190" s="5"/>
      <c r="AF190" s="17"/>
      <c r="AG190" s="17"/>
      <c r="AH190" s="4"/>
      <c r="AI190" s="4"/>
      <c r="AJ190" s="4"/>
      <c r="AK190" s="4"/>
      <c r="AL190" s="4"/>
      <c r="AM190" s="6"/>
      <c r="AN190" s="4"/>
      <c r="AO190" s="6"/>
      <c r="AP190" s="94" t="str">
        <v>VIP Parking</v>
      </c>
      <c r="AQ190" s="1">
        <f t="shared" si="9"/>
        <v>0</v>
      </c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</row>
    <row r="191" spans="2:245" ht="14.65" customHeight="1" thickBot="1">
      <c r="B191" s="146" t="s">
        <v>1268</v>
      </c>
      <c r="I191" s="48" t="s">
        <v>983</v>
      </c>
      <c r="J191" s="54" t="s">
        <v>49</v>
      </c>
      <c r="K191" s="55">
        <v>0</v>
      </c>
      <c r="M191" s="4"/>
      <c r="N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E191" s="5"/>
      <c r="AF191" s="17"/>
      <c r="AG191" s="17"/>
      <c r="AH191" s="4"/>
      <c r="AI191" s="4"/>
      <c r="AJ191" s="4"/>
      <c r="AK191" s="4"/>
      <c r="AL191" s="4"/>
      <c r="AM191" s="6"/>
      <c r="AN191" s="4"/>
      <c r="AO191" s="6"/>
      <c r="AP191" s="94" t="str">
        <v>Reserved Ticket</v>
      </c>
      <c r="AQ191" s="1">
        <f t="shared" si="9"/>
        <v>1</v>
      </c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</row>
    <row r="192" spans="2:245" ht="14.65" customHeight="1">
      <c r="I192" s="97"/>
      <c r="J192" s="97"/>
      <c r="K192" s="98"/>
      <c r="M192" s="4"/>
      <c r="N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E192" s="5"/>
      <c r="AF192" s="17"/>
      <c r="AG192" s="17"/>
      <c r="AH192" s="4"/>
      <c r="AI192" s="4"/>
      <c r="AJ192" s="4"/>
      <c r="AK192" s="4"/>
      <c r="AL192" s="4"/>
      <c r="AM192" s="6"/>
      <c r="AN192" s="4"/>
      <c r="AO192" s="6"/>
      <c r="AP192" s="94" t="str">
        <v>Reserved Ticket</v>
      </c>
      <c r="AQ192" s="1">
        <f t="shared" si="9"/>
        <v>1</v>
      </c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</row>
    <row r="193" spans="2:245" ht="14.65" customHeight="1">
      <c r="B193" s="9" t="s">
        <v>1267</v>
      </c>
      <c r="M193" s="4"/>
      <c r="N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E193" s="5"/>
      <c r="AF193" s="17"/>
      <c r="AG193" s="17"/>
      <c r="AH193" s="4"/>
      <c r="AI193" s="4"/>
      <c r="AJ193" s="4"/>
      <c r="AK193" s="4"/>
      <c r="AL193" s="4"/>
      <c r="AM193" s="6"/>
      <c r="AN193" s="4"/>
      <c r="AO193" s="6"/>
      <c r="AP193" s="94" t="str">
        <v>Foam Finger</v>
      </c>
      <c r="AQ193" s="1">
        <f t="shared" si="9"/>
        <v>0</v>
      </c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</row>
    <row r="194" spans="2:245" ht="14.65" customHeight="1">
      <c r="B194" s="72" t="s">
        <v>1235</v>
      </c>
      <c r="M194" s="4"/>
      <c r="N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E194" s="5"/>
      <c r="AF194" s="17"/>
      <c r="AG194" s="17"/>
      <c r="AH194" s="4"/>
      <c r="AI194" s="4"/>
      <c r="AJ194" s="4"/>
      <c r="AK194" s="4"/>
      <c r="AL194" s="4"/>
      <c r="AM194" s="6"/>
      <c r="AN194" s="4"/>
      <c r="AO194" s="6"/>
      <c r="AP194" s="94" t="str">
        <v>VIP Ticket</v>
      </c>
      <c r="AQ194" s="1">
        <f t="shared" si="9"/>
        <v>1</v>
      </c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</row>
    <row r="195" spans="2:245" ht="14.65" customHeight="1">
      <c r="B195" s="72" t="s">
        <v>1236</v>
      </c>
      <c r="M195" s="4"/>
      <c r="N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E195" s="5"/>
      <c r="AF195" s="17"/>
      <c r="AG195" s="17"/>
      <c r="AH195" s="4"/>
      <c r="AI195" s="4"/>
      <c r="AJ195" s="4"/>
      <c r="AK195" s="4"/>
      <c r="AL195" s="4"/>
      <c r="AM195" s="6"/>
      <c r="AN195" s="4"/>
      <c r="AO195" s="6"/>
      <c r="AP195" s="94" t="str">
        <v>Noise Maker</v>
      </c>
      <c r="AQ195" s="1">
        <f t="shared" si="9"/>
        <v>0</v>
      </c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</row>
    <row r="196" spans="2:245" ht="14.65" customHeight="1">
      <c r="B196" s="72" t="s">
        <v>1237</v>
      </c>
      <c r="M196" s="4"/>
      <c r="N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E196" s="5"/>
      <c r="AF196" s="17"/>
      <c r="AG196" s="17"/>
      <c r="AH196" s="4"/>
      <c r="AI196" s="4"/>
      <c r="AJ196" s="4"/>
      <c r="AK196" s="4"/>
      <c r="AL196" s="4"/>
      <c r="AM196" s="6"/>
      <c r="AN196" s="4"/>
      <c r="AO196" s="6"/>
      <c r="AP196" s="94" t="str">
        <v>Unlimited Beverages</v>
      </c>
      <c r="AQ196" s="1">
        <f t="shared" si="9"/>
        <v>0</v>
      </c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</row>
    <row r="197" spans="2:245" ht="14.65" customHeight="1">
      <c r="B197" s="72"/>
      <c r="M197" s="4"/>
      <c r="N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E197" s="5"/>
      <c r="AF197" s="17"/>
      <c r="AG197" s="17"/>
      <c r="AH197" s="4"/>
      <c r="AI197" s="4"/>
      <c r="AJ197" s="4"/>
      <c r="AK197" s="4"/>
      <c r="AL197" s="4"/>
      <c r="AM197" s="6"/>
      <c r="AN197" s="4"/>
      <c r="AO197" s="6"/>
      <c r="AP197" s="5" t="str">
        <v>Foam Finger</v>
      </c>
      <c r="AQ197" s="1">
        <f t="shared" si="9"/>
        <v>0</v>
      </c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</row>
    <row r="198" spans="2:245" ht="14.65" customHeight="1" thickBot="1">
      <c r="B198" s="9"/>
      <c r="C198" s="7"/>
      <c r="G198" s="9" t="s">
        <v>1188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AF198" s="4"/>
      <c r="AG198" s="4"/>
      <c r="AH198" s="4"/>
      <c r="AI198" s="4"/>
      <c r="AJ198" s="4"/>
      <c r="AK198" s="4"/>
      <c r="AL198" s="4"/>
      <c r="AM198" s="6"/>
      <c r="AN198" s="4"/>
      <c r="AO198" s="6"/>
      <c r="AP198" s="5" t="str">
        <v>Parking</v>
      </c>
      <c r="AQ198" s="1">
        <f t="shared" si="9"/>
        <v>0</v>
      </c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</row>
    <row r="199" spans="2:245" ht="28.5" customHeight="1" thickBot="1">
      <c r="B199" s="23" t="s">
        <v>10</v>
      </c>
      <c r="C199" s="20" t="s">
        <v>2</v>
      </c>
      <c r="D199" s="26" t="s">
        <v>3</v>
      </c>
      <c r="E199" s="31" t="s">
        <v>4</v>
      </c>
      <c r="G199" s="20">
        <v>1</v>
      </c>
      <c r="H199" s="20">
        <f>G199+1</f>
        <v>2</v>
      </c>
      <c r="I199" s="20">
        <f t="shared" ref="I199:P199" si="10">H199+1</f>
        <v>3</v>
      </c>
      <c r="J199" s="20">
        <f t="shared" si="10"/>
        <v>4</v>
      </c>
      <c r="K199" s="20">
        <f t="shared" si="10"/>
        <v>5</v>
      </c>
      <c r="L199" s="20">
        <f t="shared" si="10"/>
        <v>6</v>
      </c>
      <c r="M199" s="20">
        <f t="shared" si="10"/>
        <v>7</v>
      </c>
      <c r="N199" s="20">
        <f t="shared" si="10"/>
        <v>8</v>
      </c>
      <c r="O199" s="20">
        <f t="shared" si="10"/>
        <v>9</v>
      </c>
      <c r="P199" s="20">
        <f t="shared" si="10"/>
        <v>10</v>
      </c>
      <c r="R199" s="4"/>
      <c r="S199" s="4"/>
      <c r="T199" s="4"/>
      <c r="U199" s="4"/>
      <c r="V199" s="4"/>
      <c r="W199" s="4"/>
      <c r="AE199" s="6"/>
      <c r="AF199" s="6"/>
      <c r="AG199" s="6"/>
      <c r="AH199" s="6"/>
      <c r="AI199" s="6"/>
      <c r="AJ199" s="6"/>
      <c r="AK199" s="6"/>
      <c r="AL199" s="6"/>
      <c r="AM199" s="6"/>
      <c r="AN199" s="4"/>
      <c r="AO199" s="6"/>
      <c r="AP199" s="5" t="str">
        <v>Unlimited Beverages</v>
      </c>
      <c r="AQ199" s="1">
        <f t="shared" si="9"/>
        <v>0</v>
      </c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</row>
    <row r="200" spans="2:245">
      <c r="B200" s="1"/>
      <c r="C200" s="1"/>
      <c r="D200" s="1"/>
      <c r="E200" s="1"/>
      <c r="G200" s="4"/>
      <c r="I200" s="1"/>
      <c r="M200" s="4"/>
      <c r="N200" s="4"/>
      <c r="O200" s="4"/>
      <c r="P200" s="4"/>
      <c r="R200" s="4"/>
      <c r="S200" s="4"/>
      <c r="T200" s="4"/>
      <c r="U200" s="4"/>
      <c r="V200" s="4"/>
      <c r="W200" s="4"/>
      <c r="AE200" s="6"/>
      <c r="AF200" s="6"/>
      <c r="AG200" s="6"/>
      <c r="AH200" s="6"/>
      <c r="AI200" s="6"/>
      <c r="AJ200" s="6"/>
      <c r="AK200" s="6"/>
      <c r="AL200" s="6"/>
      <c r="AM200" s="6"/>
      <c r="AN200" s="4"/>
      <c r="AO200" s="6"/>
      <c r="AP200" s="5" t="str">
        <v>Unlimited Beverages</v>
      </c>
      <c r="AQ200" s="1">
        <f t="shared" si="9"/>
        <v>0</v>
      </c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</row>
    <row r="201" spans="2:245" ht="23.1" customHeight="1">
      <c r="B201" s="11" t="s">
        <v>1256</v>
      </c>
      <c r="C201" s="12">
        <v>5</v>
      </c>
      <c r="D201" s="13">
        <v>0</v>
      </c>
      <c r="E201" s="24">
        <v>13</v>
      </c>
      <c r="G201" s="16" t="s">
        <v>49</v>
      </c>
      <c r="H201" s="16" t="s">
        <v>47</v>
      </c>
      <c r="I201" s="16" t="s">
        <v>49</v>
      </c>
      <c r="J201" s="16" t="s">
        <v>48</v>
      </c>
      <c r="K201" s="16" t="s">
        <v>47</v>
      </c>
      <c r="L201" s="16" t="s">
        <v>48</v>
      </c>
      <c r="M201" s="16" t="s">
        <v>47</v>
      </c>
      <c r="N201" s="16" t="s">
        <v>48</v>
      </c>
      <c r="O201" s="16" t="s">
        <v>49</v>
      </c>
      <c r="P201" s="16" t="s">
        <v>48</v>
      </c>
      <c r="R201" s="4"/>
      <c r="S201" s="4"/>
      <c r="T201" s="4"/>
      <c r="U201" s="4"/>
      <c r="V201" s="4"/>
      <c r="W201" s="4"/>
      <c r="AE201" s="6"/>
      <c r="AF201" s="6"/>
      <c r="AG201" s="6"/>
      <c r="AH201" s="6"/>
      <c r="AI201" s="6"/>
      <c r="AJ201" s="6"/>
      <c r="AK201" s="6"/>
      <c r="AL201" s="6"/>
      <c r="AM201" s="6"/>
      <c r="AN201" s="4"/>
      <c r="AO201" s="6"/>
      <c r="AP201" s="5" t="str">
        <v>Unlimited Beverages</v>
      </c>
      <c r="AQ201" s="1">
        <f t="shared" si="9"/>
        <v>0</v>
      </c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</row>
    <row r="202" spans="2:245">
      <c r="B202" s="1"/>
      <c r="C202" s="1"/>
      <c r="D202" s="1"/>
      <c r="E202" s="1"/>
      <c r="J202" s="5"/>
      <c r="K202" s="5"/>
      <c r="L202" s="5"/>
      <c r="M202" s="5"/>
      <c r="N202" s="5"/>
      <c r="O202" s="5"/>
      <c r="P202" s="5"/>
      <c r="R202" s="4"/>
      <c r="S202" s="4"/>
      <c r="T202" s="4"/>
      <c r="U202" s="4"/>
      <c r="V202" s="4"/>
      <c r="W202" s="4"/>
      <c r="AE202" s="6"/>
      <c r="AF202" s="6"/>
      <c r="AG202" s="6"/>
      <c r="AH202" s="6"/>
      <c r="AI202" s="6"/>
      <c r="AJ202" s="6"/>
      <c r="AK202" s="6"/>
      <c r="AL202" s="6"/>
      <c r="AM202" s="6"/>
      <c r="AN202" s="4"/>
      <c r="AO202" s="6"/>
      <c r="AP202" s="5" t="str">
        <v>Reserved Ticket</v>
      </c>
      <c r="AQ202" s="1">
        <f t="shared" si="9"/>
        <v>1</v>
      </c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</row>
    <row r="203" spans="2:245" ht="23.1" customHeight="1">
      <c r="B203" s="15">
        <v>81</v>
      </c>
      <c r="C203" s="15">
        <v>5</v>
      </c>
      <c r="D203" s="13">
        <v>3</v>
      </c>
      <c r="E203" s="24" cm="1">
        <f t="array" ref="E203:E222">_xlfn.BYROW(G203:P222,_xlfn.LAMBDA(_xlpm.row, SUM(_xlfn.XLOOKUP(_xlpm.row,Loc,Points,0,0,1))))</f>
        <v>18</v>
      </c>
      <c r="G203" s="16" t="s">
        <v>47</v>
      </c>
      <c r="H203" s="16" t="s">
        <v>49</v>
      </c>
      <c r="I203" s="16" t="s">
        <v>47</v>
      </c>
      <c r="J203" s="16" t="s">
        <v>48</v>
      </c>
      <c r="K203" s="16" t="s">
        <v>47</v>
      </c>
      <c r="L203" s="16" t="s">
        <v>47</v>
      </c>
      <c r="M203" s="16" t="s">
        <v>48</v>
      </c>
      <c r="N203" s="16" t="s">
        <v>47</v>
      </c>
      <c r="O203" s="16" t="s">
        <v>48</v>
      </c>
      <c r="P203" s="16" t="s">
        <v>49</v>
      </c>
      <c r="R203" s="4"/>
      <c r="S203" s="4"/>
      <c r="T203" s="4"/>
      <c r="U203" s="4"/>
      <c r="V203" s="4"/>
      <c r="W203" s="4"/>
      <c r="AE203" s="6"/>
      <c r="AF203" s="6"/>
      <c r="AG203" s="6"/>
      <c r="AH203" s="6"/>
      <c r="AI203" s="6"/>
      <c r="AJ203" s="6"/>
      <c r="AK203" s="6"/>
      <c r="AL203" s="6"/>
      <c r="AM203" s="6"/>
      <c r="AN203" s="4"/>
      <c r="AO203" s="6"/>
      <c r="AP203" s="5" t="str">
        <v>Noise Maker</v>
      </c>
      <c r="AQ203" s="1">
        <f t="shared" si="9"/>
        <v>0</v>
      </c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</row>
    <row r="204" spans="2:245" ht="23.1" customHeight="1">
      <c r="B204" s="15">
        <f>B203+1</f>
        <v>82</v>
      </c>
      <c r="C204" s="15">
        <v>5</v>
      </c>
      <c r="D204" s="13">
        <v>3</v>
      </c>
      <c r="E204" s="24">
        <v>21</v>
      </c>
      <c r="G204" s="16" t="s">
        <v>48</v>
      </c>
      <c r="H204" s="16" t="s">
        <v>47</v>
      </c>
      <c r="I204" s="16" t="s">
        <v>47</v>
      </c>
      <c r="J204" s="16" t="s">
        <v>47</v>
      </c>
      <c r="K204" s="16" t="s">
        <v>49</v>
      </c>
      <c r="L204" s="16" t="s">
        <v>47</v>
      </c>
      <c r="M204" s="16" t="s">
        <v>48</v>
      </c>
      <c r="N204" s="16" t="s">
        <v>47</v>
      </c>
      <c r="O204" s="16" t="s">
        <v>47</v>
      </c>
      <c r="P204" s="16" t="s">
        <v>48</v>
      </c>
      <c r="R204" s="4"/>
      <c r="S204" s="4"/>
      <c r="T204" s="4"/>
      <c r="U204" s="4"/>
      <c r="V204" s="4"/>
      <c r="W204" s="4"/>
      <c r="AE204" s="6"/>
      <c r="AF204" s="6"/>
      <c r="AG204" s="6"/>
      <c r="AH204" s="6"/>
      <c r="AI204" s="6"/>
      <c r="AJ204" s="6"/>
      <c r="AK204" s="6"/>
      <c r="AL204" s="6"/>
      <c r="AM204" s="6"/>
      <c r="AN204" s="4"/>
      <c r="AO204" s="6"/>
      <c r="AP204" s="5" t="str">
        <v>Reserved Ticket</v>
      </c>
      <c r="AQ204" s="1">
        <f t="shared" si="9"/>
        <v>1</v>
      </c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</row>
    <row r="205" spans="2:245" ht="23.1" customHeight="1">
      <c r="B205" s="15">
        <f>B204+1</f>
        <v>83</v>
      </c>
      <c r="C205" s="15">
        <v>5</v>
      </c>
      <c r="D205" s="13">
        <v>3</v>
      </c>
      <c r="E205" s="24">
        <v>16</v>
      </c>
      <c r="G205" s="16" t="s">
        <v>47</v>
      </c>
      <c r="H205" s="16" t="s">
        <v>49</v>
      </c>
      <c r="I205" s="16" t="s">
        <v>49</v>
      </c>
      <c r="J205" s="16" t="s">
        <v>47</v>
      </c>
      <c r="K205" s="16" t="s">
        <v>48</v>
      </c>
      <c r="L205" s="16" t="s">
        <v>48</v>
      </c>
      <c r="M205" s="16" t="s">
        <v>47</v>
      </c>
      <c r="N205" s="16" t="s">
        <v>48</v>
      </c>
      <c r="O205" s="16" t="s">
        <v>47</v>
      </c>
      <c r="P205" s="16" t="s">
        <v>48</v>
      </c>
      <c r="R205" s="4"/>
      <c r="S205" s="4"/>
      <c r="T205" s="4"/>
      <c r="U205" s="4"/>
      <c r="V205" s="4"/>
      <c r="W205" s="4"/>
      <c r="AE205" s="6"/>
      <c r="AF205" s="6"/>
      <c r="AG205" s="6"/>
      <c r="AH205" s="6"/>
      <c r="AI205" s="6"/>
      <c r="AJ205" s="6"/>
      <c r="AK205" s="6"/>
      <c r="AL205" s="6"/>
      <c r="AM205" s="6"/>
      <c r="AN205" s="4"/>
      <c r="AO205" s="6"/>
      <c r="AP205" s="5" t="str">
        <v>Foam Finger</v>
      </c>
      <c r="AQ205" s="1">
        <f t="shared" si="9"/>
        <v>0</v>
      </c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</row>
    <row r="206" spans="2:245" ht="23.1" customHeight="1">
      <c r="B206" s="15">
        <f t="shared" ref="B206:B222" si="11">B205+1</f>
        <v>84</v>
      </c>
      <c r="C206" s="15">
        <v>5</v>
      </c>
      <c r="D206" s="13">
        <v>3</v>
      </c>
      <c r="E206" s="24">
        <v>20</v>
      </c>
      <c r="G206" s="16" t="s">
        <v>47</v>
      </c>
      <c r="H206" s="16" t="s">
        <v>47</v>
      </c>
      <c r="I206" s="16" t="s">
        <v>47</v>
      </c>
      <c r="J206" s="16" t="s">
        <v>47</v>
      </c>
      <c r="K206" s="16" t="s">
        <v>49</v>
      </c>
      <c r="L206" s="16" t="s">
        <v>49</v>
      </c>
      <c r="M206" s="16" t="s">
        <v>47</v>
      </c>
      <c r="N206" s="16" t="s">
        <v>47</v>
      </c>
      <c r="O206" s="16" t="s">
        <v>48</v>
      </c>
      <c r="P206" s="16" t="s">
        <v>48</v>
      </c>
      <c r="R206" s="4"/>
      <c r="S206" s="4"/>
      <c r="T206" s="4"/>
      <c r="U206" s="4"/>
      <c r="V206" s="4"/>
      <c r="W206" s="4"/>
      <c r="AE206" s="6"/>
      <c r="AF206" s="6"/>
      <c r="AG206" s="6"/>
      <c r="AH206" s="6"/>
      <c r="AI206" s="6"/>
      <c r="AJ206" s="6"/>
      <c r="AK206" s="6"/>
      <c r="AL206" s="6"/>
      <c r="AM206" s="6"/>
      <c r="AN206" s="4"/>
      <c r="AO206" s="6"/>
      <c r="AP206" s="5" t="str">
        <v>Foam Finger</v>
      </c>
      <c r="AQ206" s="1">
        <f t="shared" si="9"/>
        <v>0</v>
      </c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</row>
    <row r="207" spans="2:245" ht="23.1" customHeight="1">
      <c r="B207" s="15">
        <f t="shared" si="11"/>
        <v>85</v>
      </c>
      <c r="C207" s="15">
        <v>5</v>
      </c>
      <c r="D207" s="13">
        <v>3</v>
      </c>
      <c r="E207" s="24">
        <v>10</v>
      </c>
      <c r="G207" s="16" t="s">
        <v>49</v>
      </c>
      <c r="H207" s="16" t="s">
        <v>48</v>
      </c>
      <c r="I207" s="16" t="s">
        <v>48</v>
      </c>
      <c r="J207" s="16" t="s">
        <v>47</v>
      </c>
      <c r="K207" s="16" t="s">
        <v>48</v>
      </c>
      <c r="L207" s="16" t="s">
        <v>48</v>
      </c>
      <c r="M207" s="16" t="s">
        <v>49</v>
      </c>
      <c r="N207" s="16" t="s">
        <v>49</v>
      </c>
      <c r="O207" s="16" t="s">
        <v>47</v>
      </c>
      <c r="P207" s="16" t="s">
        <v>49</v>
      </c>
      <c r="R207" s="4"/>
      <c r="S207" s="4"/>
      <c r="T207" s="4"/>
      <c r="U207" s="4"/>
      <c r="V207" s="4"/>
      <c r="W207" s="4"/>
      <c r="AE207" s="6"/>
      <c r="AF207" s="6"/>
      <c r="AG207" s="6"/>
      <c r="AH207" s="6"/>
      <c r="AI207" s="6"/>
      <c r="AJ207" s="6"/>
      <c r="AK207" s="6"/>
      <c r="AL207" s="6"/>
      <c r="AM207" s="6"/>
      <c r="AN207" s="4"/>
      <c r="AO207" s="6"/>
      <c r="AP207" s="5" t="str">
        <v>Unlimited Beverages</v>
      </c>
      <c r="AQ207" s="1">
        <f t="shared" si="9"/>
        <v>0</v>
      </c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</row>
    <row r="208" spans="2:245" ht="23.1" customHeight="1">
      <c r="B208" s="15">
        <f t="shared" si="11"/>
        <v>86</v>
      </c>
      <c r="C208" s="15">
        <v>5</v>
      </c>
      <c r="D208" s="13">
        <v>3</v>
      </c>
      <c r="E208" s="24">
        <v>8</v>
      </c>
      <c r="G208" s="16" t="s">
        <v>49</v>
      </c>
      <c r="H208" s="16" t="s">
        <v>49</v>
      </c>
      <c r="I208" s="16" t="s">
        <v>48</v>
      </c>
      <c r="J208" s="16" t="s">
        <v>49</v>
      </c>
      <c r="K208" s="16" t="s">
        <v>48</v>
      </c>
      <c r="L208" s="16" t="s">
        <v>48</v>
      </c>
      <c r="M208" s="16" t="s">
        <v>47</v>
      </c>
      <c r="N208" s="16" t="s">
        <v>48</v>
      </c>
      <c r="O208" s="16" t="s">
        <v>48</v>
      </c>
      <c r="P208" s="16" t="s">
        <v>49</v>
      </c>
      <c r="R208" s="4"/>
      <c r="S208" s="4"/>
      <c r="T208" s="4"/>
      <c r="U208" s="4"/>
      <c r="V208" s="4"/>
      <c r="W208" s="4"/>
      <c r="AE208" s="6"/>
      <c r="AF208" s="6"/>
      <c r="AG208" s="6"/>
      <c r="AH208" s="6"/>
      <c r="AI208" s="6"/>
      <c r="AJ208" s="6"/>
      <c r="AL208" s="6"/>
      <c r="AM208" s="6"/>
      <c r="AN208" s="4"/>
      <c r="AO208" s="6"/>
      <c r="AP208" s="5" t="str">
        <v>Reserved Ticket</v>
      </c>
      <c r="AQ208" s="1">
        <f t="shared" si="9"/>
        <v>1</v>
      </c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</row>
    <row r="209" spans="2:245" ht="23.1" customHeight="1">
      <c r="B209" s="15">
        <f t="shared" si="11"/>
        <v>87</v>
      </c>
      <c r="C209" s="15">
        <v>5</v>
      </c>
      <c r="D209" s="13">
        <v>3</v>
      </c>
      <c r="E209" s="24">
        <v>15</v>
      </c>
      <c r="G209" s="16" t="s">
        <v>48</v>
      </c>
      <c r="H209" s="16" t="s">
        <v>47</v>
      </c>
      <c r="I209" s="16" t="s">
        <v>49</v>
      </c>
      <c r="J209" s="16" t="s">
        <v>49</v>
      </c>
      <c r="K209" s="16" t="s">
        <v>48</v>
      </c>
      <c r="L209" s="16" t="s">
        <v>47</v>
      </c>
      <c r="M209" s="16" t="s">
        <v>47</v>
      </c>
      <c r="N209" s="16" t="s">
        <v>49</v>
      </c>
      <c r="O209" s="16" t="s">
        <v>48</v>
      </c>
      <c r="P209" s="16" t="s">
        <v>47</v>
      </c>
      <c r="R209" s="4"/>
      <c r="S209" s="4"/>
      <c r="T209" s="4"/>
      <c r="U209" s="4"/>
      <c r="V209" s="4"/>
      <c r="W209" s="4"/>
      <c r="AE209" s="6"/>
      <c r="AF209" s="6"/>
      <c r="AG209" s="6"/>
      <c r="AH209" s="6"/>
      <c r="AI209" s="6"/>
      <c r="AJ209" s="6"/>
      <c r="AK209" s="6"/>
      <c r="AL209" s="6"/>
      <c r="AM209" s="6"/>
      <c r="AN209" s="4"/>
      <c r="AO209" s="6"/>
      <c r="AP209" s="5" t="str">
        <v>GA Ticket</v>
      </c>
      <c r="AQ209" s="1">
        <f t="shared" si="9"/>
        <v>1</v>
      </c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</row>
    <row r="210" spans="2:245" ht="23.1" customHeight="1">
      <c r="B210" s="15">
        <f t="shared" si="11"/>
        <v>88</v>
      </c>
      <c r="C210" s="15">
        <v>5</v>
      </c>
      <c r="D210" s="13">
        <v>3</v>
      </c>
      <c r="E210" s="24">
        <v>20</v>
      </c>
      <c r="G210" s="16" t="s">
        <v>49</v>
      </c>
      <c r="H210" s="16" t="s">
        <v>47</v>
      </c>
      <c r="I210" s="16" t="s">
        <v>47</v>
      </c>
      <c r="J210" s="16" t="s">
        <v>48</v>
      </c>
      <c r="K210" s="16" t="s">
        <v>47</v>
      </c>
      <c r="L210" s="16" t="s">
        <v>48</v>
      </c>
      <c r="M210" s="16" t="s">
        <v>49</v>
      </c>
      <c r="N210" s="16" t="s">
        <v>47</v>
      </c>
      <c r="O210" s="16" t="s">
        <v>47</v>
      </c>
      <c r="P210" s="16" t="s">
        <v>47</v>
      </c>
      <c r="R210" s="4"/>
      <c r="S210" s="4"/>
      <c r="T210" s="4"/>
      <c r="U210" s="4"/>
      <c r="V210" s="4"/>
      <c r="W210" s="4"/>
      <c r="AE210" s="6"/>
      <c r="AF210" s="6"/>
      <c r="AG210" s="6"/>
      <c r="AH210" s="6"/>
      <c r="AI210" s="6"/>
      <c r="AJ210" s="6"/>
      <c r="AK210" s="6"/>
      <c r="AL210" s="6"/>
      <c r="AM210" s="6"/>
      <c r="AN210" s="4"/>
      <c r="AO210" s="6"/>
      <c r="AP210" s="5" t="str">
        <v>Unlimited Beverages</v>
      </c>
      <c r="AQ210" s="1">
        <f t="shared" si="9"/>
        <v>0</v>
      </c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</row>
    <row r="211" spans="2:245" ht="23.1" customHeight="1">
      <c r="B211" s="15">
        <f t="shared" si="11"/>
        <v>89</v>
      </c>
      <c r="C211" s="15">
        <v>5</v>
      </c>
      <c r="D211" s="13">
        <v>3</v>
      </c>
      <c r="E211" s="24">
        <v>11</v>
      </c>
      <c r="G211" s="16" t="s">
        <v>47</v>
      </c>
      <c r="H211" s="16" t="s">
        <v>48</v>
      </c>
      <c r="I211" s="16" t="s">
        <v>49</v>
      </c>
      <c r="J211" s="16" t="s">
        <v>47</v>
      </c>
      <c r="K211" s="16" t="s">
        <v>49</v>
      </c>
      <c r="L211" s="16" t="s">
        <v>49</v>
      </c>
      <c r="M211" s="16" t="s">
        <v>47</v>
      </c>
      <c r="N211" s="16" t="s">
        <v>49</v>
      </c>
      <c r="O211" s="16" t="s">
        <v>49</v>
      </c>
      <c r="P211" s="16" t="s">
        <v>48</v>
      </c>
      <c r="R211" s="4"/>
      <c r="S211" s="4"/>
      <c r="T211" s="4"/>
      <c r="U211" s="4"/>
      <c r="V211" s="4"/>
      <c r="W211" s="4"/>
      <c r="AE211" s="6"/>
      <c r="AF211" s="6"/>
      <c r="AG211" s="6"/>
      <c r="AH211" s="6"/>
      <c r="AI211" s="6"/>
      <c r="AJ211" s="6"/>
      <c r="AK211" s="6"/>
      <c r="AL211" s="6"/>
      <c r="AM211" s="6"/>
      <c r="AN211" s="4"/>
      <c r="AO211" s="6"/>
      <c r="AP211" s="1" t="str">
        <v>Reserved Ticket</v>
      </c>
      <c r="AQ211" s="1">
        <f t="shared" si="9"/>
        <v>1</v>
      </c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</row>
    <row r="212" spans="2:245" ht="23.1" customHeight="1">
      <c r="B212" s="15">
        <f t="shared" si="11"/>
        <v>90</v>
      </c>
      <c r="C212" s="15">
        <v>5</v>
      </c>
      <c r="D212" s="13">
        <v>3</v>
      </c>
      <c r="E212" s="24">
        <v>17</v>
      </c>
      <c r="G212" s="16" t="s">
        <v>49</v>
      </c>
      <c r="H212" s="16" t="s">
        <v>47</v>
      </c>
      <c r="I212" s="16" t="s">
        <v>47</v>
      </c>
      <c r="J212" s="16" t="s">
        <v>47</v>
      </c>
      <c r="K212" s="16" t="s">
        <v>48</v>
      </c>
      <c r="L212" s="16" t="s">
        <v>47</v>
      </c>
      <c r="M212" s="16" t="s">
        <v>49</v>
      </c>
      <c r="N212" s="16" t="s">
        <v>49</v>
      </c>
      <c r="O212" s="16" t="s">
        <v>47</v>
      </c>
      <c r="P212" s="16" t="s">
        <v>48</v>
      </c>
      <c r="R212" s="4"/>
      <c r="S212" s="4"/>
      <c r="T212" s="4"/>
      <c r="U212" s="4"/>
      <c r="V212" s="4"/>
      <c r="W212" s="4"/>
      <c r="AE212" s="6"/>
      <c r="AF212" s="6"/>
      <c r="AG212" s="6"/>
      <c r="AH212" s="6"/>
      <c r="AI212" s="6"/>
      <c r="AJ212" s="6"/>
      <c r="AK212" s="6"/>
      <c r="AL212" s="6"/>
      <c r="AM212" s="6"/>
      <c r="AN212" s="4"/>
      <c r="AO212" s="6"/>
      <c r="AP212" s="1" t="str">
        <v>Reserved Ticket</v>
      </c>
      <c r="AQ212" s="1">
        <f t="shared" si="9"/>
        <v>1</v>
      </c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</row>
    <row r="213" spans="2:245" ht="23.1" customHeight="1">
      <c r="B213" s="15">
        <f t="shared" si="11"/>
        <v>91</v>
      </c>
      <c r="C213" s="15">
        <v>5</v>
      </c>
      <c r="D213" s="13">
        <v>3</v>
      </c>
      <c r="E213" s="24">
        <v>11</v>
      </c>
      <c r="G213" s="16" t="s">
        <v>48</v>
      </c>
      <c r="H213" s="16" t="s">
        <v>47</v>
      </c>
      <c r="I213" s="16" t="s">
        <v>47</v>
      </c>
      <c r="J213" s="16" t="s">
        <v>49</v>
      </c>
      <c r="K213" s="16" t="s">
        <v>48</v>
      </c>
      <c r="L213" s="16" t="s">
        <v>49</v>
      </c>
      <c r="M213" s="16" t="s">
        <v>49</v>
      </c>
      <c r="N213" s="16" t="s">
        <v>49</v>
      </c>
      <c r="O213" s="16" t="s">
        <v>49</v>
      </c>
      <c r="P213" s="16" t="s">
        <v>47</v>
      </c>
      <c r="R213" s="4"/>
      <c r="S213" s="4"/>
      <c r="T213" s="4"/>
      <c r="U213" s="4"/>
      <c r="V213" s="4"/>
      <c r="W213" s="4"/>
      <c r="AE213" s="6"/>
      <c r="AF213" s="6"/>
      <c r="AG213" s="6"/>
      <c r="AM213" s="6"/>
      <c r="AN213" s="4"/>
      <c r="AO213" s="6"/>
      <c r="AP213" s="1" t="str">
        <v>Foam Finger</v>
      </c>
      <c r="AQ213" s="1">
        <f t="shared" si="9"/>
        <v>0</v>
      </c>
    </row>
    <row r="214" spans="2:245" ht="23.1" customHeight="1">
      <c r="B214" s="15">
        <f t="shared" si="11"/>
        <v>92</v>
      </c>
      <c r="C214" s="15">
        <v>5</v>
      </c>
      <c r="D214" s="13">
        <v>3</v>
      </c>
      <c r="E214" s="24">
        <v>18</v>
      </c>
      <c r="G214" s="16" t="s">
        <v>47</v>
      </c>
      <c r="H214" s="16" t="s">
        <v>47</v>
      </c>
      <c r="I214" s="16" t="s">
        <v>47</v>
      </c>
      <c r="J214" s="16" t="s">
        <v>48</v>
      </c>
      <c r="K214" s="16" t="s">
        <v>48</v>
      </c>
      <c r="L214" s="16" t="s">
        <v>47</v>
      </c>
      <c r="M214" s="16" t="s">
        <v>48</v>
      </c>
      <c r="N214" s="16" t="s">
        <v>49</v>
      </c>
      <c r="O214" s="16" t="s">
        <v>47</v>
      </c>
      <c r="P214" s="16" t="s">
        <v>49</v>
      </c>
      <c r="R214" s="4"/>
      <c r="S214" s="4"/>
      <c r="T214" s="4"/>
      <c r="U214" s="4"/>
      <c r="V214" s="4"/>
      <c r="W214" s="4"/>
      <c r="AE214" s="6"/>
      <c r="AF214" s="6"/>
      <c r="AG214" s="6"/>
      <c r="AM214" s="6"/>
      <c r="AN214" s="4"/>
      <c r="AO214" s="6"/>
      <c r="AP214" s="1" t="str">
        <v>Unlimited Hot Dogs</v>
      </c>
      <c r="AQ214" s="1">
        <f t="shared" si="9"/>
        <v>0</v>
      </c>
    </row>
    <row r="215" spans="2:245" ht="23.1" customHeight="1">
      <c r="B215" s="15">
        <f t="shared" si="11"/>
        <v>93</v>
      </c>
      <c r="C215" s="15">
        <v>5</v>
      </c>
      <c r="D215" s="13">
        <v>3</v>
      </c>
      <c r="E215" s="24">
        <v>17</v>
      </c>
      <c r="G215" s="16" t="s">
        <v>49</v>
      </c>
      <c r="H215" s="16" t="s">
        <v>48</v>
      </c>
      <c r="I215" s="16" t="s">
        <v>47</v>
      </c>
      <c r="J215" s="16" t="s">
        <v>49</v>
      </c>
      <c r="K215" s="16" t="s">
        <v>47</v>
      </c>
      <c r="L215" s="16" t="s">
        <v>47</v>
      </c>
      <c r="M215" s="16" t="s">
        <v>47</v>
      </c>
      <c r="N215" s="16" t="s">
        <v>48</v>
      </c>
      <c r="O215" s="16" t="s">
        <v>47</v>
      </c>
      <c r="P215" s="16" t="s">
        <v>49</v>
      </c>
      <c r="R215" s="4"/>
      <c r="S215" s="4"/>
      <c r="T215" s="4"/>
      <c r="U215" s="4"/>
      <c r="V215" s="4"/>
      <c r="W215" s="4"/>
      <c r="AE215" s="6"/>
      <c r="AF215" s="6"/>
      <c r="AG215" s="6"/>
      <c r="AM215" s="6"/>
      <c r="AN215" s="4"/>
      <c r="AO215" s="6"/>
      <c r="AP215" s="1" t="str">
        <v>Parking</v>
      </c>
      <c r="AQ215" s="1">
        <f t="shared" si="9"/>
        <v>0</v>
      </c>
    </row>
    <row r="216" spans="2:245" ht="23.1" customHeight="1">
      <c r="B216" s="15">
        <f t="shared" si="11"/>
        <v>94</v>
      </c>
      <c r="C216" s="15">
        <v>5</v>
      </c>
      <c r="D216" s="13">
        <v>3</v>
      </c>
      <c r="E216" s="24">
        <v>17</v>
      </c>
      <c r="G216" s="16" t="s">
        <v>47</v>
      </c>
      <c r="H216" s="16" t="s">
        <v>47</v>
      </c>
      <c r="I216" s="16" t="s">
        <v>47</v>
      </c>
      <c r="J216" s="16" t="s">
        <v>47</v>
      </c>
      <c r="K216" s="16" t="s">
        <v>49</v>
      </c>
      <c r="L216" s="16" t="s">
        <v>47</v>
      </c>
      <c r="M216" s="16" t="s">
        <v>49</v>
      </c>
      <c r="N216" s="16" t="s">
        <v>49</v>
      </c>
      <c r="O216" s="16" t="s">
        <v>48</v>
      </c>
      <c r="P216" s="16" t="s">
        <v>48</v>
      </c>
      <c r="R216" s="4"/>
      <c r="S216" s="4"/>
      <c r="T216" s="4"/>
      <c r="U216" s="4"/>
      <c r="V216" s="4"/>
      <c r="W216" s="4"/>
      <c r="AE216" s="6"/>
      <c r="AF216" s="6"/>
      <c r="AG216" s="6"/>
      <c r="AM216" s="6"/>
      <c r="AN216" s="4"/>
      <c r="AO216" s="6"/>
      <c r="AP216" s="1" t="str">
        <v>Unlimited Beverages</v>
      </c>
      <c r="AQ216" s="1">
        <f t="shared" si="9"/>
        <v>0</v>
      </c>
    </row>
    <row r="217" spans="2:245" ht="23.1" customHeight="1">
      <c r="B217" s="15">
        <f t="shared" si="11"/>
        <v>95</v>
      </c>
      <c r="C217" s="15">
        <v>5</v>
      </c>
      <c r="D217" s="13">
        <v>3</v>
      </c>
      <c r="E217" s="24">
        <v>13</v>
      </c>
      <c r="G217" s="16" t="s">
        <v>49</v>
      </c>
      <c r="H217" s="16" t="s">
        <v>47</v>
      </c>
      <c r="I217" s="16" t="s">
        <v>49</v>
      </c>
      <c r="J217" s="16" t="s">
        <v>48</v>
      </c>
      <c r="K217" s="16" t="s">
        <v>49</v>
      </c>
      <c r="L217" s="16" t="s">
        <v>47</v>
      </c>
      <c r="M217" s="16" t="s">
        <v>49</v>
      </c>
      <c r="N217" s="16" t="s">
        <v>47</v>
      </c>
      <c r="O217" s="16" t="s">
        <v>49</v>
      </c>
      <c r="P217" s="16" t="s">
        <v>47</v>
      </c>
      <c r="R217" s="4"/>
      <c r="S217" s="4"/>
      <c r="T217" s="4"/>
      <c r="U217" s="4"/>
      <c r="V217" s="4"/>
      <c r="W217" s="4"/>
      <c r="AE217" s="6"/>
      <c r="AF217" s="6"/>
      <c r="AG217" s="6"/>
      <c r="AM217" s="6"/>
      <c r="AN217" s="4"/>
      <c r="AO217" s="6"/>
      <c r="AP217" s="1" t="str">
        <v>Unlimited Beverages</v>
      </c>
      <c r="AQ217" s="1">
        <f t="shared" si="9"/>
        <v>0</v>
      </c>
    </row>
    <row r="218" spans="2:245" ht="23.1" customHeight="1">
      <c r="B218" s="15">
        <f t="shared" si="11"/>
        <v>96</v>
      </c>
      <c r="C218" s="15">
        <v>5</v>
      </c>
      <c r="D218" s="13">
        <v>3</v>
      </c>
      <c r="E218" s="24">
        <v>15</v>
      </c>
      <c r="G218" s="16" t="s">
        <v>47</v>
      </c>
      <c r="H218" s="16" t="s">
        <v>47</v>
      </c>
      <c r="I218" s="16" t="s">
        <v>49</v>
      </c>
      <c r="J218" s="16" t="s">
        <v>47</v>
      </c>
      <c r="K218" s="16" t="s">
        <v>49</v>
      </c>
      <c r="L218" s="16" t="s">
        <v>48</v>
      </c>
      <c r="M218" s="16" t="s">
        <v>49</v>
      </c>
      <c r="N218" s="16" t="s">
        <v>48</v>
      </c>
      <c r="O218" s="16" t="s">
        <v>48</v>
      </c>
      <c r="P218" s="16" t="s">
        <v>47</v>
      </c>
      <c r="R218" s="4"/>
      <c r="S218" s="4"/>
      <c r="T218" s="4"/>
      <c r="U218" s="4"/>
      <c r="V218" s="4"/>
      <c r="W218" s="4"/>
      <c r="AE218" s="6"/>
      <c r="AF218" s="6"/>
      <c r="AG218" s="6"/>
      <c r="AM218" s="6"/>
      <c r="AN218" s="4"/>
      <c r="AO218" s="6"/>
      <c r="AP218" s="1" t="str">
        <v>Unlimited Beverages</v>
      </c>
      <c r="AQ218" s="1">
        <f t="shared" si="9"/>
        <v>0</v>
      </c>
    </row>
    <row r="219" spans="2:245" ht="23.1" customHeight="1">
      <c r="B219" s="15">
        <f t="shared" si="11"/>
        <v>97</v>
      </c>
      <c r="C219" s="15">
        <v>5</v>
      </c>
      <c r="D219" s="13">
        <v>3</v>
      </c>
      <c r="E219" s="24">
        <v>15</v>
      </c>
      <c r="G219" s="16" t="s">
        <v>48</v>
      </c>
      <c r="H219" s="16" t="s">
        <v>47</v>
      </c>
      <c r="I219" s="16" t="s">
        <v>47</v>
      </c>
      <c r="J219" s="16" t="s">
        <v>48</v>
      </c>
      <c r="K219" s="16" t="s">
        <v>47</v>
      </c>
      <c r="L219" s="16" t="s">
        <v>47</v>
      </c>
      <c r="M219" s="16" t="s">
        <v>49</v>
      </c>
      <c r="N219" s="16" t="s">
        <v>49</v>
      </c>
      <c r="O219" s="16" t="s">
        <v>48</v>
      </c>
      <c r="P219" s="16" t="s">
        <v>49</v>
      </c>
      <c r="R219" s="4"/>
      <c r="S219" s="4"/>
      <c r="T219" s="4"/>
      <c r="U219" s="4"/>
      <c r="V219" s="4"/>
      <c r="W219" s="4"/>
      <c r="AE219" s="6"/>
      <c r="AF219" s="6"/>
      <c r="AG219" s="6"/>
      <c r="AM219" s="6"/>
      <c r="AN219" s="4"/>
      <c r="AO219" s="6"/>
      <c r="AP219" s="1" t="str">
        <v>VIP Ticket</v>
      </c>
      <c r="AQ219" s="1">
        <f t="shared" si="9"/>
        <v>1</v>
      </c>
    </row>
    <row r="220" spans="2:245" ht="23.1" customHeight="1">
      <c r="B220" s="15">
        <f t="shared" si="11"/>
        <v>98</v>
      </c>
      <c r="C220" s="15">
        <v>5</v>
      </c>
      <c r="D220" s="13">
        <v>3</v>
      </c>
      <c r="E220" s="24">
        <v>16</v>
      </c>
      <c r="G220" s="16" t="s">
        <v>47</v>
      </c>
      <c r="H220" s="16" t="s">
        <v>48</v>
      </c>
      <c r="I220" s="16" t="s">
        <v>48</v>
      </c>
      <c r="J220" s="16" t="s">
        <v>47</v>
      </c>
      <c r="K220" s="16" t="s">
        <v>48</v>
      </c>
      <c r="L220" s="16" t="s">
        <v>47</v>
      </c>
      <c r="M220" s="16" t="s">
        <v>48</v>
      </c>
      <c r="N220" s="16" t="s">
        <v>49</v>
      </c>
      <c r="O220" s="16" t="s">
        <v>49</v>
      </c>
      <c r="P220" s="16" t="s">
        <v>47</v>
      </c>
      <c r="R220" s="4"/>
      <c r="S220" s="4"/>
      <c r="T220" s="4"/>
      <c r="U220" s="4"/>
      <c r="V220" s="4"/>
      <c r="W220" s="4"/>
      <c r="AE220" s="6"/>
      <c r="AF220" s="6"/>
      <c r="AG220" s="6"/>
      <c r="AM220" s="6"/>
      <c r="AN220" s="4"/>
      <c r="AO220" s="6"/>
      <c r="AP220" s="1" t="str">
        <v>Unlimited Beverages</v>
      </c>
      <c r="AQ220" s="1">
        <f t="shared" si="9"/>
        <v>0</v>
      </c>
    </row>
    <row r="221" spans="2:245" ht="23.1" customHeight="1">
      <c r="B221" s="15">
        <f t="shared" si="11"/>
        <v>99</v>
      </c>
      <c r="C221" s="15">
        <v>5</v>
      </c>
      <c r="D221" s="13">
        <v>3</v>
      </c>
      <c r="E221" s="24">
        <v>11</v>
      </c>
      <c r="G221" s="16" t="s">
        <v>49</v>
      </c>
      <c r="H221" s="16" t="s">
        <v>47</v>
      </c>
      <c r="I221" s="16" t="s">
        <v>48</v>
      </c>
      <c r="J221" s="16" t="s">
        <v>49</v>
      </c>
      <c r="K221" s="16" t="s">
        <v>47</v>
      </c>
      <c r="L221" s="16" t="s">
        <v>49</v>
      </c>
      <c r="M221" s="16" t="s">
        <v>49</v>
      </c>
      <c r="N221" s="16" t="s">
        <v>48</v>
      </c>
      <c r="O221" s="16" t="s">
        <v>47</v>
      </c>
      <c r="P221" s="16" t="s">
        <v>49</v>
      </c>
      <c r="R221" s="4"/>
      <c r="S221" s="4"/>
      <c r="T221" s="4"/>
      <c r="U221" s="4"/>
      <c r="V221" s="4"/>
      <c r="W221" s="4"/>
      <c r="AE221" s="6"/>
      <c r="AF221" s="6"/>
      <c r="AG221" s="6"/>
      <c r="AM221" s="6"/>
      <c r="AN221" s="4"/>
      <c r="AO221" s="6"/>
      <c r="AP221" s="1" t="str">
        <v>Unlimited Beverages</v>
      </c>
      <c r="AQ221" s="1">
        <f t="shared" si="9"/>
        <v>0</v>
      </c>
    </row>
    <row r="222" spans="2:245" ht="23.1" customHeight="1">
      <c r="B222" s="15">
        <f t="shared" si="11"/>
        <v>100</v>
      </c>
      <c r="C222" s="15">
        <v>5</v>
      </c>
      <c r="D222" s="13">
        <v>3</v>
      </c>
      <c r="E222" s="24">
        <v>12</v>
      </c>
      <c r="G222" s="16" t="s">
        <v>48</v>
      </c>
      <c r="H222" s="16" t="s">
        <v>47</v>
      </c>
      <c r="I222" s="16" t="s">
        <v>47</v>
      </c>
      <c r="J222" s="16" t="s">
        <v>48</v>
      </c>
      <c r="K222" s="16" t="s">
        <v>47</v>
      </c>
      <c r="L222" s="16" t="s">
        <v>49</v>
      </c>
      <c r="M222" s="16" t="s">
        <v>49</v>
      </c>
      <c r="N222" s="16" t="s">
        <v>48</v>
      </c>
      <c r="O222" s="16" t="s">
        <v>49</v>
      </c>
      <c r="P222" s="16" t="s">
        <v>49</v>
      </c>
      <c r="R222" s="4"/>
      <c r="S222" s="4"/>
      <c r="T222" s="4"/>
      <c r="U222" s="4"/>
      <c r="V222" s="4"/>
      <c r="W222" s="4"/>
      <c r="AE222" s="6"/>
      <c r="AF222" s="6"/>
      <c r="AG222" s="6"/>
      <c r="AM222" s="6"/>
      <c r="AN222" s="4"/>
      <c r="AO222" s="6"/>
      <c r="AP222" s="1" t="str">
        <v>Reserved Ticket</v>
      </c>
      <c r="AQ222" s="1">
        <f t="shared" si="9"/>
        <v>1</v>
      </c>
    </row>
    <row r="223" spans="2:245" ht="14.85" customHeight="1">
      <c r="G223" s="10"/>
      <c r="H223" s="10"/>
      <c r="K223" s="10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AE223" s="6"/>
      <c r="AF223" s="6"/>
      <c r="AG223" s="6"/>
      <c r="AP223" s="1" t="str">
        <v>GA Ticket</v>
      </c>
      <c r="AQ223" s="1">
        <f t="shared" si="9"/>
        <v>1</v>
      </c>
    </row>
    <row r="224" spans="2:245" ht="14.85" customHeight="1" thickBot="1">
      <c r="N224" s="4"/>
      <c r="O224" s="19"/>
      <c r="R224" s="5"/>
      <c r="S224" s="5"/>
      <c r="T224" s="17"/>
      <c r="U224" s="5"/>
      <c r="V224" s="5"/>
      <c r="AH224" s="6"/>
      <c r="AI224" s="6"/>
      <c r="AJ224" s="6"/>
      <c r="AP224" s="1" t="str">
        <v>GA Ticket</v>
      </c>
      <c r="AQ224" s="1">
        <f t="shared" si="9"/>
        <v>1</v>
      </c>
    </row>
    <row r="225" spans="2:245" ht="19.5" customHeight="1" thickBot="1">
      <c r="B225" s="68" t="s">
        <v>28</v>
      </c>
      <c r="C225" s="100" t="s">
        <v>32</v>
      </c>
      <c r="D225" s="36" t="s">
        <v>1189</v>
      </c>
      <c r="F225" s="6"/>
      <c r="N225" s="4"/>
      <c r="O225" s="19"/>
      <c r="R225" s="5"/>
      <c r="S225" s="5"/>
      <c r="T225" s="17"/>
      <c r="U225" s="5"/>
      <c r="V225" s="5"/>
      <c r="AG225" s="4"/>
      <c r="AH225" s="6"/>
      <c r="AI225" s="6"/>
      <c r="AJ225" s="6"/>
      <c r="AK225" s="4"/>
      <c r="AL225" s="4"/>
      <c r="AM225" s="4"/>
      <c r="AN225" s="4"/>
      <c r="AO225" s="4"/>
      <c r="AP225" s="1" t="str">
        <v>VIP Ticket</v>
      </c>
      <c r="AQ225" s="1">
        <f t="shared" si="9"/>
        <v>1</v>
      </c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</row>
    <row r="226" spans="2:245" ht="14.65" customHeight="1">
      <c r="AG226" s="4"/>
      <c r="AI226" s="6"/>
      <c r="AK226" s="4"/>
      <c r="AL226" s="4"/>
      <c r="AM226" s="4"/>
      <c r="AN226" s="4"/>
      <c r="AO226" s="4"/>
      <c r="AP226" s="1" t="str">
        <v>Noise Maker</v>
      </c>
      <c r="AQ226" s="1">
        <f t="shared" si="9"/>
        <v>0</v>
      </c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</row>
    <row r="227" spans="2:245" ht="14.65" customHeight="1">
      <c r="B227" s="9" t="s">
        <v>1290</v>
      </c>
      <c r="M227" s="4"/>
      <c r="N227" s="4"/>
      <c r="O227" s="4"/>
      <c r="AD227" s="6"/>
      <c r="AI227" s="6"/>
      <c r="AK227" s="4"/>
      <c r="AL227" s="4"/>
      <c r="AM227" s="4"/>
      <c r="AN227" s="4"/>
      <c r="AO227" s="4"/>
      <c r="AP227" s="1" t="str">
        <v>Noise Maker</v>
      </c>
      <c r="AQ227" s="1">
        <f t="shared" si="9"/>
        <v>0</v>
      </c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</row>
    <row r="228" spans="2:245" ht="14.65" customHeight="1">
      <c r="B228" s="146" t="s">
        <v>1269</v>
      </c>
      <c r="M228" s="4"/>
      <c r="N228" s="4"/>
      <c r="O228" s="4"/>
      <c r="AD228" s="6"/>
      <c r="AI228" s="6"/>
      <c r="AK228" s="4"/>
      <c r="AL228" s="4"/>
      <c r="AM228" s="4"/>
      <c r="AN228" s="4"/>
      <c r="AO228" s="4"/>
      <c r="AP228" s="1" t="str">
        <v>Noise Maker</v>
      </c>
      <c r="AQ228" s="1">
        <f t="shared" si="9"/>
        <v>0</v>
      </c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</row>
    <row r="229" spans="2:245" ht="14.65" customHeight="1">
      <c r="B229" s="146" t="s">
        <v>1270</v>
      </c>
      <c r="M229" s="4"/>
      <c r="N229" s="4"/>
      <c r="O229" s="4"/>
      <c r="AD229" s="6"/>
      <c r="AI229" s="6"/>
      <c r="AK229" s="4"/>
      <c r="AL229" s="4"/>
      <c r="AM229" s="4"/>
      <c r="AN229" s="4"/>
      <c r="AO229" s="4"/>
      <c r="AP229" s="1" t="str">
        <v>VIP Parking</v>
      </c>
      <c r="AQ229" s="1">
        <f t="shared" si="9"/>
        <v>0</v>
      </c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</row>
    <row r="230" spans="2:245" ht="14.65" customHeight="1">
      <c r="B230" s="9"/>
      <c r="C230" s="7"/>
      <c r="M230" s="4"/>
      <c r="N230" s="4"/>
      <c r="O230" s="4"/>
      <c r="AD230" s="6"/>
      <c r="AH230" s="6"/>
      <c r="AK230" s="4"/>
      <c r="AL230" s="4"/>
      <c r="AM230" s="4"/>
      <c r="AN230" s="4"/>
      <c r="AO230" s="4"/>
      <c r="AP230" s="1" t="str">
        <v>VIP Parking</v>
      </c>
      <c r="AQ230" s="1">
        <f t="shared" si="9"/>
        <v>0</v>
      </c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</row>
    <row r="231" spans="2:245" ht="14.65" customHeight="1">
      <c r="B231" s="9" t="s">
        <v>1271</v>
      </c>
      <c r="C231" s="7"/>
      <c r="M231" s="4"/>
      <c r="N231" s="4"/>
      <c r="O231" s="4"/>
      <c r="AD231" s="6"/>
      <c r="AH231" s="6"/>
      <c r="AK231" s="4"/>
      <c r="AL231" s="4"/>
      <c r="AM231" s="4"/>
      <c r="AN231" s="4"/>
      <c r="AO231" s="4"/>
      <c r="AP231" s="1" t="str">
        <v>Unlimited Hot Dogs</v>
      </c>
      <c r="AQ231" s="1">
        <f t="shared" si="9"/>
        <v>0</v>
      </c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</row>
    <row r="232" spans="2:245" ht="14.65" customHeight="1">
      <c r="B232" s="71" t="s">
        <v>1239</v>
      </c>
      <c r="C232" s="4"/>
      <c r="AD232" s="6"/>
      <c r="AK232" s="4"/>
      <c r="AL232" s="4"/>
      <c r="AM232" s="4"/>
      <c r="AN232" s="4"/>
      <c r="AO232" s="4"/>
      <c r="AP232" s="1" t="str">
        <v>VIP Ticket</v>
      </c>
      <c r="AQ232" s="1">
        <f t="shared" si="9"/>
        <v>1</v>
      </c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</row>
    <row r="233" spans="2:245" ht="14.65" customHeight="1">
      <c r="B233" s="71" t="s">
        <v>1238</v>
      </c>
      <c r="C233" s="4"/>
      <c r="AD233" s="6"/>
      <c r="AK233" s="4"/>
      <c r="AL233" s="4"/>
      <c r="AM233" s="4"/>
      <c r="AN233" s="4"/>
      <c r="AO233" s="4"/>
      <c r="AP233" s="1" t="str">
        <v>Unlimited Hot Dogs</v>
      </c>
      <c r="AQ233" s="1">
        <f t="shared" si="9"/>
        <v>0</v>
      </c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</row>
    <row r="234" spans="2:245" ht="14.65" customHeight="1">
      <c r="B234" s="71" t="s">
        <v>1240</v>
      </c>
      <c r="C234" s="4"/>
      <c r="AD234" s="6"/>
      <c r="AK234" s="4"/>
      <c r="AL234" s="4"/>
      <c r="AM234" s="4"/>
      <c r="AN234" s="4"/>
      <c r="AO234" s="4"/>
      <c r="AP234" s="1" t="str">
        <v>Foam Finger</v>
      </c>
      <c r="AQ234" s="1">
        <f t="shared" si="9"/>
        <v>0</v>
      </c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</row>
    <row r="235" spans="2:245" ht="14.65" customHeight="1" thickBot="1">
      <c r="B235" s="9"/>
      <c r="C235" s="4"/>
      <c r="AD235" s="6"/>
      <c r="AK235" s="4"/>
      <c r="AL235" s="4"/>
      <c r="AM235" s="4"/>
      <c r="AN235" s="4"/>
      <c r="AO235" s="4"/>
      <c r="AP235" s="1" t="str">
        <v>Reserved Ticket</v>
      </c>
      <c r="AQ235" s="1">
        <f t="shared" si="9"/>
        <v>1</v>
      </c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</row>
    <row r="236" spans="2:245" ht="28.5" customHeight="1" thickBot="1">
      <c r="B236" s="9"/>
      <c r="C236" s="7"/>
      <c r="G236" s="20" t="s">
        <v>50</v>
      </c>
      <c r="H236" s="65">
        <v>1</v>
      </c>
      <c r="I236" s="66"/>
      <c r="J236" s="66"/>
      <c r="K236" s="66"/>
      <c r="L236" s="66"/>
      <c r="M236" s="66"/>
      <c r="N236" s="66"/>
      <c r="O236" s="67"/>
      <c r="P236" s="65">
        <v>2</v>
      </c>
      <c r="Q236" s="66"/>
      <c r="R236" s="66"/>
      <c r="S236" s="66"/>
      <c r="T236" s="66"/>
      <c r="U236" s="66"/>
      <c r="V236" s="66"/>
      <c r="W236" s="67"/>
      <c r="X236" s="65">
        <v>3</v>
      </c>
      <c r="Y236" s="66"/>
      <c r="Z236" s="66"/>
      <c r="AA236" s="66"/>
      <c r="AB236" s="66"/>
      <c r="AC236" s="66"/>
      <c r="AD236" s="66"/>
      <c r="AE236" s="67"/>
      <c r="AK236" s="4"/>
      <c r="AL236" s="4"/>
      <c r="AM236" s="4"/>
      <c r="AN236" s="4"/>
      <c r="AO236" s="4"/>
      <c r="AP236" s="1" t="str">
        <v>Unlimited Beverages</v>
      </c>
      <c r="AQ236" s="1">
        <f t="shared" si="9"/>
        <v>0</v>
      </c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</row>
    <row r="237" spans="2:245" ht="28.5" customHeight="1" thickBot="1">
      <c r="B237" s="35" t="s">
        <v>10</v>
      </c>
      <c r="C237" s="20" t="s">
        <v>2</v>
      </c>
      <c r="D237" s="26" t="s">
        <v>3</v>
      </c>
      <c r="E237" s="31" t="s">
        <v>4</v>
      </c>
      <c r="G237" s="20" t="s">
        <v>1190</v>
      </c>
      <c r="H237" s="20">
        <v>1</v>
      </c>
      <c r="I237" s="20">
        <v>2</v>
      </c>
      <c r="J237" s="20">
        <v>1</v>
      </c>
      <c r="K237" s="20">
        <v>2</v>
      </c>
      <c r="L237" s="20">
        <v>1</v>
      </c>
      <c r="M237" s="20">
        <v>2</v>
      </c>
      <c r="N237" s="20">
        <v>1</v>
      </c>
      <c r="O237" s="20">
        <v>2</v>
      </c>
      <c r="P237" s="20">
        <v>1</v>
      </c>
      <c r="Q237" s="20">
        <v>2</v>
      </c>
      <c r="R237" s="20">
        <v>1</v>
      </c>
      <c r="S237" s="20">
        <v>2</v>
      </c>
      <c r="T237" s="20">
        <v>1</v>
      </c>
      <c r="U237" s="20">
        <v>2</v>
      </c>
      <c r="V237" s="20">
        <v>1</v>
      </c>
      <c r="W237" s="20">
        <v>2</v>
      </c>
      <c r="X237" s="20">
        <v>1</v>
      </c>
      <c r="Y237" s="20">
        <v>2</v>
      </c>
      <c r="Z237" s="20">
        <v>1</v>
      </c>
      <c r="AA237" s="20">
        <v>2</v>
      </c>
      <c r="AB237" s="20">
        <v>1</v>
      </c>
      <c r="AC237" s="20">
        <v>2</v>
      </c>
      <c r="AD237" s="20">
        <v>1</v>
      </c>
      <c r="AE237" s="20">
        <v>2</v>
      </c>
      <c r="AK237" s="4"/>
      <c r="AL237" s="4"/>
      <c r="AM237" s="4"/>
      <c r="AN237" s="4"/>
      <c r="AO237" s="4"/>
      <c r="AP237" s="1" t="str">
        <v>Noise Maker</v>
      </c>
      <c r="AQ237" s="1">
        <f t="shared" si="9"/>
        <v>0</v>
      </c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</row>
    <row r="238" spans="2:245" ht="26.25">
      <c r="B238" s="1"/>
      <c r="C238" s="1"/>
      <c r="D238" s="1"/>
      <c r="E238" s="1"/>
      <c r="J238" s="5"/>
      <c r="K238" s="17"/>
      <c r="L238" s="17"/>
      <c r="M238" s="17"/>
      <c r="N238" s="5"/>
      <c r="O238" s="5"/>
      <c r="P238" s="5"/>
      <c r="Q238" s="5"/>
      <c r="R238" s="5"/>
      <c r="S238" s="5"/>
      <c r="T238" s="5"/>
      <c r="U238" s="17"/>
      <c r="V238" s="17"/>
      <c r="W238" s="17"/>
      <c r="X238" s="5"/>
      <c r="Y238" s="5"/>
      <c r="Z238" s="5"/>
      <c r="AA238" s="5"/>
      <c r="AB238" s="5"/>
      <c r="AC238" s="5"/>
      <c r="AD238" s="5"/>
      <c r="AE238" s="5"/>
      <c r="AK238" s="4"/>
      <c r="AL238" s="4"/>
      <c r="AM238" s="4"/>
      <c r="AN238" s="4"/>
      <c r="AO238" s="4"/>
      <c r="AP238" s="5" t="str">
        <v>Unlimited Hot Dogs</v>
      </c>
      <c r="AQ238" s="1">
        <f t="shared" si="9"/>
        <v>0</v>
      </c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</row>
    <row r="239" spans="2:245" ht="26.25">
      <c r="B239" s="11" t="s">
        <v>1257</v>
      </c>
      <c r="C239" s="12">
        <v>6</v>
      </c>
      <c r="D239" s="13">
        <v>0</v>
      </c>
      <c r="E239" s="14">
        <v>16</v>
      </c>
      <c r="H239" s="16" t="s">
        <v>47</v>
      </c>
      <c r="I239" s="16" t="s">
        <v>49</v>
      </c>
      <c r="J239" s="16" t="s">
        <v>47</v>
      </c>
      <c r="K239" s="16" t="s">
        <v>49</v>
      </c>
      <c r="L239" s="16" t="s">
        <v>47</v>
      </c>
      <c r="M239" s="16" t="s">
        <v>49</v>
      </c>
      <c r="N239" s="16" t="s">
        <v>48</v>
      </c>
      <c r="O239" s="16" t="s">
        <v>47</v>
      </c>
      <c r="P239" s="16" t="s">
        <v>48</v>
      </c>
      <c r="Q239" s="16" t="s">
        <v>48</v>
      </c>
      <c r="R239" s="16" t="s">
        <v>47</v>
      </c>
      <c r="S239" s="16" t="s">
        <v>48</v>
      </c>
      <c r="T239" s="16" t="s">
        <v>47</v>
      </c>
      <c r="U239" s="16" t="s">
        <v>49</v>
      </c>
      <c r="V239" s="16" t="s">
        <v>49</v>
      </c>
      <c r="W239" s="16" t="s">
        <v>48</v>
      </c>
      <c r="X239" s="16" t="s">
        <v>47</v>
      </c>
      <c r="Y239" s="16" t="s">
        <v>47</v>
      </c>
      <c r="Z239" s="16" t="s">
        <v>49</v>
      </c>
      <c r="AA239" s="16" t="s">
        <v>48</v>
      </c>
      <c r="AB239" s="16" t="s">
        <v>49</v>
      </c>
      <c r="AC239" s="16" t="s">
        <v>48</v>
      </c>
      <c r="AD239" s="16" t="s">
        <v>49</v>
      </c>
      <c r="AE239" s="16" t="s">
        <v>47</v>
      </c>
      <c r="AK239" s="4"/>
      <c r="AL239" s="4"/>
      <c r="AM239" s="4"/>
      <c r="AN239" s="4"/>
      <c r="AO239" s="4"/>
      <c r="AP239" s="5" t="str">
        <v>Unlimited Beverages</v>
      </c>
      <c r="AQ239" s="1">
        <f t="shared" si="9"/>
        <v>0</v>
      </c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</row>
    <row r="240" spans="2:245" ht="26.25">
      <c r="B240" s="1"/>
      <c r="C240" s="1"/>
      <c r="D240" s="1"/>
      <c r="E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K240" s="4"/>
      <c r="AL240" s="4"/>
      <c r="AM240" s="4"/>
      <c r="AN240" s="4"/>
      <c r="AO240" s="4"/>
      <c r="AP240" s="5" t="str">
        <v>Parking</v>
      </c>
      <c r="AQ240" s="1">
        <f t="shared" si="9"/>
        <v>0</v>
      </c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</row>
    <row r="241" spans="2:245" ht="26.25">
      <c r="B241" s="15">
        <v>101</v>
      </c>
      <c r="C241" s="12">
        <v>6</v>
      </c>
      <c r="D241" s="13">
        <v>6</v>
      </c>
      <c r="E241" s="27" cm="1">
        <f t="array" ref="E241">_xlfn.LET(_xlpm.round1, H241:O241,
_xlpm.round2, P241:W241,
_xlpm.round3, X241:AE241,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9</v>
      </c>
      <c r="H241" s="16" t="s">
        <v>49</v>
      </c>
      <c r="I241" s="16" t="s">
        <v>49</v>
      </c>
      <c r="J241" s="16" t="s">
        <v>47</v>
      </c>
      <c r="K241" s="16" t="s">
        <v>47</v>
      </c>
      <c r="L241" s="16" t="s">
        <v>49</v>
      </c>
      <c r="M241" s="16" t="s">
        <v>47</v>
      </c>
      <c r="N241" s="16" t="s">
        <v>47</v>
      </c>
      <c r="O241" s="16" t="s">
        <v>49</v>
      </c>
      <c r="P241" s="16" t="s">
        <v>48</v>
      </c>
      <c r="Q241" s="16" t="s">
        <v>47</v>
      </c>
      <c r="R241" s="16" t="s">
        <v>48</v>
      </c>
      <c r="S241" s="16" t="s">
        <v>47</v>
      </c>
      <c r="T241" s="16" t="s">
        <v>48</v>
      </c>
      <c r="U241" s="16" t="s">
        <v>49</v>
      </c>
      <c r="V241" s="16" t="s">
        <v>48</v>
      </c>
      <c r="W241" s="16" t="s">
        <v>48</v>
      </c>
      <c r="X241" s="16" t="s">
        <v>47</v>
      </c>
      <c r="Y241" s="16" t="s">
        <v>48</v>
      </c>
      <c r="Z241" s="16" t="s">
        <v>47</v>
      </c>
      <c r="AA241" s="16" t="s">
        <v>49</v>
      </c>
      <c r="AB241" s="16" t="s">
        <v>47</v>
      </c>
      <c r="AC241" s="16" t="s">
        <v>49</v>
      </c>
      <c r="AD241" s="16" t="s">
        <v>48</v>
      </c>
      <c r="AE241" s="16" t="s">
        <v>47</v>
      </c>
      <c r="AK241" s="4"/>
      <c r="AL241" s="4"/>
      <c r="AM241" s="4"/>
      <c r="AN241" s="4"/>
      <c r="AO241" s="4"/>
      <c r="AP241" s="5" t="str">
        <v>VIP Parking</v>
      </c>
      <c r="AQ241" s="1">
        <f t="shared" si="9"/>
        <v>0</v>
      </c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</row>
    <row r="242" spans="2:245" ht="26.25">
      <c r="B242" s="15">
        <f>B241+1</f>
        <v>102</v>
      </c>
      <c r="C242" s="12">
        <v>6</v>
      </c>
      <c r="D242" s="13">
        <v>6</v>
      </c>
      <c r="E242" s="27" cm="1">
        <f t="array" ref="E242">_xlfn.LET(_xlpm.round1, H242:O242,
_xlpm.round2, P242:W242,
_xlpm.round3, X242:AE242,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5</v>
      </c>
      <c r="H242" s="16" t="s">
        <v>49</v>
      </c>
      <c r="I242" s="16" t="s">
        <v>48</v>
      </c>
      <c r="J242" s="16" t="s">
        <v>47</v>
      </c>
      <c r="K242" s="16" t="s">
        <v>47</v>
      </c>
      <c r="L242" s="16" t="s">
        <v>47</v>
      </c>
      <c r="M242" s="16" t="s">
        <v>49</v>
      </c>
      <c r="N242" s="16" t="s">
        <v>48</v>
      </c>
      <c r="O242" s="16" t="s">
        <v>47</v>
      </c>
      <c r="P242" s="16" t="s">
        <v>47</v>
      </c>
      <c r="Q242" s="16" t="s">
        <v>47</v>
      </c>
      <c r="R242" s="16" t="s">
        <v>48</v>
      </c>
      <c r="S242" s="16" t="s">
        <v>47</v>
      </c>
      <c r="T242" s="16" t="s">
        <v>49</v>
      </c>
      <c r="U242" s="16" t="s">
        <v>47</v>
      </c>
      <c r="V242" s="16" t="s">
        <v>47</v>
      </c>
      <c r="W242" s="16" t="s">
        <v>49</v>
      </c>
      <c r="X242" s="16" t="s">
        <v>47</v>
      </c>
      <c r="Y242" s="16" t="s">
        <v>47</v>
      </c>
      <c r="Z242" s="16" t="s">
        <v>47</v>
      </c>
      <c r="AA242" s="16" t="s">
        <v>49</v>
      </c>
      <c r="AB242" s="16" t="s">
        <v>49</v>
      </c>
      <c r="AC242" s="16" t="s">
        <v>49</v>
      </c>
      <c r="AD242" s="16" t="s">
        <v>47</v>
      </c>
      <c r="AE242" s="16" t="s">
        <v>47</v>
      </c>
      <c r="AK242" s="4"/>
      <c r="AL242" s="4"/>
      <c r="AM242" s="4"/>
      <c r="AN242" s="4"/>
      <c r="AO242" s="4"/>
      <c r="AP242" s="5" t="str">
        <v>VIP Ticket</v>
      </c>
      <c r="AQ242" s="1">
        <f t="shared" si="9"/>
        <v>1</v>
      </c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</row>
    <row r="243" spans="2:245" ht="26.25">
      <c r="B243" s="15">
        <f>B242+1</f>
        <v>103</v>
      </c>
      <c r="C243" s="12">
        <v>6</v>
      </c>
      <c r="D243" s="13">
        <v>6</v>
      </c>
      <c r="E243" s="27" cm="1">
        <f t="array" ref="E243">_xlfn.LET(_xlpm.round1, H243:O243,
_xlpm.round2, P243:W243,
_xlpm.round3, X243:AE243,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6</v>
      </c>
      <c r="H243" s="16" t="s">
        <v>48</v>
      </c>
      <c r="I243" s="16" t="s">
        <v>48</v>
      </c>
      <c r="J243" s="16" t="s">
        <v>48</v>
      </c>
      <c r="K243" s="16" t="s">
        <v>49</v>
      </c>
      <c r="L243" s="16" t="s">
        <v>47</v>
      </c>
      <c r="M243" s="16" t="s">
        <v>47</v>
      </c>
      <c r="N243" s="16" t="s">
        <v>48</v>
      </c>
      <c r="O243" s="16" t="s">
        <v>47</v>
      </c>
      <c r="P243" s="16" t="s">
        <v>49</v>
      </c>
      <c r="Q243" s="16" t="s">
        <v>47</v>
      </c>
      <c r="R243" s="16" t="s">
        <v>48</v>
      </c>
      <c r="S243" s="16" t="s">
        <v>48</v>
      </c>
      <c r="T243" s="16" t="s">
        <v>49</v>
      </c>
      <c r="U243" s="16" t="s">
        <v>49</v>
      </c>
      <c r="V243" s="16" t="s">
        <v>48</v>
      </c>
      <c r="W243" s="16" t="s">
        <v>49</v>
      </c>
      <c r="X243" s="16" t="s">
        <v>49</v>
      </c>
      <c r="Y243" s="16" t="s">
        <v>49</v>
      </c>
      <c r="Z243" s="16" t="s">
        <v>49</v>
      </c>
      <c r="AA243" s="16" t="s">
        <v>47</v>
      </c>
      <c r="AB243" s="16" t="s">
        <v>47</v>
      </c>
      <c r="AC243" s="16" t="s">
        <v>49</v>
      </c>
      <c r="AD243" s="16" t="s">
        <v>47</v>
      </c>
      <c r="AE243" s="16" t="s">
        <v>49</v>
      </c>
      <c r="AK243" s="4"/>
      <c r="AL243" s="4"/>
      <c r="AM243" s="4"/>
      <c r="AN243" s="4"/>
      <c r="AO243" s="4"/>
      <c r="AP243" s="5" t="str">
        <v>Foam Finger</v>
      </c>
      <c r="AQ243" s="1">
        <f t="shared" si="9"/>
        <v>0</v>
      </c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</row>
    <row r="244" spans="2:245" ht="26.25">
      <c r="B244" s="15">
        <f t="shared" ref="B244:B260" si="12">B243+1</f>
        <v>104</v>
      </c>
      <c r="C244" s="12">
        <v>6</v>
      </c>
      <c r="D244" s="13">
        <v>6</v>
      </c>
      <c r="E244" s="27" cm="1">
        <f t="array" ref="E244">_xlfn.LET(_xlpm.round1, H244:O244,
_xlpm.round2, P244:W244,
_xlpm.round3, X244:AE244,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7</v>
      </c>
      <c r="H244" s="16" t="s">
        <v>47</v>
      </c>
      <c r="I244" s="16" t="s">
        <v>48</v>
      </c>
      <c r="J244" s="16" t="s">
        <v>48</v>
      </c>
      <c r="K244" s="16" t="s">
        <v>47</v>
      </c>
      <c r="L244" s="16" t="s">
        <v>49</v>
      </c>
      <c r="M244" s="16" t="s">
        <v>49</v>
      </c>
      <c r="N244" s="16" t="s">
        <v>49</v>
      </c>
      <c r="O244" s="16" t="s">
        <v>48</v>
      </c>
      <c r="P244" s="16" t="s">
        <v>49</v>
      </c>
      <c r="Q244" s="16" t="s">
        <v>48</v>
      </c>
      <c r="R244" s="16" t="s">
        <v>47</v>
      </c>
      <c r="S244" s="16" t="s">
        <v>49</v>
      </c>
      <c r="T244" s="16" t="s">
        <v>47</v>
      </c>
      <c r="U244" s="16" t="s">
        <v>47</v>
      </c>
      <c r="V244" s="16" t="s">
        <v>48</v>
      </c>
      <c r="W244" s="16" t="s">
        <v>48</v>
      </c>
      <c r="X244" s="16" t="s">
        <v>48</v>
      </c>
      <c r="Y244" s="16" t="s">
        <v>47</v>
      </c>
      <c r="Z244" s="16" t="s">
        <v>48</v>
      </c>
      <c r="AA244" s="16" t="s">
        <v>47</v>
      </c>
      <c r="AB244" s="16" t="s">
        <v>48</v>
      </c>
      <c r="AC244" s="16" t="s">
        <v>48</v>
      </c>
      <c r="AD244" s="16" t="s">
        <v>49</v>
      </c>
      <c r="AE244" s="16" t="s">
        <v>49</v>
      </c>
      <c r="AK244" s="4"/>
      <c r="AL244" s="4"/>
      <c r="AM244" s="4"/>
      <c r="AN244" s="4"/>
      <c r="AO244" s="4"/>
      <c r="AP244" s="5" t="str">
        <v>VIP Ticket</v>
      </c>
      <c r="AQ244" s="1">
        <f t="shared" si="9"/>
        <v>1</v>
      </c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</row>
    <row r="245" spans="2:245" ht="26.25">
      <c r="B245" s="15">
        <f t="shared" si="12"/>
        <v>105</v>
      </c>
      <c r="C245" s="12">
        <v>6</v>
      </c>
      <c r="D245" s="13">
        <v>6</v>
      </c>
      <c r="E245" s="27" cm="1">
        <f t="array" ref="E245">_xlfn.LET(_xlpm.round1, H245:O245,
_xlpm.round2, P245:W245,
_xlpm.round3, X245:AE245,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6</v>
      </c>
      <c r="H245" s="16" t="s">
        <v>48</v>
      </c>
      <c r="I245" s="16" t="s">
        <v>47</v>
      </c>
      <c r="J245" s="16" t="s">
        <v>48</v>
      </c>
      <c r="K245" s="16" t="s">
        <v>47</v>
      </c>
      <c r="L245" s="16" t="s">
        <v>48</v>
      </c>
      <c r="M245" s="16" t="s">
        <v>49</v>
      </c>
      <c r="N245" s="16" t="s">
        <v>47</v>
      </c>
      <c r="O245" s="16" t="s">
        <v>48</v>
      </c>
      <c r="P245" s="16" t="s">
        <v>47</v>
      </c>
      <c r="Q245" s="16" t="s">
        <v>49</v>
      </c>
      <c r="R245" s="16" t="s">
        <v>48</v>
      </c>
      <c r="S245" s="16" t="s">
        <v>48</v>
      </c>
      <c r="T245" s="16" t="s">
        <v>48</v>
      </c>
      <c r="U245" s="16" t="s">
        <v>47</v>
      </c>
      <c r="V245" s="16" t="s">
        <v>48</v>
      </c>
      <c r="W245" s="16" t="s">
        <v>47</v>
      </c>
      <c r="X245" s="16" t="s">
        <v>48</v>
      </c>
      <c r="Y245" s="16" t="s">
        <v>47</v>
      </c>
      <c r="Z245" s="16" t="s">
        <v>49</v>
      </c>
      <c r="AA245" s="16" t="s">
        <v>48</v>
      </c>
      <c r="AB245" s="16" t="s">
        <v>47</v>
      </c>
      <c r="AC245" s="16" t="s">
        <v>47</v>
      </c>
      <c r="AD245" s="16" t="s">
        <v>49</v>
      </c>
      <c r="AE245" s="16" t="s">
        <v>48</v>
      </c>
      <c r="AK245" s="4"/>
      <c r="AL245" s="4"/>
      <c r="AM245" s="4"/>
      <c r="AN245" s="4"/>
      <c r="AO245" s="4"/>
      <c r="AP245" s="5" t="str">
        <v>Foam Finger</v>
      </c>
      <c r="AQ245" s="1">
        <f t="shared" si="9"/>
        <v>0</v>
      </c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</row>
    <row r="246" spans="2:245" ht="26.25">
      <c r="B246" s="15">
        <f t="shared" si="12"/>
        <v>106</v>
      </c>
      <c r="C246" s="12">
        <v>6</v>
      </c>
      <c r="D246" s="13">
        <v>6</v>
      </c>
      <c r="E246" s="27" cm="1">
        <f t="array" ref="E246">_xlfn.LET(_xlpm.round1, H246:O246,
_xlpm.round2, P246:W246,
_xlpm.round3, X246:AE246,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4</v>
      </c>
      <c r="H246" s="16" t="s">
        <v>48</v>
      </c>
      <c r="I246" s="16" t="s">
        <v>49</v>
      </c>
      <c r="J246" s="16" t="s">
        <v>47</v>
      </c>
      <c r="K246" s="16" t="s">
        <v>48</v>
      </c>
      <c r="L246" s="16" t="s">
        <v>49</v>
      </c>
      <c r="M246" s="16" t="s">
        <v>48</v>
      </c>
      <c r="N246" s="16" t="s">
        <v>49</v>
      </c>
      <c r="O246" s="16" t="s">
        <v>49</v>
      </c>
      <c r="P246" s="16" t="s">
        <v>48</v>
      </c>
      <c r="Q246" s="16" t="s">
        <v>49</v>
      </c>
      <c r="R246" s="16" t="s">
        <v>48</v>
      </c>
      <c r="S246" s="16" t="s">
        <v>48</v>
      </c>
      <c r="T246" s="16" t="s">
        <v>48</v>
      </c>
      <c r="U246" s="16" t="s">
        <v>48</v>
      </c>
      <c r="V246" s="16" t="s">
        <v>48</v>
      </c>
      <c r="W246" s="16" t="s">
        <v>49</v>
      </c>
      <c r="X246" s="16" t="s">
        <v>49</v>
      </c>
      <c r="Y246" s="16" t="s">
        <v>49</v>
      </c>
      <c r="Z246" s="16" t="s">
        <v>48</v>
      </c>
      <c r="AA246" s="16" t="s">
        <v>49</v>
      </c>
      <c r="AB246" s="16" t="s">
        <v>49</v>
      </c>
      <c r="AC246" s="16" t="s">
        <v>48</v>
      </c>
      <c r="AD246" s="16" t="s">
        <v>48</v>
      </c>
      <c r="AE246" s="16" t="s">
        <v>48</v>
      </c>
      <c r="AK246" s="4"/>
      <c r="AL246" s="4"/>
      <c r="AM246" s="4"/>
      <c r="AN246" s="4"/>
      <c r="AO246" s="4"/>
      <c r="AP246" s="5" t="str">
        <v>Reserved Ticket</v>
      </c>
      <c r="AQ246" s="1">
        <f t="shared" si="9"/>
        <v>1</v>
      </c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</row>
    <row r="247" spans="2:245" ht="26.25">
      <c r="B247" s="15">
        <f t="shared" si="12"/>
        <v>107</v>
      </c>
      <c r="C247" s="12">
        <v>6</v>
      </c>
      <c r="D247" s="13">
        <v>6</v>
      </c>
      <c r="E247" s="27" cm="1">
        <f t="array" ref="E247">_xlfn.LET(_xlpm.round1, H247:O247,
_xlpm.round2, P247:W247,
_xlpm.round3, X247:AE247,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11</v>
      </c>
      <c r="H247" s="16" t="s">
        <v>49</v>
      </c>
      <c r="I247" s="16" t="s">
        <v>49</v>
      </c>
      <c r="J247" s="16" t="s">
        <v>49</v>
      </c>
      <c r="K247" s="16" t="s">
        <v>47</v>
      </c>
      <c r="L247" s="16" t="s">
        <v>48</v>
      </c>
      <c r="M247" s="16" t="s">
        <v>47</v>
      </c>
      <c r="N247" s="16" t="s">
        <v>49</v>
      </c>
      <c r="O247" s="16" t="s">
        <v>49</v>
      </c>
      <c r="P247" s="16" t="s">
        <v>49</v>
      </c>
      <c r="Q247" s="16" t="s">
        <v>48</v>
      </c>
      <c r="R247" s="16" t="s">
        <v>47</v>
      </c>
      <c r="S247" s="16" t="s">
        <v>47</v>
      </c>
      <c r="T247" s="16" t="s">
        <v>49</v>
      </c>
      <c r="U247" s="16" t="s">
        <v>47</v>
      </c>
      <c r="V247" s="16" t="s">
        <v>49</v>
      </c>
      <c r="W247" s="16" t="s">
        <v>48</v>
      </c>
      <c r="X247" s="16" t="s">
        <v>47</v>
      </c>
      <c r="Y247" s="16" t="s">
        <v>49</v>
      </c>
      <c r="Z247" s="16" t="s">
        <v>49</v>
      </c>
      <c r="AA247" s="16" t="s">
        <v>48</v>
      </c>
      <c r="AB247" s="16" t="s">
        <v>49</v>
      </c>
      <c r="AC247" s="16" t="s">
        <v>47</v>
      </c>
      <c r="AD247" s="16" t="s">
        <v>49</v>
      </c>
      <c r="AE247" s="16" t="s">
        <v>49</v>
      </c>
      <c r="AK247" s="4"/>
      <c r="AL247" s="4"/>
      <c r="AM247" s="4"/>
      <c r="AN247" s="4"/>
      <c r="AO247" s="4"/>
      <c r="AP247" s="5" t="str">
        <v>Parking</v>
      </c>
      <c r="AQ247" s="1">
        <f t="shared" si="9"/>
        <v>0</v>
      </c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</row>
    <row r="248" spans="2:245" ht="26.25">
      <c r="B248" s="15">
        <f t="shared" si="12"/>
        <v>108</v>
      </c>
      <c r="C248" s="12">
        <v>6</v>
      </c>
      <c r="D248" s="13">
        <v>6</v>
      </c>
      <c r="E248" s="27" cm="1">
        <f t="array" ref="E248">_xlfn.LET(_xlpm.round1, H248:O248,
_xlpm.round2, P248:W248,
_xlpm.round3, X248:AE248,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14</v>
      </c>
      <c r="H248" s="16" t="s">
        <v>47</v>
      </c>
      <c r="I248" s="16" t="s">
        <v>48</v>
      </c>
      <c r="J248" s="16" t="s">
        <v>48</v>
      </c>
      <c r="K248" s="16" t="s">
        <v>49</v>
      </c>
      <c r="L248" s="16" t="s">
        <v>48</v>
      </c>
      <c r="M248" s="16" t="s">
        <v>49</v>
      </c>
      <c r="N248" s="16" t="s">
        <v>47</v>
      </c>
      <c r="O248" s="16" t="s">
        <v>49</v>
      </c>
      <c r="P248" s="16" t="s">
        <v>49</v>
      </c>
      <c r="Q248" s="16" t="s">
        <v>49</v>
      </c>
      <c r="R248" s="16" t="s">
        <v>49</v>
      </c>
      <c r="S248" s="16" t="s">
        <v>48</v>
      </c>
      <c r="T248" s="16" t="s">
        <v>48</v>
      </c>
      <c r="U248" s="16" t="s">
        <v>47</v>
      </c>
      <c r="V248" s="16" t="s">
        <v>47</v>
      </c>
      <c r="W248" s="16" t="s">
        <v>48</v>
      </c>
      <c r="X248" s="16" t="s">
        <v>47</v>
      </c>
      <c r="Y248" s="16" t="s">
        <v>48</v>
      </c>
      <c r="Z248" s="16" t="s">
        <v>48</v>
      </c>
      <c r="AA248" s="16" t="s">
        <v>49</v>
      </c>
      <c r="AB248" s="16" t="s">
        <v>47</v>
      </c>
      <c r="AC248" s="16" t="s">
        <v>49</v>
      </c>
      <c r="AD248" s="16" t="s">
        <v>49</v>
      </c>
      <c r="AE248" s="16" t="s">
        <v>49</v>
      </c>
      <c r="AK248" s="4"/>
      <c r="AL248" s="4"/>
      <c r="AM248" s="4"/>
      <c r="AN248" s="4"/>
      <c r="AO248" s="4"/>
      <c r="AP248" s="5" t="str">
        <v>VIP Parking</v>
      </c>
      <c r="AQ248" s="1">
        <f t="shared" si="9"/>
        <v>0</v>
      </c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</row>
    <row r="249" spans="2:245" ht="26.25">
      <c r="B249" s="15">
        <f t="shared" si="12"/>
        <v>109</v>
      </c>
      <c r="C249" s="12">
        <v>6</v>
      </c>
      <c r="D249" s="13">
        <v>6</v>
      </c>
      <c r="E249" s="27" cm="1">
        <f t="array" ref="E249">_xlfn.LET(_xlpm.round1, H249:O249,
_xlpm.round2, P249:W249,
_xlpm.round3, X249:AE249,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6</v>
      </c>
      <c r="H249" s="16" t="s">
        <v>47</v>
      </c>
      <c r="I249" s="16" t="s">
        <v>48</v>
      </c>
      <c r="J249" s="16" t="s">
        <v>49</v>
      </c>
      <c r="K249" s="16" t="s">
        <v>47</v>
      </c>
      <c r="L249" s="16" t="s">
        <v>49</v>
      </c>
      <c r="M249" s="16" t="s">
        <v>49</v>
      </c>
      <c r="N249" s="16" t="s">
        <v>48</v>
      </c>
      <c r="O249" s="16" t="s">
        <v>49</v>
      </c>
      <c r="P249" s="16" t="s">
        <v>47</v>
      </c>
      <c r="Q249" s="16" t="s">
        <v>48</v>
      </c>
      <c r="R249" s="16" t="s">
        <v>49</v>
      </c>
      <c r="S249" s="16" t="s">
        <v>49</v>
      </c>
      <c r="T249" s="16" t="s">
        <v>48</v>
      </c>
      <c r="U249" s="16" t="s">
        <v>49</v>
      </c>
      <c r="V249" s="16" t="s">
        <v>48</v>
      </c>
      <c r="W249" s="16" t="s">
        <v>49</v>
      </c>
      <c r="X249" s="16" t="s">
        <v>48</v>
      </c>
      <c r="Y249" s="16" t="s">
        <v>47</v>
      </c>
      <c r="Z249" s="16" t="s">
        <v>48</v>
      </c>
      <c r="AA249" s="16" t="s">
        <v>49</v>
      </c>
      <c r="AB249" s="16" t="s">
        <v>48</v>
      </c>
      <c r="AC249" s="16" t="s">
        <v>48</v>
      </c>
      <c r="AD249" s="16" t="s">
        <v>47</v>
      </c>
      <c r="AE249" s="16" t="s">
        <v>49</v>
      </c>
      <c r="AK249" s="4"/>
      <c r="AL249" s="4"/>
      <c r="AM249" s="4"/>
      <c r="AN249" s="4"/>
      <c r="AO249" s="4"/>
      <c r="AP249" s="1" t="str">
        <v>Reserved Ticket</v>
      </c>
      <c r="AQ249" s="1">
        <f t="shared" si="9"/>
        <v>1</v>
      </c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</row>
    <row r="250" spans="2:245" ht="26.25">
      <c r="B250" s="15">
        <f t="shared" si="12"/>
        <v>110</v>
      </c>
      <c r="C250" s="12">
        <v>6</v>
      </c>
      <c r="D250" s="13">
        <v>6</v>
      </c>
      <c r="E250" s="27" cm="1">
        <f t="array" ref="E250">_xlfn.LET(_xlpm.round1, H250:O250,
_xlpm.round2, P250:W250,
_xlpm.round3, X250:AE250,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7</v>
      </c>
      <c r="H250" s="16" t="s">
        <v>49</v>
      </c>
      <c r="I250" s="16" t="s">
        <v>47</v>
      </c>
      <c r="J250" s="16" t="s">
        <v>47</v>
      </c>
      <c r="K250" s="16" t="s">
        <v>49</v>
      </c>
      <c r="L250" s="16" t="s">
        <v>49</v>
      </c>
      <c r="M250" s="16" t="s">
        <v>48</v>
      </c>
      <c r="N250" s="16" t="s">
        <v>49</v>
      </c>
      <c r="O250" s="16" t="s">
        <v>48</v>
      </c>
      <c r="P250" s="16" t="s">
        <v>47</v>
      </c>
      <c r="Q250" s="16" t="s">
        <v>49</v>
      </c>
      <c r="R250" s="16" t="s">
        <v>48</v>
      </c>
      <c r="S250" s="16" t="s">
        <v>49</v>
      </c>
      <c r="T250" s="16" t="s">
        <v>49</v>
      </c>
      <c r="U250" s="16" t="s">
        <v>47</v>
      </c>
      <c r="V250" s="16" t="s">
        <v>47</v>
      </c>
      <c r="W250" s="16" t="s">
        <v>47</v>
      </c>
      <c r="X250" s="16" t="s">
        <v>48</v>
      </c>
      <c r="Y250" s="16" t="s">
        <v>48</v>
      </c>
      <c r="Z250" s="16" t="s">
        <v>47</v>
      </c>
      <c r="AA250" s="16" t="s">
        <v>48</v>
      </c>
      <c r="AB250" s="16" t="s">
        <v>47</v>
      </c>
      <c r="AC250" s="16" t="s">
        <v>47</v>
      </c>
      <c r="AD250" s="16" t="s">
        <v>47</v>
      </c>
      <c r="AE250" s="16" t="s">
        <v>48</v>
      </c>
      <c r="AK250" s="4"/>
      <c r="AL250" s="4"/>
      <c r="AM250" s="4"/>
      <c r="AN250" s="4"/>
      <c r="AO250" s="4"/>
      <c r="AP250" s="1" t="str">
        <v>VIP Parking</v>
      </c>
      <c r="AQ250" s="1">
        <f t="shared" si="9"/>
        <v>0</v>
      </c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</row>
    <row r="251" spans="2:245" s="1" customFormat="1" ht="26.25">
      <c r="B251" s="15">
        <f t="shared" si="12"/>
        <v>111</v>
      </c>
      <c r="C251" s="12">
        <v>6</v>
      </c>
      <c r="D251" s="13">
        <v>6</v>
      </c>
      <c r="E251" s="27" cm="1">
        <f t="array" ref="E251">_xlfn.LET(_xlpm.round1, H251:O251,
_xlpm.round2, P251:W251,
_xlpm.round3, X251:AE251,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16</v>
      </c>
      <c r="F251" s="5"/>
      <c r="G251" s="5"/>
      <c r="H251" s="16" t="s">
        <v>49</v>
      </c>
      <c r="I251" s="16" t="s">
        <v>47</v>
      </c>
      <c r="J251" s="16" t="s">
        <v>49</v>
      </c>
      <c r="K251" s="16" t="s">
        <v>47</v>
      </c>
      <c r="L251" s="16" t="s">
        <v>49</v>
      </c>
      <c r="M251" s="16" t="s">
        <v>47</v>
      </c>
      <c r="N251" s="16" t="s">
        <v>49</v>
      </c>
      <c r="O251" s="16" t="s">
        <v>48</v>
      </c>
      <c r="P251" s="16" t="s">
        <v>49</v>
      </c>
      <c r="Q251" s="16" t="s">
        <v>48</v>
      </c>
      <c r="R251" s="16" t="s">
        <v>47</v>
      </c>
      <c r="S251" s="16" t="s">
        <v>48</v>
      </c>
      <c r="T251" s="16" t="s">
        <v>49</v>
      </c>
      <c r="U251" s="16" t="s">
        <v>47</v>
      </c>
      <c r="V251" s="16" t="s">
        <v>49</v>
      </c>
      <c r="W251" s="16" t="s">
        <v>47</v>
      </c>
      <c r="X251" s="16" t="s">
        <v>48</v>
      </c>
      <c r="Y251" s="16" t="s">
        <v>49</v>
      </c>
      <c r="Z251" s="16" t="s">
        <v>48</v>
      </c>
      <c r="AA251" s="16" t="s">
        <v>49</v>
      </c>
      <c r="AB251" s="16" t="s">
        <v>47</v>
      </c>
      <c r="AC251" s="16" t="s">
        <v>47</v>
      </c>
      <c r="AD251" s="16" t="s">
        <v>49</v>
      </c>
      <c r="AE251" s="16" t="s">
        <v>48</v>
      </c>
      <c r="AK251" s="4"/>
      <c r="AL251" s="4"/>
      <c r="AM251" s="4"/>
      <c r="AN251" s="4"/>
      <c r="AO251" s="4"/>
      <c r="AP251" s="1" t="str">
        <v>VIP Parking</v>
      </c>
      <c r="AQ251" s="1">
        <f t="shared" ref="AQ251:AQ277" si="13">COUNTIF(AP251,"*Ticket*")</f>
        <v>0</v>
      </c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</row>
    <row r="252" spans="2:245" s="1" customFormat="1" ht="26.25">
      <c r="B252" s="15">
        <f t="shared" si="12"/>
        <v>112</v>
      </c>
      <c r="C252" s="12">
        <v>6</v>
      </c>
      <c r="D252" s="13">
        <v>6</v>
      </c>
      <c r="E252" s="27" cm="1">
        <f t="array" ref="E252">_xlfn.LET(_xlpm.round1, H252:O252,
_xlpm.round2, P252:W252,
_xlpm.round3, X252:AE252,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8</v>
      </c>
      <c r="F252" s="5"/>
      <c r="G252" s="5"/>
      <c r="H252" s="16" t="s">
        <v>49</v>
      </c>
      <c r="I252" s="16" t="s">
        <v>47</v>
      </c>
      <c r="J252" s="16" t="s">
        <v>48</v>
      </c>
      <c r="K252" s="16" t="s">
        <v>48</v>
      </c>
      <c r="L252" s="16" t="s">
        <v>48</v>
      </c>
      <c r="M252" s="16" t="s">
        <v>48</v>
      </c>
      <c r="N252" s="16" t="s">
        <v>48</v>
      </c>
      <c r="O252" s="16" t="s">
        <v>49</v>
      </c>
      <c r="P252" s="16" t="s">
        <v>49</v>
      </c>
      <c r="Q252" s="16" t="s">
        <v>49</v>
      </c>
      <c r="R252" s="16" t="s">
        <v>49</v>
      </c>
      <c r="S252" s="16" t="s">
        <v>48</v>
      </c>
      <c r="T252" s="16" t="s">
        <v>47</v>
      </c>
      <c r="U252" s="16" t="s">
        <v>48</v>
      </c>
      <c r="V252" s="16" t="s">
        <v>48</v>
      </c>
      <c r="W252" s="16" t="s">
        <v>47</v>
      </c>
      <c r="X252" s="16" t="s">
        <v>49</v>
      </c>
      <c r="Y252" s="16" t="s">
        <v>49</v>
      </c>
      <c r="Z252" s="16" t="s">
        <v>49</v>
      </c>
      <c r="AA252" s="16" t="s">
        <v>47</v>
      </c>
      <c r="AB252" s="16" t="s">
        <v>49</v>
      </c>
      <c r="AC252" s="16" t="s">
        <v>48</v>
      </c>
      <c r="AD252" s="16" t="s">
        <v>49</v>
      </c>
      <c r="AE252" s="16" t="s">
        <v>48</v>
      </c>
      <c r="AK252" s="4"/>
      <c r="AL252" s="4"/>
      <c r="AM252" s="4"/>
      <c r="AN252" s="4"/>
      <c r="AO252" s="4"/>
      <c r="AP252" s="1" t="str">
        <v>Unlimited Hot Dogs</v>
      </c>
      <c r="AQ252" s="1">
        <f t="shared" si="13"/>
        <v>0</v>
      </c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</row>
    <row r="253" spans="2:245" s="1" customFormat="1" ht="26.25">
      <c r="B253" s="15">
        <f t="shared" si="12"/>
        <v>113</v>
      </c>
      <c r="C253" s="12">
        <v>6</v>
      </c>
      <c r="D253" s="13">
        <v>6</v>
      </c>
      <c r="E253" s="27" cm="1">
        <f t="array" ref="E253">_xlfn.LET(_xlpm.round1, H253:O253,
_xlpm.round2, P253:W253,
_xlpm.round3, X253:AE253,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6</v>
      </c>
      <c r="F253" s="5"/>
      <c r="G253" s="5"/>
      <c r="H253" s="16" t="s">
        <v>48</v>
      </c>
      <c r="I253" s="16" t="s">
        <v>47</v>
      </c>
      <c r="J253" s="16" t="s">
        <v>49</v>
      </c>
      <c r="K253" s="16" t="s">
        <v>49</v>
      </c>
      <c r="L253" s="16" t="s">
        <v>47</v>
      </c>
      <c r="M253" s="16" t="s">
        <v>48</v>
      </c>
      <c r="N253" s="16" t="s">
        <v>47</v>
      </c>
      <c r="O253" s="16" t="s">
        <v>49</v>
      </c>
      <c r="P253" s="16" t="s">
        <v>47</v>
      </c>
      <c r="Q253" s="16" t="s">
        <v>49</v>
      </c>
      <c r="R253" s="16" t="s">
        <v>48</v>
      </c>
      <c r="S253" s="16" t="s">
        <v>47</v>
      </c>
      <c r="T253" s="16" t="s">
        <v>47</v>
      </c>
      <c r="U253" s="16" t="s">
        <v>47</v>
      </c>
      <c r="V253" s="16" t="s">
        <v>48</v>
      </c>
      <c r="W253" s="16" t="s">
        <v>49</v>
      </c>
      <c r="X253" s="16" t="s">
        <v>49</v>
      </c>
      <c r="Y253" s="16" t="s">
        <v>47</v>
      </c>
      <c r="Z253" s="16" t="s">
        <v>48</v>
      </c>
      <c r="AA253" s="16" t="s">
        <v>49</v>
      </c>
      <c r="AB253" s="16" t="s">
        <v>48</v>
      </c>
      <c r="AC253" s="16" t="s">
        <v>49</v>
      </c>
      <c r="AD253" s="16" t="s">
        <v>48</v>
      </c>
      <c r="AE253" s="16" t="s">
        <v>48</v>
      </c>
      <c r="AK253" s="4"/>
      <c r="AL253" s="4"/>
      <c r="AM253" s="4"/>
      <c r="AN253" s="4"/>
      <c r="AO253" s="4"/>
      <c r="AP253" s="1" t="str">
        <v>Noise Maker</v>
      </c>
      <c r="AQ253" s="1">
        <f t="shared" si="13"/>
        <v>0</v>
      </c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</row>
    <row r="254" spans="2:245" s="1" customFormat="1" ht="26.25">
      <c r="B254" s="15">
        <f t="shared" si="12"/>
        <v>114</v>
      </c>
      <c r="C254" s="12">
        <v>6</v>
      </c>
      <c r="D254" s="13">
        <v>6</v>
      </c>
      <c r="E254" s="27" cm="1">
        <f t="array" ref="E254">_xlfn.LET(_xlpm.round1, H254:O254,
_xlpm.round2, P254:W254,
_xlpm.round3, X254:AE254,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11</v>
      </c>
      <c r="F254" s="5"/>
      <c r="G254" s="5"/>
      <c r="H254" s="16" t="s">
        <v>49</v>
      </c>
      <c r="I254" s="16" t="s">
        <v>48</v>
      </c>
      <c r="J254" s="16" t="s">
        <v>49</v>
      </c>
      <c r="K254" s="16" t="s">
        <v>47</v>
      </c>
      <c r="L254" s="16" t="s">
        <v>48</v>
      </c>
      <c r="M254" s="16" t="s">
        <v>48</v>
      </c>
      <c r="N254" s="16" t="s">
        <v>48</v>
      </c>
      <c r="O254" s="16" t="s">
        <v>49</v>
      </c>
      <c r="P254" s="16" t="s">
        <v>47</v>
      </c>
      <c r="Q254" s="16" t="s">
        <v>48</v>
      </c>
      <c r="R254" s="16" t="s">
        <v>49</v>
      </c>
      <c r="S254" s="16" t="s">
        <v>49</v>
      </c>
      <c r="T254" s="16" t="s">
        <v>49</v>
      </c>
      <c r="U254" s="16" t="s">
        <v>47</v>
      </c>
      <c r="V254" s="16" t="s">
        <v>49</v>
      </c>
      <c r="W254" s="16" t="s">
        <v>47</v>
      </c>
      <c r="X254" s="16" t="s">
        <v>48</v>
      </c>
      <c r="Y254" s="16" t="s">
        <v>49</v>
      </c>
      <c r="Z254" s="16" t="s">
        <v>48</v>
      </c>
      <c r="AA254" s="16" t="s">
        <v>47</v>
      </c>
      <c r="AB254" s="16" t="s">
        <v>47</v>
      </c>
      <c r="AC254" s="16" t="s">
        <v>48</v>
      </c>
      <c r="AD254" s="16" t="s">
        <v>47</v>
      </c>
      <c r="AE254" s="16" t="s">
        <v>49</v>
      </c>
      <c r="AK254" s="4"/>
      <c r="AL254" s="4"/>
      <c r="AM254" s="4"/>
      <c r="AN254" s="4"/>
      <c r="AO254" s="4"/>
      <c r="AP254" s="1" t="str">
        <v>Reserved Ticket</v>
      </c>
      <c r="AQ254" s="1">
        <f t="shared" si="13"/>
        <v>1</v>
      </c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</row>
    <row r="255" spans="2:245" s="1" customFormat="1" ht="26.25">
      <c r="B255" s="15">
        <f t="shared" si="12"/>
        <v>115</v>
      </c>
      <c r="C255" s="12">
        <v>6</v>
      </c>
      <c r="D255" s="13">
        <v>6</v>
      </c>
      <c r="E255" s="27" cm="1">
        <f t="array" ref="E255">_xlfn.LET(_xlpm.round1, H255:O255,
_xlpm.round2, P255:W255,
_xlpm.round3, X255:AE255,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11</v>
      </c>
      <c r="F255" s="5"/>
      <c r="G255" s="5"/>
      <c r="H255" s="16" t="s">
        <v>48</v>
      </c>
      <c r="I255" s="16" t="s">
        <v>49</v>
      </c>
      <c r="J255" s="16" t="s">
        <v>49</v>
      </c>
      <c r="K255" s="16" t="s">
        <v>48</v>
      </c>
      <c r="L255" s="16" t="s">
        <v>48</v>
      </c>
      <c r="M255" s="16" t="s">
        <v>49</v>
      </c>
      <c r="N255" s="16" t="s">
        <v>47</v>
      </c>
      <c r="O255" s="16" t="s">
        <v>48</v>
      </c>
      <c r="P255" s="16" t="s">
        <v>48</v>
      </c>
      <c r="Q255" s="16" t="s">
        <v>49</v>
      </c>
      <c r="R255" s="16" t="s">
        <v>48</v>
      </c>
      <c r="S255" s="16" t="s">
        <v>49</v>
      </c>
      <c r="T255" s="16" t="s">
        <v>47</v>
      </c>
      <c r="U255" s="16" t="s">
        <v>49</v>
      </c>
      <c r="V255" s="16" t="s">
        <v>47</v>
      </c>
      <c r="W255" s="16" t="s">
        <v>49</v>
      </c>
      <c r="X255" s="16" t="s">
        <v>48</v>
      </c>
      <c r="Y255" s="16" t="s">
        <v>48</v>
      </c>
      <c r="Z255" s="16" t="s">
        <v>47</v>
      </c>
      <c r="AA255" s="16" t="s">
        <v>48</v>
      </c>
      <c r="AB255" s="16" t="s">
        <v>48</v>
      </c>
      <c r="AC255" s="16" t="s">
        <v>47</v>
      </c>
      <c r="AD255" s="16" t="s">
        <v>49</v>
      </c>
      <c r="AE255" s="16" t="s">
        <v>49</v>
      </c>
      <c r="AK255" s="4"/>
      <c r="AL255" s="4"/>
      <c r="AM255" s="4"/>
      <c r="AN255" s="4"/>
      <c r="AO255" s="4"/>
      <c r="AP255" s="1" t="str">
        <v>VIP Ticket</v>
      </c>
      <c r="AQ255" s="1">
        <f t="shared" si="13"/>
        <v>1</v>
      </c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</row>
    <row r="256" spans="2:245" s="1" customFormat="1" ht="26.25">
      <c r="B256" s="15">
        <f t="shared" si="12"/>
        <v>116</v>
      </c>
      <c r="C256" s="12">
        <v>6</v>
      </c>
      <c r="D256" s="13">
        <v>6</v>
      </c>
      <c r="E256" s="27" cm="1">
        <f t="array" ref="E256">_xlfn.LET(_xlpm.round1, H256:O256,
_xlpm.round2, P256:W256,
_xlpm.round3, X256:AE256,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9</v>
      </c>
      <c r="F256" s="5"/>
      <c r="G256" s="5"/>
      <c r="H256" s="16" t="s">
        <v>47</v>
      </c>
      <c r="I256" s="16" t="s">
        <v>48</v>
      </c>
      <c r="J256" s="16" t="s">
        <v>49</v>
      </c>
      <c r="K256" s="16" t="s">
        <v>48</v>
      </c>
      <c r="L256" s="16" t="s">
        <v>49</v>
      </c>
      <c r="M256" s="16" t="s">
        <v>47</v>
      </c>
      <c r="N256" s="16" t="s">
        <v>48</v>
      </c>
      <c r="O256" s="16" t="s">
        <v>47</v>
      </c>
      <c r="P256" s="16" t="s">
        <v>49</v>
      </c>
      <c r="Q256" s="16" t="s">
        <v>49</v>
      </c>
      <c r="R256" s="16" t="s">
        <v>49</v>
      </c>
      <c r="S256" s="16" t="s">
        <v>47</v>
      </c>
      <c r="T256" s="16" t="s">
        <v>49</v>
      </c>
      <c r="U256" s="16" t="s">
        <v>48</v>
      </c>
      <c r="V256" s="16" t="s">
        <v>47</v>
      </c>
      <c r="W256" s="16" t="s">
        <v>49</v>
      </c>
      <c r="X256" s="16" t="s">
        <v>47</v>
      </c>
      <c r="Y256" s="16" t="s">
        <v>47</v>
      </c>
      <c r="Z256" s="16" t="s">
        <v>49</v>
      </c>
      <c r="AA256" s="16" t="s">
        <v>48</v>
      </c>
      <c r="AB256" s="16" t="s">
        <v>49</v>
      </c>
      <c r="AC256" s="16" t="s">
        <v>48</v>
      </c>
      <c r="AD256" s="16" t="s">
        <v>48</v>
      </c>
      <c r="AE256" s="16" t="s">
        <v>47</v>
      </c>
      <c r="AK256" s="4"/>
      <c r="AL256" s="4"/>
      <c r="AM256" s="4"/>
      <c r="AN256" s="4"/>
      <c r="AO256" s="4"/>
      <c r="AP256" s="1" t="str">
        <v>Parking</v>
      </c>
      <c r="AQ256" s="1">
        <f t="shared" si="13"/>
        <v>0</v>
      </c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</row>
    <row r="257" spans="2:245" s="1" customFormat="1" ht="26.25">
      <c r="B257" s="15">
        <f t="shared" si="12"/>
        <v>117</v>
      </c>
      <c r="C257" s="12">
        <v>6</v>
      </c>
      <c r="D257" s="13">
        <v>6</v>
      </c>
      <c r="E257" s="27" cm="1">
        <f t="array" ref="E257">_xlfn.LET(_xlpm.round1, H257:O257,
_xlpm.round2, P257:W257,
_xlpm.round3, X257:AE257,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5</v>
      </c>
      <c r="F257" s="5"/>
      <c r="G257" s="5"/>
      <c r="H257" s="16" t="s">
        <v>48</v>
      </c>
      <c r="I257" s="16" t="s">
        <v>49</v>
      </c>
      <c r="J257" s="16" t="s">
        <v>48</v>
      </c>
      <c r="K257" s="16" t="s">
        <v>48</v>
      </c>
      <c r="L257" s="16" t="s">
        <v>49</v>
      </c>
      <c r="M257" s="16" t="s">
        <v>48</v>
      </c>
      <c r="N257" s="16" t="s">
        <v>48</v>
      </c>
      <c r="O257" s="16" t="s">
        <v>49</v>
      </c>
      <c r="P257" s="16" t="s">
        <v>47</v>
      </c>
      <c r="Q257" s="16" t="s">
        <v>49</v>
      </c>
      <c r="R257" s="16" t="s">
        <v>48</v>
      </c>
      <c r="S257" s="16" t="s">
        <v>49</v>
      </c>
      <c r="T257" s="16" t="s">
        <v>47</v>
      </c>
      <c r="U257" s="16" t="s">
        <v>47</v>
      </c>
      <c r="V257" s="16" t="s">
        <v>48</v>
      </c>
      <c r="W257" s="16" t="s">
        <v>48</v>
      </c>
      <c r="X257" s="16" t="s">
        <v>48</v>
      </c>
      <c r="Y257" s="16" t="s">
        <v>48</v>
      </c>
      <c r="Z257" s="16" t="s">
        <v>49</v>
      </c>
      <c r="AA257" s="16" t="s">
        <v>49</v>
      </c>
      <c r="AB257" s="16" t="s">
        <v>48</v>
      </c>
      <c r="AC257" s="16" t="s">
        <v>48</v>
      </c>
      <c r="AD257" s="16" t="s">
        <v>47</v>
      </c>
      <c r="AE257" s="16" t="s">
        <v>47</v>
      </c>
      <c r="AK257" s="4"/>
      <c r="AL257" s="4"/>
      <c r="AM257" s="4"/>
      <c r="AN257" s="4"/>
      <c r="AO257" s="4"/>
      <c r="AP257" s="1" t="str">
        <v>Unlimited Hot Dogs</v>
      </c>
      <c r="AQ257" s="1">
        <f t="shared" si="13"/>
        <v>0</v>
      </c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</row>
    <row r="258" spans="2:245" s="1" customFormat="1" ht="26.25">
      <c r="B258" s="15">
        <f t="shared" si="12"/>
        <v>118</v>
      </c>
      <c r="C258" s="12">
        <v>6</v>
      </c>
      <c r="D258" s="13">
        <v>6</v>
      </c>
      <c r="E258" s="27" cm="1">
        <f t="array" ref="E258">_xlfn.LET(_xlpm.round1, H258:O258,
_xlpm.round2, P258:W258,
_xlpm.round3, X258:AE258,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13</v>
      </c>
      <c r="F258" s="5"/>
      <c r="G258" s="5"/>
      <c r="H258" s="16" t="s">
        <v>47</v>
      </c>
      <c r="I258" s="16" t="s">
        <v>47</v>
      </c>
      <c r="J258" s="16" t="s">
        <v>47</v>
      </c>
      <c r="K258" s="16" t="s">
        <v>47</v>
      </c>
      <c r="L258" s="16" t="s">
        <v>47</v>
      </c>
      <c r="M258" s="16" t="s">
        <v>48</v>
      </c>
      <c r="N258" s="16" t="s">
        <v>47</v>
      </c>
      <c r="O258" s="16" t="s">
        <v>48</v>
      </c>
      <c r="P258" s="16" t="s">
        <v>47</v>
      </c>
      <c r="Q258" s="16" t="s">
        <v>49</v>
      </c>
      <c r="R258" s="16" t="s">
        <v>48</v>
      </c>
      <c r="S258" s="16" t="s">
        <v>49</v>
      </c>
      <c r="T258" s="16" t="s">
        <v>49</v>
      </c>
      <c r="U258" s="16" t="s">
        <v>48</v>
      </c>
      <c r="V258" s="16" t="s">
        <v>49</v>
      </c>
      <c r="W258" s="16" t="s">
        <v>47</v>
      </c>
      <c r="X258" s="16" t="s">
        <v>47</v>
      </c>
      <c r="Y258" s="16" t="s">
        <v>49</v>
      </c>
      <c r="Z258" s="16" t="s">
        <v>47</v>
      </c>
      <c r="AA258" s="16" t="s">
        <v>49</v>
      </c>
      <c r="AB258" s="16" t="s">
        <v>47</v>
      </c>
      <c r="AC258" s="16" t="s">
        <v>49</v>
      </c>
      <c r="AD258" s="16" t="s">
        <v>49</v>
      </c>
      <c r="AE258" s="16" t="s">
        <v>49</v>
      </c>
      <c r="AK258" s="4"/>
      <c r="AL258" s="4"/>
      <c r="AM258" s="4"/>
      <c r="AN258" s="4"/>
      <c r="AO258" s="4"/>
      <c r="AP258" s="1" t="str">
        <v>VIP Parking</v>
      </c>
      <c r="AQ258" s="1">
        <f t="shared" si="13"/>
        <v>0</v>
      </c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</row>
    <row r="259" spans="2:245" s="1" customFormat="1" ht="26.25">
      <c r="B259" s="15">
        <f t="shared" si="12"/>
        <v>119</v>
      </c>
      <c r="C259" s="12">
        <v>6</v>
      </c>
      <c r="D259" s="13">
        <v>6</v>
      </c>
      <c r="E259" s="27" cm="1">
        <f t="array" ref="E259">_xlfn.LET(_xlpm.round1, H259:O259,
_xlpm.round2, P259:W259,
_xlpm.round3, X259:AE259,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4</v>
      </c>
      <c r="F259" s="5"/>
      <c r="G259" s="5"/>
      <c r="H259" s="16" t="s">
        <v>49</v>
      </c>
      <c r="I259" s="16" t="s">
        <v>48</v>
      </c>
      <c r="J259" s="16" t="s">
        <v>47</v>
      </c>
      <c r="K259" s="16" t="s">
        <v>49</v>
      </c>
      <c r="L259" s="16" t="s">
        <v>47</v>
      </c>
      <c r="M259" s="16" t="s">
        <v>48</v>
      </c>
      <c r="N259" s="16" t="s">
        <v>49</v>
      </c>
      <c r="O259" s="16" t="s">
        <v>47</v>
      </c>
      <c r="P259" s="16" t="s">
        <v>48</v>
      </c>
      <c r="Q259" s="16" t="s">
        <v>49</v>
      </c>
      <c r="R259" s="16" t="s">
        <v>48</v>
      </c>
      <c r="S259" s="16" t="s">
        <v>49</v>
      </c>
      <c r="T259" s="16" t="s">
        <v>49</v>
      </c>
      <c r="U259" s="16" t="s">
        <v>47</v>
      </c>
      <c r="V259" s="16" t="s">
        <v>49</v>
      </c>
      <c r="W259" s="16" t="s">
        <v>49</v>
      </c>
      <c r="X259" s="16" t="s">
        <v>48</v>
      </c>
      <c r="Y259" s="16" t="s">
        <v>47</v>
      </c>
      <c r="Z259" s="16" t="s">
        <v>48</v>
      </c>
      <c r="AA259" s="16" t="s">
        <v>47</v>
      </c>
      <c r="AB259" s="16" t="s">
        <v>47</v>
      </c>
      <c r="AC259" s="16" t="s">
        <v>49</v>
      </c>
      <c r="AD259" s="16" t="s">
        <v>49</v>
      </c>
      <c r="AE259" s="16" t="s">
        <v>48</v>
      </c>
      <c r="AK259" s="4"/>
      <c r="AL259" s="4"/>
      <c r="AM259" s="4"/>
      <c r="AN259" s="4"/>
      <c r="AO259" s="4"/>
      <c r="AP259" s="1" t="str">
        <v>VIP Ticket</v>
      </c>
      <c r="AQ259" s="1">
        <f t="shared" si="13"/>
        <v>1</v>
      </c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</row>
    <row r="260" spans="2:245" s="1" customFormat="1" ht="26.25">
      <c r="B260" s="15">
        <f t="shared" si="12"/>
        <v>120</v>
      </c>
      <c r="C260" s="12">
        <v>6</v>
      </c>
      <c r="D260" s="13">
        <v>6</v>
      </c>
      <c r="E260" s="27" cm="1">
        <f t="array" ref="E260">_xlfn.LET(_xlpm.round1, H260:O260,
_xlpm.round2, P260:W260,
_xlpm.round3, X260:AE260,
_xlpm.player1ScoreRound1, SUM(_xlfn.XLOOKUP(_xlpm.round1,Loc,Points,0,0,1) * ($H$237:$O$237 = 1)),
_xlpm.player1ScoreRound2, SUM(_xlfn.XLOOKUP(_xlpm.round2,Loc,Points,0,0,1) * ($H$237:$O$237 = 1)),
_xlpm.player1ScoreRound3, SUM(_xlfn.XLOOKUP(_xlpm.round3,Loc,Points,0,0,1) * ($H$237:$O$237 = 1)),
_xlpm.player2ScoreRound1, SUM(_xlfn.XLOOKUP(_xlpm.round1,Loc,Points,0,0,1) * ($H$237:$O$237 = 2)),
_xlpm.player2ScoreRound2, SUM(_xlfn.XLOOKUP(_xlpm.round2,Loc,Points,0,0,1) * ($H$237:$O$237 = 2)),
_xlpm.player2ScoreRound3, SUM(_xlfn.XLOOKUP(_xlpm.round3,Loc,Points,0,0,1) * ($H$237:$O$237 = 2)),
_xlpm.netScoreRound1, ABS(_xlpm.player1ScoreRound1 - _xlpm.player2ScoreRound1),
_xlpm.netScoreRound2, ABS(_xlpm.player1ScoreRound2 - _xlpm.player2ScoreRound2),
_xlpm.netScoreRound3, ABS(_xlpm.player1ScoreRound3 - _xlpm.player2ScoreRound3),
_xlpm.gameNetScore, _xlpm.netScoreRound1 + _xlpm.netScoreRound2 + _xlpm.netScoreRound3,
_xlpm.gameNetScore)</f>
        <v>3</v>
      </c>
      <c r="F260" s="5"/>
      <c r="G260" s="5"/>
      <c r="H260" s="16" t="s">
        <v>48</v>
      </c>
      <c r="I260" s="16" t="s">
        <v>49</v>
      </c>
      <c r="J260" s="16" t="s">
        <v>49</v>
      </c>
      <c r="K260" s="16" t="s">
        <v>47</v>
      </c>
      <c r="L260" s="16" t="s">
        <v>48</v>
      </c>
      <c r="M260" s="16" t="s">
        <v>48</v>
      </c>
      <c r="N260" s="16" t="s">
        <v>47</v>
      </c>
      <c r="O260" s="16" t="s">
        <v>49</v>
      </c>
      <c r="P260" s="16" t="s">
        <v>47</v>
      </c>
      <c r="Q260" s="16" t="s">
        <v>48</v>
      </c>
      <c r="R260" s="16" t="s">
        <v>48</v>
      </c>
      <c r="S260" s="16" t="s">
        <v>47</v>
      </c>
      <c r="T260" s="16" t="s">
        <v>47</v>
      </c>
      <c r="U260" s="16" t="s">
        <v>47</v>
      </c>
      <c r="V260" s="16" t="s">
        <v>48</v>
      </c>
      <c r="W260" s="16" t="s">
        <v>47</v>
      </c>
      <c r="X260" s="16" t="s">
        <v>49</v>
      </c>
      <c r="Y260" s="16" t="s">
        <v>49</v>
      </c>
      <c r="Z260" s="16" t="s">
        <v>48</v>
      </c>
      <c r="AA260" s="16" t="s">
        <v>47</v>
      </c>
      <c r="AB260" s="16" t="s">
        <v>47</v>
      </c>
      <c r="AC260" s="16" t="s">
        <v>49</v>
      </c>
      <c r="AD260" s="16" t="s">
        <v>49</v>
      </c>
      <c r="AE260" s="16" t="s">
        <v>48</v>
      </c>
      <c r="AK260" s="4"/>
      <c r="AL260" s="4"/>
      <c r="AM260" s="4"/>
      <c r="AN260" s="4"/>
      <c r="AO260" s="4"/>
      <c r="AP260" s="1" t="str">
        <v>Unlimited Hot Dogs</v>
      </c>
      <c r="AQ260" s="1">
        <f t="shared" si="13"/>
        <v>0</v>
      </c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</row>
    <row r="261" spans="2:245" s="1" customFormat="1" ht="14.85" customHeight="1">
      <c r="B261" s="5"/>
      <c r="C261" s="5"/>
      <c r="D261" s="5"/>
      <c r="E261" s="5"/>
      <c r="F261" s="5"/>
      <c r="G261" s="5"/>
      <c r="H261" s="5"/>
      <c r="I261" s="5"/>
      <c r="AD261" s="6"/>
      <c r="AK261" s="4"/>
      <c r="AL261" s="4"/>
      <c r="AM261" s="4"/>
      <c r="AN261" s="4"/>
      <c r="AO261" s="4"/>
      <c r="AP261" s="1" t="str">
        <v>Unlimited Hot Dogs</v>
      </c>
      <c r="AQ261" s="1">
        <f t="shared" si="13"/>
        <v>0</v>
      </c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</row>
    <row r="262" spans="2:245" ht="14.85" customHeight="1" thickBot="1">
      <c r="N262" s="4"/>
      <c r="O262" s="19"/>
      <c r="R262" s="5"/>
      <c r="S262" s="5"/>
      <c r="T262" s="17"/>
      <c r="U262" s="5"/>
      <c r="V262" s="5"/>
      <c r="AD262" s="6"/>
      <c r="AK262" s="4"/>
      <c r="AL262" s="4"/>
      <c r="AM262" s="4"/>
      <c r="AN262" s="4"/>
      <c r="AO262" s="4"/>
      <c r="AP262" s="1" t="str">
        <v>Noise Maker</v>
      </c>
      <c r="AQ262" s="1">
        <f t="shared" si="13"/>
        <v>0</v>
      </c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</row>
    <row r="263" spans="2:245" ht="19.5" customHeight="1" thickBot="1">
      <c r="B263" s="68" t="s">
        <v>29</v>
      </c>
      <c r="C263" s="100" t="s">
        <v>32</v>
      </c>
      <c r="D263" s="36" t="s">
        <v>1191</v>
      </c>
      <c r="N263" s="4"/>
      <c r="O263" s="19"/>
      <c r="R263" s="5"/>
      <c r="S263" s="5"/>
      <c r="T263" s="17"/>
      <c r="U263" s="5"/>
      <c r="V263" s="5"/>
      <c r="AD263" s="6"/>
      <c r="AK263" s="4"/>
      <c r="AL263" s="4"/>
      <c r="AM263" s="4"/>
      <c r="AN263" s="4"/>
      <c r="AO263" s="4"/>
      <c r="AP263" s="1" t="str">
        <v>Reserved Ticket</v>
      </c>
      <c r="AQ263" s="1">
        <f t="shared" si="13"/>
        <v>1</v>
      </c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</row>
    <row r="264" spans="2:245" ht="14.65" customHeight="1" thickBot="1">
      <c r="AD264" s="6"/>
      <c r="AK264" s="4"/>
      <c r="AL264" s="4"/>
      <c r="AM264" s="4"/>
      <c r="AN264" s="4"/>
      <c r="AO264" s="4"/>
      <c r="AP264" s="1" t="str">
        <v>Foam Finger</v>
      </c>
      <c r="AQ264" s="1">
        <f t="shared" si="13"/>
        <v>0</v>
      </c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</row>
    <row r="265" spans="2:245" ht="14.65" customHeight="1" thickBot="1">
      <c r="B265" s="9" t="s">
        <v>1241</v>
      </c>
      <c r="G265" s="20" t="s">
        <v>984</v>
      </c>
      <c r="H265" s="65" t="s">
        <v>1247</v>
      </c>
      <c r="I265" s="67"/>
      <c r="J265" s="20" t="s">
        <v>3</v>
      </c>
      <c r="AD265" s="6"/>
      <c r="AK265" s="4"/>
      <c r="AL265" s="4"/>
      <c r="AM265" s="4"/>
      <c r="AN265" s="4"/>
      <c r="AO265" s="4"/>
      <c r="AP265" s="1" t="str">
        <v>GA Ticket</v>
      </c>
      <c r="AQ265" s="1">
        <f t="shared" si="13"/>
        <v>1</v>
      </c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</row>
    <row r="266" spans="2:245" ht="14.65" customHeight="1">
      <c r="B266" s="146" t="s">
        <v>1242</v>
      </c>
      <c r="G266" s="151" t="s">
        <v>981</v>
      </c>
      <c r="H266" s="149"/>
      <c r="I266" s="150">
        <v>10</v>
      </c>
      <c r="J266" s="152">
        <v>3</v>
      </c>
      <c r="L266" s="1">
        <v>1</v>
      </c>
      <c r="M266" s="1">
        <v>1</v>
      </c>
      <c r="AD266" s="6"/>
      <c r="AK266" s="4"/>
      <c r="AL266" s="4"/>
      <c r="AM266" s="4"/>
      <c r="AN266" s="4"/>
      <c r="AO266" s="4"/>
      <c r="AP266" s="1" t="str">
        <v>Noise Maker</v>
      </c>
      <c r="AQ266" s="1">
        <f t="shared" si="13"/>
        <v>0</v>
      </c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</row>
    <row r="267" spans="2:245" ht="14.65" customHeight="1">
      <c r="B267" s="146" t="s">
        <v>1243</v>
      </c>
      <c r="G267" s="151" t="s">
        <v>982</v>
      </c>
      <c r="H267" s="180">
        <v>2</v>
      </c>
      <c r="I267" s="181">
        <v>1</v>
      </c>
      <c r="J267" s="152">
        <v>1</v>
      </c>
      <c r="L267" s="1">
        <v>2</v>
      </c>
      <c r="M267" s="1">
        <v>1</v>
      </c>
      <c r="AD267" s="6"/>
      <c r="AK267" s="4"/>
      <c r="AL267" s="4"/>
      <c r="AM267" s="4"/>
      <c r="AN267" s="4"/>
      <c r="AO267" s="4"/>
      <c r="AP267" s="1" t="str">
        <v>Parking</v>
      </c>
      <c r="AQ267" s="1">
        <f t="shared" si="13"/>
        <v>0</v>
      </c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</row>
    <row r="268" spans="2:245" ht="14.65" customHeight="1" thickBot="1">
      <c r="B268" s="146" t="s">
        <v>1244</v>
      </c>
      <c r="G268" s="153" t="s">
        <v>983</v>
      </c>
      <c r="H268" s="182"/>
      <c r="I268" s="182">
        <v>3</v>
      </c>
      <c r="J268" s="154">
        <v>0</v>
      </c>
      <c r="L268" s="1">
        <v>3</v>
      </c>
      <c r="M268" s="4">
        <v>0</v>
      </c>
      <c r="N268" s="4"/>
      <c r="O268" s="4"/>
      <c r="AD268" s="6"/>
      <c r="AK268" s="4"/>
      <c r="AL268" s="4"/>
      <c r="AM268" s="4"/>
      <c r="AN268" s="4"/>
      <c r="AO268" s="4"/>
      <c r="AP268" s="1" t="str">
        <v>Noise Maker</v>
      </c>
      <c r="AQ268" s="1">
        <f t="shared" si="13"/>
        <v>0</v>
      </c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</row>
    <row r="269" spans="2:245" ht="14.65" customHeight="1">
      <c r="B269" s="146" t="s">
        <v>1245</v>
      </c>
      <c r="L269" s="1">
        <v>10</v>
      </c>
      <c r="M269" s="4">
        <v>3</v>
      </c>
      <c r="N269" s="4"/>
      <c r="O269" s="4"/>
      <c r="AD269" s="6"/>
      <c r="AK269" s="4"/>
      <c r="AL269" s="4"/>
      <c r="AM269" s="4"/>
      <c r="AN269" s="4"/>
      <c r="AO269" s="4"/>
      <c r="AP269" s="1" t="str">
        <v>Reserved Ticket</v>
      </c>
      <c r="AQ269" s="1">
        <f t="shared" si="13"/>
        <v>1</v>
      </c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</row>
    <row r="270" spans="2:245" ht="14.65" customHeight="1">
      <c r="B270" s="146"/>
      <c r="M270" s="4"/>
      <c r="N270" s="4"/>
      <c r="O270" s="4"/>
      <c r="AD270" s="6"/>
      <c r="AK270" s="4"/>
      <c r="AL270" s="4"/>
      <c r="AM270" s="4"/>
      <c r="AN270" s="4"/>
      <c r="AO270" s="4"/>
      <c r="AP270" s="1" t="str">
        <v>Unlimited Beverages</v>
      </c>
      <c r="AQ270" s="1">
        <f t="shared" si="13"/>
        <v>0</v>
      </c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</row>
    <row r="271" spans="2:245" ht="14.65" customHeight="1">
      <c r="B271" s="9" t="s">
        <v>1272</v>
      </c>
      <c r="C271" s="7"/>
      <c r="M271" s="4"/>
      <c r="N271" s="4"/>
      <c r="O271" s="4"/>
      <c r="AD271" s="6"/>
      <c r="AK271" s="4"/>
      <c r="AL271" s="4"/>
      <c r="AM271" s="4"/>
      <c r="AN271" s="4"/>
      <c r="AO271" s="4"/>
      <c r="AP271" s="1" t="str">
        <v>Reserved Ticket</v>
      </c>
      <c r="AQ271" s="1">
        <f t="shared" si="13"/>
        <v>1</v>
      </c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</row>
    <row r="272" spans="2:245" ht="14.65" customHeight="1">
      <c r="B272" s="71" t="s">
        <v>1287</v>
      </c>
      <c r="C272" s="7"/>
      <c r="M272" s="4"/>
      <c r="N272" s="4"/>
      <c r="O272" s="4"/>
      <c r="AD272" s="6"/>
      <c r="AK272" s="4"/>
      <c r="AL272" s="4"/>
      <c r="AM272" s="4"/>
      <c r="AN272" s="4"/>
      <c r="AO272" s="4"/>
      <c r="AP272" s="1" t="str">
        <v>Foam Finger</v>
      </c>
      <c r="AQ272" s="1">
        <f t="shared" si="13"/>
        <v>0</v>
      </c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</row>
    <row r="273" spans="2:245" ht="14.65" customHeight="1">
      <c r="B273" s="71" t="s">
        <v>1246</v>
      </c>
      <c r="C273" s="7"/>
      <c r="M273" s="4"/>
      <c r="N273" s="4"/>
      <c r="O273" s="4"/>
      <c r="AD273" s="6"/>
      <c r="AK273" s="4"/>
      <c r="AL273" s="4"/>
      <c r="AM273" s="4"/>
      <c r="AN273" s="4"/>
      <c r="AO273" s="4"/>
      <c r="AP273" s="1" t="str">
        <v>Unlimited Beverages</v>
      </c>
      <c r="AQ273" s="1">
        <f t="shared" si="13"/>
        <v>0</v>
      </c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</row>
    <row r="274" spans="2:245" ht="14.65" customHeight="1">
      <c r="B274" s="71" t="s">
        <v>1288</v>
      </c>
      <c r="C274" s="7"/>
      <c r="M274" s="4"/>
      <c r="N274" s="4"/>
      <c r="O274" s="4"/>
      <c r="AD274" s="6"/>
      <c r="AK274" s="4"/>
      <c r="AL274" s="4"/>
      <c r="AM274" s="4"/>
      <c r="AN274" s="4"/>
      <c r="AO274" s="4"/>
      <c r="AP274" s="1" t="str">
        <v>Foam Finger</v>
      </c>
      <c r="AQ274" s="1">
        <f t="shared" si="13"/>
        <v>0</v>
      </c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</row>
    <row r="275" spans="2:245" ht="14.65" customHeight="1">
      <c r="B275" s="71"/>
      <c r="C275" s="7"/>
      <c r="M275" s="4"/>
      <c r="N275" s="4"/>
      <c r="O275" s="4"/>
      <c r="AD275" s="6"/>
      <c r="AK275" s="4"/>
      <c r="AL275" s="4"/>
      <c r="AM275" s="4"/>
      <c r="AN275" s="4"/>
      <c r="AO275" s="4"/>
      <c r="AP275" s="1" t="str">
        <v>Reserved Ticket</v>
      </c>
      <c r="AQ275" s="1">
        <f t="shared" si="13"/>
        <v>1</v>
      </c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</row>
    <row r="276" spans="2:245" ht="14.65" customHeight="1" thickBot="1">
      <c r="B276" s="9"/>
      <c r="C276" s="4"/>
      <c r="G276" s="9" t="s">
        <v>1188</v>
      </c>
      <c r="AD276" s="6"/>
      <c r="AK276" s="4"/>
      <c r="AL276" s="4"/>
      <c r="AM276" s="4"/>
      <c r="AN276" s="4"/>
      <c r="AO276" s="4"/>
      <c r="AP276" s="1" t="str">
        <v>VIP Ticket</v>
      </c>
      <c r="AQ276" s="1">
        <f t="shared" si="13"/>
        <v>1</v>
      </c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</row>
    <row r="277" spans="2:245" ht="28.5" customHeight="1" thickBot="1">
      <c r="B277" s="35" t="s">
        <v>10</v>
      </c>
      <c r="C277" s="20" t="s">
        <v>2</v>
      </c>
      <c r="D277" s="26" t="s">
        <v>3</v>
      </c>
      <c r="E277" s="31" t="s">
        <v>4</v>
      </c>
      <c r="G277" s="20">
        <v>1</v>
      </c>
      <c r="H277" s="20">
        <v>2</v>
      </c>
      <c r="I277" s="20">
        <v>3</v>
      </c>
      <c r="J277" s="20">
        <v>4</v>
      </c>
      <c r="K277" s="20">
        <v>5</v>
      </c>
      <c r="L277" s="20">
        <v>6</v>
      </c>
      <c r="M277" s="20">
        <v>7</v>
      </c>
      <c r="N277" s="20">
        <v>8</v>
      </c>
      <c r="O277" s="20">
        <v>9</v>
      </c>
      <c r="P277" s="20">
        <v>10</v>
      </c>
      <c r="Q277" s="20">
        <v>11</v>
      </c>
      <c r="R277" s="20">
        <v>12</v>
      </c>
      <c r="S277" s="20">
        <v>13</v>
      </c>
      <c r="T277" s="20">
        <v>14</v>
      </c>
      <c r="U277" s="20">
        <v>15</v>
      </c>
      <c r="V277" s="20">
        <v>16</v>
      </c>
      <c r="W277" s="20">
        <v>17</v>
      </c>
      <c r="X277" s="20">
        <v>18</v>
      </c>
      <c r="Y277" s="20">
        <v>19</v>
      </c>
      <c r="Z277" s="20">
        <v>20</v>
      </c>
      <c r="AD277" s="6"/>
      <c r="AK277" s="4"/>
      <c r="AL277" s="4"/>
      <c r="AM277" s="4"/>
      <c r="AN277" s="4"/>
      <c r="AO277" s="4"/>
      <c r="AP277" s="1" t="str">
        <v>Foam Finger</v>
      </c>
      <c r="AQ277" s="1">
        <f t="shared" si="13"/>
        <v>0</v>
      </c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</row>
    <row r="278" spans="2:245" ht="26.25">
      <c r="B278" s="1"/>
      <c r="C278" s="1"/>
      <c r="D278" s="1"/>
      <c r="E278" s="1"/>
      <c r="J278" s="17"/>
      <c r="K278" s="17"/>
      <c r="L278" s="17"/>
      <c r="M278" s="5"/>
      <c r="N278" s="5"/>
      <c r="O278" s="5"/>
      <c r="P278" s="5"/>
      <c r="Q278" s="5"/>
      <c r="R278" s="5"/>
      <c r="S278" s="5"/>
      <c r="T278" s="17"/>
      <c r="U278" s="17"/>
      <c r="V278" s="17"/>
      <c r="W278" s="5"/>
      <c r="X278" s="5"/>
      <c r="Y278" s="5"/>
      <c r="Z278" s="5"/>
      <c r="AD278" s="6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</row>
    <row r="279" spans="2:245" ht="26.25">
      <c r="B279" s="11" t="s">
        <v>1258</v>
      </c>
      <c r="C279" s="12">
        <v>7</v>
      </c>
      <c r="D279" s="13">
        <v>0</v>
      </c>
      <c r="E279" s="24">
        <v>22</v>
      </c>
      <c r="G279" s="22" t="s">
        <v>1090</v>
      </c>
      <c r="H279" s="22" t="s">
        <v>867</v>
      </c>
      <c r="I279" s="22" t="s">
        <v>904</v>
      </c>
      <c r="J279" s="22" t="s">
        <v>1022</v>
      </c>
      <c r="K279" s="22" t="s">
        <v>735</v>
      </c>
      <c r="L279" s="22" t="s">
        <v>866</v>
      </c>
      <c r="M279" s="22" t="s">
        <v>258</v>
      </c>
      <c r="N279" s="22" t="s">
        <v>489</v>
      </c>
      <c r="O279" s="22" t="s">
        <v>868</v>
      </c>
      <c r="P279" s="22" t="s">
        <v>646</v>
      </c>
      <c r="Q279" s="22" t="s">
        <v>304</v>
      </c>
      <c r="R279" s="22" t="s">
        <v>231</v>
      </c>
      <c r="S279" s="22" t="s">
        <v>131</v>
      </c>
      <c r="T279" s="22" t="s">
        <v>491</v>
      </c>
      <c r="U279" s="22" t="s">
        <v>754</v>
      </c>
      <c r="V279" s="22" t="s">
        <v>70</v>
      </c>
      <c r="W279" s="22" t="s">
        <v>492</v>
      </c>
      <c r="X279" s="22" t="s">
        <v>778</v>
      </c>
      <c r="Y279" s="22" t="s">
        <v>935</v>
      </c>
      <c r="Z279" s="43" t="s">
        <v>503</v>
      </c>
      <c r="AD279" s="6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</row>
    <row r="280" spans="2:245" ht="26.25">
      <c r="B280" s="1"/>
      <c r="C280" s="1"/>
      <c r="D280" s="1"/>
      <c r="E280" s="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D280" s="6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</row>
    <row r="281" spans="2:245" ht="26.25">
      <c r="B281" s="15">
        <v>121</v>
      </c>
      <c r="C281" s="12">
        <v>7</v>
      </c>
      <c r="D281" s="13">
        <v>6</v>
      </c>
      <c r="E281" s="24">
        <f ca="1">SUM(AC281:AV281)</f>
        <v>19</v>
      </c>
      <c r="G281" s="22" t="s">
        <v>1112</v>
      </c>
      <c r="H281" s="22" t="s">
        <v>107</v>
      </c>
      <c r="I281" s="22" t="s">
        <v>171</v>
      </c>
      <c r="J281" s="22" t="s">
        <v>433</v>
      </c>
      <c r="K281" s="22" t="s">
        <v>454</v>
      </c>
      <c r="L281" s="22" t="s">
        <v>584</v>
      </c>
      <c r="M281" s="22" t="s">
        <v>215</v>
      </c>
      <c r="N281" s="22" t="s">
        <v>427</v>
      </c>
      <c r="O281" s="22" t="s">
        <v>494</v>
      </c>
      <c r="P281" s="22" t="s">
        <v>719</v>
      </c>
      <c r="Q281" s="22" t="s">
        <v>523</v>
      </c>
      <c r="R281" s="22" t="s">
        <v>868</v>
      </c>
      <c r="S281" s="22" t="s">
        <v>770</v>
      </c>
      <c r="T281" s="22" t="s">
        <v>585</v>
      </c>
      <c r="U281" s="22" t="s">
        <v>720</v>
      </c>
      <c r="V281" s="22" t="s">
        <v>598</v>
      </c>
      <c r="W281" s="22" t="s">
        <v>307</v>
      </c>
      <c r="X281" s="22" t="s">
        <v>1001</v>
      </c>
      <c r="Y281" s="22" t="s">
        <v>466</v>
      </c>
      <c r="Z281" s="43" t="s">
        <v>558</v>
      </c>
      <c r="AC281" s="1" cm="1">
        <f t="array" aca="1" ref="AC281" ca="1">_xlfn.XLOOKUP(INDIRECT("'Cornhole Board'!" &amp; G281),$L$266:$L$269,$M$266:$M$269,0,0,1)</f>
        <v>0</v>
      </c>
      <c r="AD281" s="1" cm="1">
        <f t="array" aca="1" ref="AD281" ca="1">_xlfn.XLOOKUP(INDIRECT("'Cornhole Board'!" &amp; H281),$L$266:$L$269,$M$266:$M$269,0,0,1)</f>
        <v>1</v>
      </c>
      <c r="AE281" s="1" cm="1">
        <f t="array" aca="1" ref="AE281" ca="1">_xlfn.XLOOKUP(INDIRECT("'Cornhole Board'!" &amp; I281),$L$266:$L$269,$M$266:$M$269,0,0,1)</f>
        <v>1</v>
      </c>
      <c r="AF281" s="1" cm="1">
        <f t="array" aca="1" ref="AF281" ca="1">_xlfn.XLOOKUP(INDIRECT("'Cornhole Board'!" &amp; J281),$L$266:$L$269,$M$266:$M$269,0,0,1)</f>
        <v>1</v>
      </c>
      <c r="AG281" s="1" cm="1">
        <f t="array" aca="1" ref="AG281" ca="1">_xlfn.XLOOKUP(INDIRECT("'Cornhole Board'!" &amp; K281),$L$266:$L$269,$M$266:$M$269,0,0,1)</f>
        <v>1</v>
      </c>
      <c r="AH281" s="1" cm="1">
        <f t="array" aca="1" ref="AH281" ca="1">_xlfn.XLOOKUP(INDIRECT("'Cornhole Board'!" &amp; L281),$L$266:$L$269,$M$266:$M$269,0,0,1)</f>
        <v>1</v>
      </c>
      <c r="AI281" s="1" cm="1">
        <f t="array" aca="1" ref="AI281" ca="1">_xlfn.XLOOKUP(INDIRECT("'Cornhole Board'!" &amp; M281),$L$266:$L$269,$M$266:$M$269,0,0,1)</f>
        <v>3</v>
      </c>
      <c r="AJ281" s="1" cm="1">
        <f t="array" aca="1" ref="AJ281" ca="1">_xlfn.XLOOKUP(INDIRECT("'Cornhole Board'!" &amp; N281),$L$266:$L$269,$M$266:$M$269,0,0,1)</f>
        <v>1</v>
      </c>
      <c r="AK281" s="1" cm="1">
        <f t="array" aca="1" ref="AK281" ca="1">_xlfn.XLOOKUP(INDIRECT("'Cornhole Board'!" &amp; O281),$L$266:$L$269,$M$266:$M$269,0,0,1)</f>
        <v>1</v>
      </c>
      <c r="AL281" s="1" cm="1">
        <f t="array" aca="1" ref="AL281" ca="1">_xlfn.XLOOKUP(INDIRECT("'Cornhole Board'!" &amp; P281),$L$266:$L$269,$M$266:$M$269,0,0,1)</f>
        <v>1</v>
      </c>
      <c r="AM281" s="1" cm="1">
        <f t="array" aca="1" ref="AM281" ca="1">_xlfn.XLOOKUP(INDIRECT("'Cornhole Board'!" &amp; Q281),$L$266:$L$269,$M$266:$M$269,0,0,1)</f>
        <v>0</v>
      </c>
      <c r="AN281" s="1" cm="1">
        <f t="array" aca="1" ref="AN281" ca="1">_xlfn.XLOOKUP(INDIRECT("'Cornhole Board'!" &amp; R281),$L$266:$L$269,$M$266:$M$269,0,0,1)</f>
        <v>1</v>
      </c>
      <c r="AO281" s="1" cm="1">
        <f t="array" aca="1" ref="AO281" ca="1">_xlfn.XLOOKUP(INDIRECT("'Cornhole Board'!" &amp; S281),$L$266:$L$269,$M$266:$M$269,0,0,1)</f>
        <v>1</v>
      </c>
      <c r="AP281" s="1" cm="1">
        <f t="array" aca="1" ref="AP281" ca="1">_xlfn.XLOOKUP(INDIRECT("'Cornhole Board'!" &amp; T281),$L$266:$L$269,$M$266:$M$269,0,0,1)</f>
        <v>1</v>
      </c>
      <c r="AQ281" s="1" cm="1">
        <f t="array" aca="1" ref="AQ281" ca="1">_xlfn.XLOOKUP(INDIRECT("'Cornhole Board'!" &amp; U281),$L$266:$L$269,$M$266:$M$269,0,0,1)</f>
        <v>1</v>
      </c>
      <c r="AR281" s="1" cm="1">
        <f t="array" aca="1" ref="AR281" ca="1">_xlfn.XLOOKUP(INDIRECT("'Cornhole Board'!" &amp; V281),$L$266:$L$269,$M$266:$M$269,0,0,1)</f>
        <v>1</v>
      </c>
      <c r="AS281" s="1" cm="1">
        <f t="array" aca="1" ref="AS281" ca="1">_xlfn.XLOOKUP(INDIRECT("'Cornhole Board'!" &amp; W281),$L$266:$L$269,$M$266:$M$269,0,0,1)</f>
        <v>1</v>
      </c>
      <c r="AT281" s="1" cm="1">
        <f t="array" aca="1" ref="AT281" ca="1">_xlfn.XLOOKUP(INDIRECT("'Cornhole Board'!" &amp; X281),$L$266:$L$269,$M$266:$M$269,0,0,1)</f>
        <v>0</v>
      </c>
      <c r="AU281" s="1" cm="1">
        <f t="array" aca="1" ref="AU281" ca="1">_xlfn.XLOOKUP(INDIRECT("'Cornhole Board'!" &amp; Y281),$L$266:$L$269,$M$266:$M$269,0,0,1)</f>
        <v>1</v>
      </c>
      <c r="AV281" s="1" cm="1">
        <f t="array" aca="1" ref="AV281" ca="1">_xlfn.XLOOKUP(INDIRECT("'Cornhole Board'!" &amp; Z281),$L$266:$L$269,$M$266:$M$269,0,0,1)</f>
        <v>1</v>
      </c>
      <c r="AY281" s="4"/>
      <c r="AZ281" s="4"/>
      <c r="BA281" s="4"/>
      <c r="BB281" s="4"/>
      <c r="BC281" s="4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</row>
    <row r="282" spans="2:245" ht="26.25">
      <c r="B282" s="15">
        <f>B281+1</f>
        <v>122</v>
      </c>
      <c r="C282" s="12">
        <v>7</v>
      </c>
      <c r="D282" s="13">
        <v>6</v>
      </c>
      <c r="E282" s="24">
        <f t="shared" ref="E282:E300" ca="1" si="14">SUM(AC282:AV282)</f>
        <v>22</v>
      </c>
      <c r="G282" s="22" t="s">
        <v>384</v>
      </c>
      <c r="H282" s="22" t="s">
        <v>220</v>
      </c>
      <c r="I282" s="22" t="s">
        <v>91</v>
      </c>
      <c r="J282" s="22" t="s">
        <v>112</v>
      </c>
      <c r="K282" s="22" t="s">
        <v>595</v>
      </c>
      <c r="L282" s="22" t="s">
        <v>946</v>
      </c>
      <c r="M282" s="22" t="s">
        <v>253</v>
      </c>
      <c r="N282" s="22" t="s">
        <v>787</v>
      </c>
      <c r="O282" s="22" t="s">
        <v>1081</v>
      </c>
      <c r="P282" s="22" t="s">
        <v>550</v>
      </c>
      <c r="Q282" s="22" t="s">
        <v>777</v>
      </c>
      <c r="R282" s="22" t="s">
        <v>727</v>
      </c>
      <c r="S282" s="22" t="s">
        <v>549</v>
      </c>
      <c r="T282" s="22" t="s">
        <v>471</v>
      </c>
      <c r="U282" s="22" t="s">
        <v>257</v>
      </c>
      <c r="V282" s="22" t="s">
        <v>577</v>
      </c>
      <c r="W282" s="22" t="s">
        <v>445</v>
      </c>
      <c r="X282" s="22" t="s">
        <v>317</v>
      </c>
      <c r="Y282" s="22" t="s">
        <v>1004</v>
      </c>
      <c r="Z282" s="43" t="s">
        <v>185</v>
      </c>
      <c r="AC282" s="1" cm="1">
        <f t="array" aca="1" ref="AC282" ca="1">_xlfn.XLOOKUP(INDIRECT("'Cornhole Board'!" &amp; G282),$L$266:$L$269,$M$266:$M$269,0,0,1)</f>
        <v>1</v>
      </c>
      <c r="AD282" s="1" cm="1">
        <f t="array" aca="1" ref="AD282" ca="1">_xlfn.XLOOKUP(INDIRECT("'Cornhole Board'!" &amp; H282),$L$266:$L$269,$M$266:$M$269,0,0,1)</f>
        <v>1</v>
      </c>
      <c r="AE282" s="1" cm="1">
        <f t="array" aca="1" ref="AE282" ca="1">_xlfn.XLOOKUP(INDIRECT("'Cornhole Board'!" &amp; I282),$L$266:$L$269,$M$266:$M$269,0,0,1)</f>
        <v>1</v>
      </c>
      <c r="AF282" s="1" cm="1">
        <f t="array" aca="1" ref="AF282" ca="1">_xlfn.XLOOKUP(INDIRECT("'Cornhole Board'!" &amp; J282),$L$266:$L$269,$M$266:$M$269,0,0,1)</f>
        <v>1</v>
      </c>
      <c r="AG282" s="1" cm="1">
        <f t="array" aca="1" ref="AG282" ca="1">_xlfn.XLOOKUP(INDIRECT("'Cornhole Board'!" &amp; K282),$L$266:$L$269,$M$266:$M$269,0,0,1)</f>
        <v>1</v>
      </c>
      <c r="AH282" s="1" cm="1">
        <f t="array" aca="1" ref="AH282" ca="1">_xlfn.XLOOKUP(INDIRECT("'Cornhole Board'!" &amp; L282),$L$266:$L$269,$M$266:$M$269,0,0,1)</f>
        <v>1</v>
      </c>
      <c r="AI282" s="1" cm="1">
        <f t="array" aca="1" ref="AI282" ca="1">_xlfn.XLOOKUP(INDIRECT("'Cornhole Board'!" &amp; M282),$L$266:$L$269,$M$266:$M$269,0,0,1)</f>
        <v>3</v>
      </c>
      <c r="AJ282" s="1" cm="1">
        <f t="array" aca="1" ref="AJ282" ca="1">_xlfn.XLOOKUP(INDIRECT("'Cornhole Board'!" &amp; N282),$L$266:$L$269,$M$266:$M$269,0,0,1)</f>
        <v>1</v>
      </c>
      <c r="AK282" s="1" cm="1">
        <f t="array" aca="1" ref="AK282" ca="1">_xlfn.XLOOKUP(INDIRECT("'Cornhole Board'!" &amp; O282),$L$266:$L$269,$M$266:$M$269,0,0,1)</f>
        <v>0</v>
      </c>
      <c r="AL282" s="1" cm="1">
        <f t="array" aca="1" ref="AL282" ca="1">_xlfn.XLOOKUP(INDIRECT("'Cornhole Board'!" &amp; P282),$L$266:$L$269,$M$266:$M$269,0,0,1)</f>
        <v>1</v>
      </c>
      <c r="AM282" s="1" cm="1">
        <f t="array" aca="1" ref="AM282" ca="1">_xlfn.XLOOKUP(INDIRECT("'Cornhole Board'!" &amp; Q282),$L$266:$L$269,$M$266:$M$269,0,0,1)</f>
        <v>1</v>
      </c>
      <c r="AN282" s="1" cm="1">
        <f t="array" aca="1" ref="AN282" ca="1">_xlfn.XLOOKUP(INDIRECT("'Cornhole Board'!" &amp; R282),$L$266:$L$269,$M$266:$M$269,0,0,1)</f>
        <v>1</v>
      </c>
      <c r="AO282" s="1" cm="1">
        <f t="array" aca="1" ref="AO282" ca="1">_xlfn.XLOOKUP(INDIRECT("'Cornhole Board'!" &amp; S282),$L$266:$L$269,$M$266:$M$269,0,0,1)</f>
        <v>1</v>
      </c>
      <c r="AP282" s="1" cm="1">
        <f t="array" aca="1" ref="AP282" ca="1">_xlfn.XLOOKUP(INDIRECT("'Cornhole Board'!" &amp; T282),$L$266:$L$269,$M$266:$M$269,0,0,1)</f>
        <v>1</v>
      </c>
      <c r="AQ282" s="1" cm="1">
        <f t="array" aca="1" ref="AQ282" ca="1">_xlfn.XLOOKUP(INDIRECT("'Cornhole Board'!" &amp; U282),$L$266:$L$269,$M$266:$M$269,0,0,1)</f>
        <v>3</v>
      </c>
      <c r="AR282" s="1" cm="1">
        <f t="array" aca="1" ref="AR282" ca="1">_xlfn.XLOOKUP(INDIRECT("'Cornhole Board'!" &amp; V282),$L$266:$L$269,$M$266:$M$269,0,0,1)</f>
        <v>1</v>
      </c>
      <c r="AS282" s="1" cm="1">
        <f t="array" aca="1" ref="AS282" ca="1">_xlfn.XLOOKUP(INDIRECT("'Cornhole Board'!" &amp; W282),$L$266:$L$269,$M$266:$M$269,0,0,1)</f>
        <v>1</v>
      </c>
      <c r="AT282" s="1" cm="1">
        <f t="array" aca="1" ref="AT282" ca="1">_xlfn.XLOOKUP(INDIRECT("'Cornhole Board'!" &amp; X282),$L$266:$L$269,$M$266:$M$269,0,0,1)</f>
        <v>1</v>
      </c>
      <c r="AU282" s="1" cm="1">
        <f t="array" aca="1" ref="AU282" ca="1">_xlfn.XLOOKUP(INDIRECT("'Cornhole Board'!" &amp; Y282),$L$266:$L$269,$M$266:$M$269,0,0,1)</f>
        <v>0</v>
      </c>
      <c r="AV282" s="1" cm="1">
        <f t="array" aca="1" ref="AV282" ca="1">_xlfn.XLOOKUP(INDIRECT("'Cornhole Board'!" &amp; Z282),$L$266:$L$269,$M$266:$M$269,0,0,1)</f>
        <v>1</v>
      </c>
      <c r="AW282" s="4"/>
      <c r="AX282" s="4"/>
      <c r="AY282" s="4"/>
      <c r="AZ282" s="4"/>
      <c r="BA282" s="4"/>
      <c r="BB282" s="4"/>
      <c r="BC282" s="4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</row>
    <row r="283" spans="2:245" ht="26.25">
      <c r="B283" s="15">
        <f>B282+1</f>
        <v>123</v>
      </c>
      <c r="C283" s="12">
        <v>7</v>
      </c>
      <c r="D283" s="13">
        <v>6</v>
      </c>
      <c r="E283" s="24">
        <f t="shared" ca="1" si="14"/>
        <v>21</v>
      </c>
      <c r="G283" s="22" t="s">
        <v>521</v>
      </c>
      <c r="H283" s="22" t="s">
        <v>515</v>
      </c>
      <c r="I283" s="22" t="s">
        <v>990</v>
      </c>
      <c r="J283" s="22" t="s">
        <v>715</v>
      </c>
      <c r="K283" s="22" t="s">
        <v>464</v>
      </c>
      <c r="L283" s="22" t="s">
        <v>807</v>
      </c>
      <c r="M283" s="22" t="s">
        <v>490</v>
      </c>
      <c r="N283" s="22" t="s">
        <v>192</v>
      </c>
      <c r="O283" s="22" t="s">
        <v>768</v>
      </c>
      <c r="P283" s="22" t="s">
        <v>943</v>
      </c>
      <c r="Q283" s="22" t="s">
        <v>886</v>
      </c>
      <c r="R283" s="22" t="s">
        <v>737</v>
      </c>
      <c r="S283" s="22" t="s">
        <v>874</v>
      </c>
      <c r="T283" s="22" t="s">
        <v>353</v>
      </c>
      <c r="U283" s="22" t="s">
        <v>350</v>
      </c>
      <c r="V283" s="22" t="s">
        <v>254</v>
      </c>
      <c r="W283" s="22" t="s">
        <v>515</v>
      </c>
      <c r="X283" s="22" t="s">
        <v>824</v>
      </c>
      <c r="Y283" s="22" t="s">
        <v>676</v>
      </c>
      <c r="Z283" s="43" t="s">
        <v>465</v>
      </c>
      <c r="AC283" s="1" cm="1">
        <f t="array" aca="1" ref="AC283" ca="1">_xlfn.XLOOKUP(INDIRECT("'Cornhole Board'!" &amp; G283),$L$266:$L$269,$M$266:$M$269,0,0,1)</f>
        <v>1</v>
      </c>
      <c r="AD283" s="1" cm="1">
        <f t="array" aca="1" ref="AD283" ca="1">_xlfn.XLOOKUP(INDIRECT("'Cornhole Board'!" &amp; H283),$L$266:$L$269,$M$266:$M$269,0,0,1)</f>
        <v>1</v>
      </c>
      <c r="AE283" s="1" cm="1">
        <f t="array" aca="1" ref="AE283" ca="1">_xlfn.XLOOKUP(INDIRECT("'Cornhole Board'!" &amp; I283),$L$266:$L$269,$M$266:$M$269,0,0,1)</f>
        <v>0</v>
      </c>
      <c r="AF283" s="1" cm="1">
        <f t="array" aca="1" ref="AF283" ca="1">_xlfn.XLOOKUP(INDIRECT("'Cornhole Board'!" &amp; J283),$L$266:$L$269,$M$266:$M$269,0,0,1)</f>
        <v>1</v>
      </c>
      <c r="AG283" s="1" cm="1">
        <f t="array" aca="1" ref="AG283" ca="1">_xlfn.XLOOKUP(INDIRECT("'Cornhole Board'!" &amp; K283),$L$266:$L$269,$M$266:$M$269,0,0,1)</f>
        <v>1</v>
      </c>
      <c r="AH283" s="1" cm="1">
        <f t="array" aca="1" ref="AH283" ca="1">_xlfn.XLOOKUP(INDIRECT("'Cornhole Board'!" &amp; L283),$L$266:$L$269,$M$266:$M$269,0,0,1)</f>
        <v>1</v>
      </c>
      <c r="AI283" s="1" cm="1">
        <f t="array" aca="1" ref="AI283" ca="1">_xlfn.XLOOKUP(INDIRECT("'Cornhole Board'!" &amp; M283),$L$266:$L$269,$M$266:$M$269,0,0,1)</f>
        <v>1</v>
      </c>
      <c r="AJ283" s="1" cm="1">
        <f t="array" aca="1" ref="AJ283" ca="1">_xlfn.XLOOKUP(INDIRECT("'Cornhole Board'!" &amp; N283),$L$266:$L$269,$M$266:$M$269,0,0,1)</f>
        <v>1</v>
      </c>
      <c r="AK283" s="1" cm="1">
        <f t="array" aca="1" ref="AK283" ca="1">_xlfn.XLOOKUP(INDIRECT("'Cornhole Board'!" &amp; O283),$L$266:$L$269,$M$266:$M$269,0,0,1)</f>
        <v>1</v>
      </c>
      <c r="AL283" s="1" cm="1">
        <f t="array" aca="1" ref="AL283" ca="1">_xlfn.XLOOKUP(INDIRECT("'Cornhole Board'!" &amp; P283),$L$266:$L$269,$M$266:$M$269,0,0,1)</f>
        <v>1</v>
      </c>
      <c r="AM283" s="1" cm="1">
        <f t="array" aca="1" ref="AM283" ca="1">_xlfn.XLOOKUP(INDIRECT("'Cornhole Board'!" &amp; Q283),$L$266:$L$269,$M$266:$M$269,0,0,1)</f>
        <v>1</v>
      </c>
      <c r="AN283" s="1" cm="1">
        <f t="array" aca="1" ref="AN283" ca="1">_xlfn.XLOOKUP(INDIRECT("'Cornhole Board'!" &amp; R283),$L$266:$L$269,$M$266:$M$269,0,0,1)</f>
        <v>1</v>
      </c>
      <c r="AO283" s="1" cm="1">
        <f t="array" aca="1" ref="AO283" ca="1">_xlfn.XLOOKUP(INDIRECT("'Cornhole Board'!" &amp; S283),$L$266:$L$269,$M$266:$M$269,0,0,1)</f>
        <v>1</v>
      </c>
      <c r="AP283" s="1" cm="1">
        <f t="array" aca="1" ref="AP283" ca="1">_xlfn.XLOOKUP(INDIRECT("'Cornhole Board'!" &amp; T283),$L$266:$L$269,$M$266:$M$269,0,0,1)</f>
        <v>1</v>
      </c>
      <c r="AQ283" s="1" cm="1">
        <f t="array" aca="1" ref="AQ283" ca="1">_xlfn.XLOOKUP(INDIRECT("'Cornhole Board'!" &amp; U283),$L$266:$L$269,$M$266:$M$269,0,0,1)</f>
        <v>1</v>
      </c>
      <c r="AR283" s="1" cm="1">
        <f t="array" aca="1" ref="AR283" ca="1">_xlfn.XLOOKUP(INDIRECT("'Cornhole Board'!" &amp; V283),$L$266:$L$269,$M$266:$M$269,0,0,1)</f>
        <v>3</v>
      </c>
      <c r="AS283" s="1" cm="1">
        <f t="array" aca="1" ref="AS283" ca="1">_xlfn.XLOOKUP(INDIRECT("'Cornhole Board'!" &amp; W283),$L$266:$L$269,$M$266:$M$269,0,0,1)</f>
        <v>1</v>
      </c>
      <c r="AT283" s="1" cm="1">
        <f t="array" aca="1" ref="AT283" ca="1">_xlfn.XLOOKUP(INDIRECT("'Cornhole Board'!" &amp; X283),$L$266:$L$269,$M$266:$M$269,0,0,1)</f>
        <v>1</v>
      </c>
      <c r="AU283" s="1" cm="1">
        <f t="array" aca="1" ref="AU283" ca="1">_xlfn.XLOOKUP(INDIRECT("'Cornhole Board'!" &amp; Y283),$L$266:$L$269,$M$266:$M$269,0,0,1)</f>
        <v>1</v>
      </c>
      <c r="AV283" s="1" cm="1">
        <f t="array" aca="1" ref="AV283" ca="1">_xlfn.XLOOKUP(INDIRECT("'Cornhole Board'!" &amp; Z283),$L$266:$L$269,$M$266:$M$269,0,0,1)</f>
        <v>1</v>
      </c>
      <c r="AW283" s="4"/>
      <c r="AX283" s="4"/>
      <c r="AY283" s="4"/>
      <c r="AZ283" s="4"/>
      <c r="BA283" s="4"/>
      <c r="BB283" s="4"/>
      <c r="BC283" s="4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</row>
    <row r="284" spans="2:245" ht="26.25">
      <c r="B284" s="15">
        <f t="shared" ref="B284:B300" si="15">B283+1</f>
        <v>124</v>
      </c>
      <c r="C284" s="12">
        <v>7</v>
      </c>
      <c r="D284" s="13">
        <v>6</v>
      </c>
      <c r="E284" s="24">
        <f t="shared" ca="1" si="14"/>
        <v>23</v>
      </c>
      <c r="G284" s="22" t="s">
        <v>847</v>
      </c>
      <c r="H284" s="22" t="s">
        <v>806</v>
      </c>
      <c r="I284" s="22" t="s">
        <v>176</v>
      </c>
      <c r="J284" s="22" t="s">
        <v>420</v>
      </c>
      <c r="K284" s="22" t="s">
        <v>828</v>
      </c>
      <c r="L284" s="22" t="s">
        <v>141</v>
      </c>
      <c r="M284" s="22" t="s">
        <v>121</v>
      </c>
      <c r="N284" s="22" t="s">
        <v>293</v>
      </c>
      <c r="O284" s="22" t="s">
        <v>1066</v>
      </c>
      <c r="P284" s="22" t="s">
        <v>690</v>
      </c>
      <c r="Q284" s="22" t="s">
        <v>508</v>
      </c>
      <c r="R284" s="22" t="s">
        <v>812</v>
      </c>
      <c r="S284" s="22" t="s">
        <v>754</v>
      </c>
      <c r="T284" s="22" t="s">
        <v>1060</v>
      </c>
      <c r="U284" s="22" t="s">
        <v>917</v>
      </c>
      <c r="V284" s="22" t="s">
        <v>560</v>
      </c>
      <c r="W284" s="22" t="s">
        <v>774</v>
      </c>
      <c r="X284" s="22" t="s">
        <v>746</v>
      </c>
      <c r="Y284" s="22" t="s">
        <v>236</v>
      </c>
      <c r="Z284" s="43" t="s">
        <v>43</v>
      </c>
      <c r="AC284" s="1" cm="1">
        <f t="array" aca="1" ref="AC284" ca="1">_xlfn.XLOOKUP(INDIRECT("'Cornhole Board'!" &amp; G284),$L$266:$L$269,$M$266:$M$269,0,0,1)</f>
        <v>1</v>
      </c>
      <c r="AD284" s="1" cm="1">
        <f t="array" aca="1" ref="AD284" ca="1">_xlfn.XLOOKUP(INDIRECT("'Cornhole Board'!" &amp; H284),$L$266:$L$269,$M$266:$M$269,0,0,1)</f>
        <v>1</v>
      </c>
      <c r="AE284" s="1" cm="1">
        <f t="array" aca="1" ref="AE284" ca="1">_xlfn.XLOOKUP(INDIRECT("'Cornhole Board'!" &amp; I284),$L$266:$L$269,$M$266:$M$269,0,0,1)</f>
        <v>3</v>
      </c>
      <c r="AF284" s="1" cm="1">
        <f t="array" aca="1" ref="AF284" ca="1">_xlfn.XLOOKUP(INDIRECT("'Cornhole Board'!" &amp; J284),$L$266:$L$269,$M$266:$M$269,0,0,1)</f>
        <v>1</v>
      </c>
      <c r="AG284" s="1" cm="1">
        <f t="array" aca="1" ref="AG284" ca="1">_xlfn.XLOOKUP(INDIRECT("'Cornhole Board'!" &amp; K284),$L$266:$L$269,$M$266:$M$269,0,0,1)</f>
        <v>1</v>
      </c>
      <c r="AH284" s="1" cm="1">
        <f t="array" aca="1" ref="AH284" ca="1">_xlfn.XLOOKUP(INDIRECT("'Cornhole Board'!" &amp; L284),$L$266:$L$269,$M$266:$M$269,0,0,1)</f>
        <v>3</v>
      </c>
      <c r="AI284" s="1" cm="1">
        <f t="array" aca="1" ref="AI284" ca="1">_xlfn.XLOOKUP(INDIRECT("'Cornhole Board'!" &amp; M284),$L$266:$L$269,$M$266:$M$269,0,0,1)</f>
        <v>1</v>
      </c>
      <c r="AJ284" s="1" cm="1">
        <f t="array" aca="1" ref="AJ284" ca="1">_xlfn.XLOOKUP(INDIRECT("'Cornhole Board'!" &amp; N284),$L$266:$L$269,$M$266:$M$269,0,0,1)</f>
        <v>1</v>
      </c>
      <c r="AK284" s="1" cm="1">
        <f t="array" aca="1" ref="AK284" ca="1">_xlfn.XLOOKUP(INDIRECT("'Cornhole Board'!" &amp; O284),$L$266:$L$269,$M$266:$M$269,0,0,1)</f>
        <v>0</v>
      </c>
      <c r="AL284" s="1" cm="1">
        <f t="array" aca="1" ref="AL284" ca="1">_xlfn.XLOOKUP(INDIRECT("'Cornhole Board'!" &amp; P284),$L$266:$L$269,$M$266:$M$269,0,0,1)</f>
        <v>1</v>
      </c>
      <c r="AM284" s="1" cm="1">
        <f t="array" aca="1" ref="AM284" ca="1">_xlfn.XLOOKUP(INDIRECT("'Cornhole Board'!" &amp; Q284),$L$266:$L$269,$M$266:$M$269,0,0,1)</f>
        <v>1</v>
      </c>
      <c r="AN284" s="1" cm="1">
        <f t="array" aca="1" ref="AN284" ca="1">_xlfn.XLOOKUP(INDIRECT("'Cornhole Board'!" &amp; R284),$L$266:$L$269,$M$266:$M$269,0,0,1)</f>
        <v>1</v>
      </c>
      <c r="AO284" s="1" cm="1">
        <f t="array" aca="1" ref="AO284" ca="1">_xlfn.XLOOKUP(INDIRECT("'Cornhole Board'!" &amp; S284),$L$266:$L$269,$M$266:$M$269,0,0,1)</f>
        <v>1</v>
      </c>
      <c r="AP284" s="1" cm="1">
        <f t="array" aca="1" ref="AP284" ca="1">_xlfn.XLOOKUP(INDIRECT("'Cornhole Board'!" &amp; T284),$L$266:$L$269,$M$266:$M$269,0,0,1)</f>
        <v>0</v>
      </c>
      <c r="AQ284" s="1" cm="1">
        <f t="array" aca="1" ref="AQ284" ca="1">_xlfn.XLOOKUP(INDIRECT("'Cornhole Board'!" &amp; U284),$L$266:$L$269,$M$266:$M$269,0,0,1)</f>
        <v>1</v>
      </c>
      <c r="AR284" s="1" cm="1">
        <f t="array" aca="1" ref="AR284" ca="1">_xlfn.XLOOKUP(INDIRECT("'Cornhole Board'!" &amp; V284),$L$266:$L$269,$M$266:$M$269,0,0,1)</f>
        <v>1</v>
      </c>
      <c r="AS284" s="1" cm="1">
        <f t="array" aca="1" ref="AS284" ca="1">_xlfn.XLOOKUP(INDIRECT("'Cornhole Board'!" &amp; W284),$L$266:$L$269,$M$266:$M$269,0,0,1)</f>
        <v>1</v>
      </c>
      <c r="AT284" s="1" cm="1">
        <f t="array" aca="1" ref="AT284" ca="1">_xlfn.XLOOKUP(INDIRECT("'Cornhole Board'!" &amp; X284),$L$266:$L$269,$M$266:$M$269,0,0,1)</f>
        <v>0</v>
      </c>
      <c r="AU284" s="1" cm="1">
        <f t="array" aca="1" ref="AU284" ca="1">_xlfn.XLOOKUP(INDIRECT("'Cornhole Board'!" &amp; Y284),$L$266:$L$269,$M$266:$M$269,0,0,1)</f>
        <v>3</v>
      </c>
      <c r="AV284" s="1" cm="1">
        <f t="array" aca="1" ref="AV284" ca="1">_xlfn.XLOOKUP(INDIRECT("'Cornhole Board'!" &amp; Z284),$L$266:$L$269,$M$266:$M$269,0,0,1)</f>
        <v>1</v>
      </c>
      <c r="AW284" s="4"/>
      <c r="AX284" s="4"/>
      <c r="AY284" s="4"/>
      <c r="AZ284" s="4"/>
      <c r="BA284" s="4"/>
      <c r="BB284" s="4"/>
      <c r="BC284" s="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</row>
    <row r="285" spans="2:245" ht="26.25">
      <c r="B285" s="15">
        <f t="shared" si="15"/>
        <v>125</v>
      </c>
      <c r="C285" s="12">
        <v>7</v>
      </c>
      <c r="D285" s="13">
        <v>6</v>
      </c>
      <c r="E285" s="24">
        <f t="shared" ca="1" si="14"/>
        <v>23</v>
      </c>
      <c r="G285" s="22" t="s">
        <v>460</v>
      </c>
      <c r="H285" s="22" t="s">
        <v>849</v>
      </c>
      <c r="I285" s="22" t="s">
        <v>309</v>
      </c>
      <c r="J285" s="22" t="s">
        <v>234</v>
      </c>
      <c r="K285" s="22" t="s">
        <v>364</v>
      </c>
      <c r="L285" s="22" t="s">
        <v>753</v>
      </c>
      <c r="M285" s="22" t="s">
        <v>158</v>
      </c>
      <c r="N285" s="22" t="s">
        <v>57</v>
      </c>
      <c r="O285" s="22" t="s">
        <v>350</v>
      </c>
      <c r="P285" s="22" t="s">
        <v>987</v>
      </c>
      <c r="Q285" s="22" t="s">
        <v>495</v>
      </c>
      <c r="R285" s="22" t="s">
        <v>891</v>
      </c>
      <c r="S285" s="22" t="s">
        <v>806</v>
      </c>
      <c r="T285" s="22" t="s">
        <v>626</v>
      </c>
      <c r="U285" s="22" t="s">
        <v>297</v>
      </c>
      <c r="V285" s="22" t="s">
        <v>785</v>
      </c>
      <c r="W285" s="22" t="s">
        <v>587</v>
      </c>
      <c r="X285" s="22" t="s">
        <v>97</v>
      </c>
      <c r="Y285" s="22" t="s">
        <v>868</v>
      </c>
      <c r="Z285" s="43" t="s">
        <v>566</v>
      </c>
      <c r="AC285" s="1" cm="1">
        <f t="array" aca="1" ref="AC285" ca="1">_xlfn.XLOOKUP(INDIRECT("'Cornhole Board'!" &amp; G285),$L$266:$L$269,$M$266:$M$269,0,0,1)</f>
        <v>1</v>
      </c>
      <c r="AD285" s="1" cm="1">
        <f t="array" aca="1" ref="AD285" ca="1">_xlfn.XLOOKUP(INDIRECT("'Cornhole Board'!" &amp; H285),$L$266:$L$269,$M$266:$M$269,0,0,1)</f>
        <v>1</v>
      </c>
      <c r="AE285" s="1" cm="1">
        <f t="array" aca="1" ref="AE285" ca="1">_xlfn.XLOOKUP(INDIRECT("'Cornhole Board'!" &amp; I285),$L$266:$L$269,$M$266:$M$269,0,0,1)</f>
        <v>1</v>
      </c>
      <c r="AF285" s="1" cm="1">
        <f t="array" aca="1" ref="AF285" ca="1">_xlfn.XLOOKUP(INDIRECT("'Cornhole Board'!" &amp; J285),$L$266:$L$269,$M$266:$M$269,0,0,1)</f>
        <v>3</v>
      </c>
      <c r="AG285" s="1" cm="1">
        <f t="array" aca="1" ref="AG285" ca="1">_xlfn.XLOOKUP(INDIRECT("'Cornhole Board'!" &amp; K285),$L$266:$L$269,$M$266:$M$269,0,0,1)</f>
        <v>1</v>
      </c>
      <c r="AH285" s="1" cm="1">
        <f t="array" aca="1" ref="AH285" ca="1">_xlfn.XLOOKUP(INDIRECT("'Cornhole Board'!" &amp; L285),$L$266:$L$269,$M$266:$M$269,0,0,1)</f>
        <v>1</v>
      </c>
      <c r="AI285" s="1" cm="1">
        <f t="array" aca="1" ref="AI285" ca="1">_xlfn.XLOOKUP(INDIRECT("'Cornhole Board'!" &amp; M285),$L$266:$L$269,$M$266:$M$269,0,0,1)</f>
        <v>3</v>
      </c>
      <c r="AJ285" s="1" cm="1">
        <f t="array" aca="1" ref="AJ285" ca="1">_xlfn.XLOOKUP(INDIRECT("'Cornhole Board'!" &amp; N285),$L$266:$L$269,$M$266:$M$269,0,0,1)</f>
        <v>1</v>
      </c>
      <c r="AK285" s="1" cm="1">
        <f t="array" aca="1" ref="AK285" ca="1">_xlfn.XLOOKUP(INDIRECT("'Cornhole Board'!" &amp; O285),$L$266:$L$269,$M$266:$M$269,0,0,1)</f>
        <v>1</v>
      </c>
      <c r="AL285" s="1" cm="1">
        <f t="array" aca="1" ref="AL285" ca="1">_xlfn.XLOOKUP(INDIRECT("'Cornhole Board'!" &amp; P285),$L$266:$L$269,$M$266:$M$269,0,0,1)</f>
        <v>0</v>
      </c>
      <c r="AM285" s="1" cm="1">
        <f t="array" aca="1" ref="AM285" ca="1">_xlfn.XLOOKUP(INDIRECT("'Cornhole Board'!" &amp; Q285),$L$266:$L$269,$M$266:$M$269,0,0,1)</f>
        <v>1</v>
      </c>
      <c r="AN285" s="1" cm="1">
        <f t="array" aca="1" ref="AN285" ca="1">_xlfn.XLOOKUP(INDIRECT("'Cornhole Board'!" &amp; R285),$L$266:$L$269,$M$266:$M$269,0,0,1)</f>
        <v>1</v>
      </c>
      <c r="AO285" s="1" cm="1">
        <f t="array" aca="1" ref="AO285" ca="1">_xlfn.XLOOKUP(INDIRECT("'Cornhole Board'!" &amp; S285),$L$266:$L$269,$M$266:$M$269,0,0,1)</f>
        <v>1</v>
      </c>
      <c r="AP285" s="1" cm="1">
        <f t="array" aca="1" ref="AP285" ca="1">_xlfn.XLOOKUP(INDIRECT("'Cornhole Board'!" &amp; T285),$L$266:$L$269,$M$266:$M$269,0,0,1)</f>
        <v>1</v>
      </c>
      <c r="AQ285" s="1" cm="1">
        <f t="array" aca="1" ref="AQ285" ca="1">_xlfn.XLOOKUP(INDIRECT("'Cornhole Board'!" &amp; U285),$L$266:$L$269,$M$266:$M$269,0,0,1)</f>
        <v>1</v>
      </c>
      <c r="AR285" s="1" cm="1">
        <f t="array" aca="1" ref="AR285" ca="1">_xlfn.XLOOKUP(INDIRECT("'Cornhole Board'!" &amp; V285),$L$266:$L$269,$M$266:$M$269,0,0,1)</f>
        <v>1</v>
      </c>
      <c r="AS285" s="1" cm="1">
        <f t="array" aca="1" ref="AS285" ca="1">_xlfn.XLOOKUP(INDIRECT("'Cornhole Board'!" &amp; W285),$L$266:$L$269,$M$266:$M$269,0,0,1)</f>
        <v>1</v>
      </c>
      <c r="AT285" s="1" cm="1">
        <f t="array" aca="1" ref="AT285" ca="1">_xlfn.XLOOKUP(INDIRECT("'Cornhole Board'!" &amp; X285),$L$266:$L$269,$M$266:$M$269,0,0,1)</f>
        <v>1</v>
      </c>
      <c r="AU285" s="1" cm="1">
        <f t="array" aca="1" ref="AU285" ca="1">_xlfn.XLOOKUP(INDIRECT("'Cornhole Board'!" &amp; Y285),$L$266:$L$269,$M$266:$M$269,0,0,1)</f>
        <v>1</v>
      </c>
      <c r="AV285" s="1" cm="1">
        <f t="array" aca="1" ref="AV285" ca="1">_xlfn.XLOOKUP(INDIRECT("'Cornhole Board'!" &amp; Z285),$L$266:$L$269,$M$266:$M$269,0,0,1)</f>
        <v>1</v>
      </c>
      <c r="AW285" s="4"/>
      <c r="AX285" s="4"/>
      <c r="AY285" s="4"/>
      <c r="AZ285" s="4"/>
      <c r="BA285" s="4"/>
      <c r="BB285" s="4"/>
      <c r="BC285" s="4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</row>
    <row r="286" spans="2:245" ht="26.25">
      <c r="B286" s="15">
        <f t="shared" si="15"/>
        <v>126</v>
      </c>
      <c r="C286" s="12">
        <v>7</v>
      </c>
      <c r="D286" s="13">
        <v>6</v>
      </c>
      <c r="E286" s="24">
        <f t="shared" ca="1" si="14"/>
        <v>26</v>
      </c>
      <c r="G286" s="22" t="s">
        <v>914</v>
      </c>
      <c r="H286" s="22" t="s">
        <v>526</v>
      </c>
      <c r="I286" s="22" t="s">
        <v>212</v>
      </c>
      <c r="J286" s="22" t="s">
        <v>198</v>
      </c>
      <c r="K286" s="22" t="s">
        <v>915</v>
      </c>
      <c r="L286" s="22" t="s">
        <v>1049</v>
      </c>
      <c r="M286" s="22" t="s">
        <v>540</v>
      </c>
      <c r="N286" s="22" t="s">
        <v>613</v>
      </c>
      <c r="O286" s="22" t="s">
        <v>921</v>
      </c>
      <c r="P286" s="22" t="s">
        <v>241</v>
      </c>
      <c r="Q286" s="22" t="s">
        <v>249</v>
      </c>
      <c r="R286" s="22" t="s">
        <v>670</v>
      </c>
      <c r="S286" s="22" t="s">
        <v>387</v>
      </c>
      <c r="T286" s="22" t="s">
        <v>529</v>
      </c>
      <c r="U286" s="22" t="s">
        <v>820</v>
      </c>
      <c r="V286" s="22" t="s">
        <v>899</v>
      </c>
      <c r="W286" s="22" t="s">
        <v>232</v>
      </c>
      <c r="X286" s="22" t="s">
        <v>181</v>
      </c>
      <c r="Y286" s="22" t="s">
        <v>737</v>
      </c>
      <c r="Z286" s="43" t="s">
        <v>674</v>
      </c>
      <c r="AC286" s="1" cm="1">
        <f t="array" aca="1" ref="AC286" ca="1">_xlfn.XLOOKUP(INDIRECT("'Cornhole Board'!" &amp; G286),$L$266:$L$269,$M$266:$M$269,0,0,1)</f>
        <v>1</v>
      </c>
      <c r="AD286" s="1" cm="1">
        <f t="array" aca="1" ref="AD286" ca="1">_xlfn.XLOOKUP(INDIRECT("'Cornhole Board'!" &amp; H286),$L$266:$L$269,$M$266:$M$269,0,0,1)</f>
        <v>1</v>
      </c>
      <c r="AE286" s="1" cm="1">
        <f t="array" aca="1" ref="AE286" ca="1">_xlfn.XLOOKUP(INDIRECT("'Cornhole Board'!" &amp; I286),$L$266:$L$269,$M$266:$M$269,0,0,1)</f>
        <v>3</v>
      </c>
      <c r="AF286" s="1" cm="1">
        <f t="array" aca="1" ref="AF286" ca="1">_xlfn.XLOOKUP(INDIRECT("'Cornhole Board'!" &amp; J286),$L$266:$L$269,$M$266:$M$269,0,0,1)</f>
        <v>3</v>
      </c>
      <c r="AG286" s="1" cm="1">
        <f t="array" aca="1" ref="AG286" ca="1">_xlfn.XLOOKUP(INDIRECT("'Cornhole Board'!" &amp; K286),$L$266:$L$269,$M$266:$M$269,0,0,1)</f>
        <v>0</v>
      </c>
      <c r="AH286" s="1" cm="1">
        <f t="array" aca="1" ref="AH286" ca="1">_xlfn.XLOOKUP(INDIRECT("'Cornhole Board'!" &amp; L286),$L$266:$L$269,$M$266:$M$269,0,0,1)</f>
        <v>0</v>
      </c>
      <c r="AI286" s="1" cm="1">
        <f t="array" aca="1" ref="AI286" ca="1">_xlfn.XLOOKUP(INDIRECT("'Cornhole Board'!" &amp; M286),$L$266:$L$269,$M$266:$M$269,0,0,1)</f>
        <v>1</v>
      </c>
      <c r="AJ286" s="1" cm="1">
        <f t="array" aca="1" ref="AJ286" ca="1">_xlfn.XLOOKUP(INDIRECT("'Cornhole Board'!" &amp; N286),$L$266:$L$269,$M$266:$M$269,0,0,1)</f>
        <v>1</v>
      </c>
      <c r="AK286" s="1" cm="1">
        <f t="array" aca="1" ref="AK286" ca="1">_xlfn.XLOOKUP(INDIRECT("'Cornhole Board'!" &amp; O286),$L$266:$L$269,$M$266:$M$269,0,0,1)</f>
        <v>1</v>
      </c>
      <c r="AL286" s="1" cm="1">
        <f t="array" aca="1" ref="AL286" ca="1">_xlfn.XLOOKUP(INDIRECT("'Cornhole Board'!" &amp; P286),$L$266:$L$269,$M$266:$M$269,0,0,1)</f>
        <v>1</v>
      </c>
      <c r="AM286" s="1" cm="1">
        <f t="array" aca="1" ref="AM286" ca="1">_xlfn.XLOOKUP(INDIRECT("'Cornhole Board'!" &amp; Q286),$L$266:$L$269,$M$266:$M$269,0,0,1)</f>
        <v>1</v>
      </c>
      <c r="AN286" s="1" cm="1">
        <f t="array" aca="1" ref="AN286" ca="1">_xlfn.XLOOKUP(INDIRECT("'Cornhole Board'!" &amp; R286),$L$266:$L$269,$M$266:$M$269,0,0,1)</f>
        <v>1</v>
      </c>
      <c r="AO286" s="1" cm="1">
        <f t="array" aca="1" ref="AO286" ca="1">_xlfn.XLOOKUP(INDIRECT("'Cornhole Board'!" &amp; S286),$L$266:$L$269,$M$266:$M$269,0,0,1)</f>
        <v>1</v>
      </c>
      <c r="AP286" s="1" cm="1">
        <f t="array" aca="1" ref="AP286" ca="1">_xlfn.XLOOKUP(INDIRECT("'Cornhole Board'!" &amp; T286),$L$266:$L$269,$M$266:$M$269,0,0,1)</f>
        <v>1</v>
      </c>
      <c r="AQ286" s="1" cm="1">
        <f t="array" aca="1" ref="AQ286" ca="1">_xlfn.XLOOKUP(INDIRECT("'Cornhole Board'!" &amp; U286),$L$266:$L$269,$M$266:$M$269,0,0,1)</f>
        <v>1</v>
      </c>
      <c r="AR286" s="1" cm="1">
        <f t="array" aca="1" ref="AR286" ca="1">_xlfn.XLOOKUP(INDIRECT("'Cornhole Board'!" &amp; V286),$L$266:$L$269,$M$266:$M$269,0,0,1)</f>
        <v>1</v>
      </c>
      <c r="AS286" s="1" cm="1">
        <f t="array" aca="1" ref="AS286" ca="1">_xlfn.XLOOKUP(INDIRECT("'Cornhole Board'!" &amp; W286),$L$266:$L$269,$M$266:$M$269,0,0,1)</f>
        <v>3</v>
      </c>
      <c r="AT286" s="1" cm="1">
        <f t="array" aca="1" ref="AT286" ca="1">_xlfn.XLOOKUP(INDIRECT("'Cornhole Board'!" &amp; X286),$L$266:$L$269,$M$266:$M$269,0,0,1)</f>
        <v>3</v>
      </c>
      <c r="AU286" s="1" cm="1">
        <f t="array" aca="1" ref="AU286" ca="1">_xlfn.XLOOKUP(INDIRECT("'Cornhole Board'!" &amp; Y286),$L$266:$L$269,$M$266:$M$269,0,0,1)</f>
        <v>1</v>
      </c>
      <c r="AV286" s="1" cm="1">
        <f t="array" aca="1" ref="AV286" ca="1">_xlfn.XLOOKUP(INDIRECT("'Cornhole Board'!" &amp; Z286),$L$266:$L$269,$M$266:$M$269,0,0,1)</f>
        <v>1</v>
      </c>
      <c r="AW286" s="4"/>
      <c r="AX286" s="4"/>
      <c r="AY286" s="4"/>
      <c r="AZ286" s="4"/>
      <c r="BA286" s="4"/>
      <c r="BB286" s="4"/>
      <c r="BC286" s="4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</row>
    <row r="287" spans="2:245" ht="26.25">
      <c r="B287" s="15">
        <f t="shared" si="15"/>
        <v>127</v>
      </c>
      <c r="C287" s="12">
        <v>7</v>
      </c>
      <c r="D287" s="13">
        <v>6</v>
      </c>
      <c r="E287" s="24">
        <f t="shared" ca="1" si="14"/>
        <v>24</v>
      </c>
      <c r="G287" s="22" t="s">
        <v>737</v>
      </c>
      <c r="H287" s="22" t="s">
        <v>809</v>
      </c>
      <c r="I287" s="22" t="s">
        <v>561</v>
      </c>
      <c r="J287" s="22" t="s">
        <v>470</v>
      </c>
      <c r="K287" s="22" t="s">
        <v>1052</v>
      </c>
      <c r="L287" s="22" t="s">
        <v>467</v>
      </c>
      <c r="M287" s="22" t="s">
        <v>142</v>
      </c>
      <c r="N287" s="22" t="s">
        <v>650</v>
      </c>
      <c r="O287" s="22" t="s">
        <v>180</v>
      </c>
      <c r="P287" s="22" t="s">
        <v>485</v>
      </c>
      <c r="Q287" s="22" t="s">
        <v>213</v>
      </c>
      <c r="R287" s="22" t="s">
        <v>548</v>
      </c>
      <c r="S287" s="22" t="s">
        <v>1006</v>
      </c>
      <c r="T287" s="22" t="s">
        <v>258</v>
      </c>
      <c r="U287" s="22" t="s">
        <v>747</v>
      </c>
      <c r="V287" s="22" t="s">
        <v>1051</v>
      </c>
      <c r="W287" s="22" t="s">
        <v>454</v>
      </c>
      <c r="X287" s="22" t="s">
        <v>495</v>
      </c>
      <c r="Y287" s="22" t="s">
        <v>948</v>
      </c>
      <c r="Z287" s="43" t="s">
        <v>574</v>
      </c>
      <c r="AC287" s="1" cm="1">
        <f t="array" aca="1" ref="AC287" ca="1">_xlfn.XLOOKUP(INDIRECT("'Cornhole Board'!" &amp; G287),$L$266:$L$269,$M$266:$M$269,0,0,1)</f>
        <v>1</v>
      </c>
      <c r="AD287" s="1" cm="1">
        <f t="array" aca="1" ref="AD287" ca="1">_xlfn.XLOOKUP(INDIRECT("'Cornhole Board'!" &amp; H287),$L$266:$L$269,$M$266:$M$269,0,0,1)</f>
        <v>1</v>
      </c>
      <c r="AE287" s="1" cm="1">
        <f t="array" aca="1" ref="AE287" ca="1">_xlfn.XLOOKUP(INDIRECT("'Cornhole Board'!" &amp; I287),$L$266:$L$269,$M$266:$M$269,0,0,1)</f>
        <v>1</v>
      </c>
      <c r="AF287" s="1" cm="1">
        <f t="array" aca="1" ref="AF287" ca="1">_xlfn.XLOOKUP(INDIRECT("'Cornhole Board'!" &amp; J287),$L$266:$L$269,$M$266:$M$269,0,0,1)</f>
        <v>1</v>
      </c>
      <c r="AG287" s="1" cm="1">
        <f t="array" aca="1" ref="AG287" ca="1">_xlfn.XLOOKUP(INDIRECT("'Cornhole Board'!" &amp; K287),$L$266:$L$269,$M$266:$M$269,0,0,1)</f>
        <v>0</v>
      </c>
      <c r="AH287" s="1" cm="1">
        <f t="array" aca="1" ref="AH287" ca="1">_xlfn.XLOOKUP(INDIRECT("'Cornhole Board'!" &amp; L287),$L$266:$L$269,$M$266:$M$269,0,0,1)</f>
        <v>0</v>
      </c>
      <c r="AI287" s="1" cm="1">
        <f t="array" aca="1" ref="AI287" ca="1">_xlfn.XLOOKUP(INDIRECT("'Cornhole Board'!" &amp; M287),$L$266:$L$269,$M$266:$M$269,0,0,1)</f>
        <v>3</v>
      </c>
      <c r="AJ287" s="1" cm="1">
        <f t="array" aca="1" ref="AJ287" ca="1">_xlfn.XLOOKUP(INDIRECT("'Cornhole Board'!" &amp; N287),$L$266:$L$269,$M$266:$M$269,0,0,1)</f>
        <v>1</v>
      </c>
      <c r="AK287" s="1" cm="1">
        <f t="array" aca="1" ref="AK287" ca="1">_xlfn.XLOOKUP(INDIRECT("'Cornhole Board'!" &amp; O287),$L$266:$L$269,$M$266:$M$269,0,0,1)</f>
        <v>3</v>
      </c>
      <c r="AL287" s="1" cm="1">
        <f t="array" aca="1" ref="AL287" ca="1">_xlfn.XLOOKUP(INDIRECT("'Cornhole Board'!" &amp; P287),$L$266:$L$269,$M$266:$M$269,0,0,1)</f>
        <v>1</v>
      </c>
      <c r="AM287" s="1" cm="1">
        <f t="array" aca="1" ref="AM287" ca="1">_xlfn.XLOOKUP(INDIRECT("'Cornhole Board'!" &amp; Q287),$L$266:$L$269,$M$266:$M$269,0,0,1)</f>
        <v>3</v>
      </c>
      <c r="AN287" s="1" cm="1">
        <f t="array" aca="1" ref="AN287" ca="1">_xlfn.XLOOKUP(INDIRECT("'Cornhole Board'!" &amp; R287),$L$266:$L$269,$M$266:$M$269,0,0,1)</f>
        <v>1</v>
      </c>
      <c r="AO287" s="1" cm="1">
        <f t="array" aca="1" ref="AO287" ca="1">_xlfn.XLOOKUP(INDIRECT("'Cornhole Board'!" &amp; S287),$L$266:$L$269,$M$266:$M$269,0,0,1)</f>
        <v>0</v>
      </c>
      <c r="AP287" s="1" cm="1">
        <f t="array" aca="1" ref="AP287" ca="1">_xlfn.XLOOKUP(INDIRECT("'Cornhole Board'!" &amp; T287),$L$266:$L$269,$M$266:$M$269,0,0,1)</f>
        <v>3</v>
      </c>
      <c r="AQ287" s="1" cm="1">
        <f t="array" aca="1" ref="AQ287" ca="1">_xlfn.XLOOKUP(INDIRECT("'Cornhole Board'!" &amp; U287),$L$266:$L$269,$M$266:$M$269,0,0,1)</f>
        <v>1</v>
      </c>
      <c r="AR287" s="1" cm="1">
        <f t="array" aca="1" ref="AR287" ca="1">_xlfn.XLOOKUP(INDIRECT("'Cornhole Board'!" &amp; V287),$L$266:$L$269,$M$266:$M$269,0,0,1)</f>
        <v>0</v>
      </c>
      <c r="AS287" s="1" cm="1">
        <f t="array" aca="1" ref="AS287" ca="1">_xlfn.XLOOKUP(INDIRECT("'Cornhole Board'!" &amp; W287),$L$266:$L$269,$M$266:$M$269,0,0,1)</f>
        <v>1</v>
      </c>
      <c r="AT287" s="1" cm="1">
        <f t="array" aca="1" ref="AT287" ca="1">_xlfn.XLOOKUP(INDIRECT("'Cornhole Board'!" &amp; X287),$L$266:$L$269,$M$266:$M$269,0,0,1)</f>
        <v>1</v>
      </c>
      <c r="AU287" s="1" cm="1">
        <f t="array" aca="1" ref="AU287" ca="1">_xlfn.XLOOKUP(INDIRECT("'Cornhole Board'!" &amp; Y287),$L$266:$L$269,$M$266:$M$269,0,0,1)</f>
        <v>1</v>
      </c>
      <c r="AV287" s="1" cm="1">
        <f t="array" aca="1" ref="AV287" ca="1">_xlfn.XLOOKUP(INDIRECT("'Cornhole Board'!" &amp; Z287),$L$266:$L$269,$M$266:$M$269,0,0,1)</f>
        <v>1</v>
      </c>
      <c r="AW287" s="4"/>
      <c r="AX287" s="4"/>
      <c r="AY287" s="4"/>
      <c r="AZ287" s="4"/>
      <c r="BA287" s="4"/>
      <c r="BB287" s="4"/>
      <c r="BC287" s="4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</row>
    <row r="288" spans="2:245" ht="26.25">
      <c r="B288" s="15">
        <f t="shared" si="15"/>
        <v>128</v>
      </c>
      <c r="C288" s="12">
        <v>7</v>
      </c>
      <c r="D288" s="13">
        <v>6</v>
      </c>
      <c r="E288" s="24">
        <f t="shared" ca="1" si="14"/>
        <v>18</v>
      </c>
      <c r="G288" s="22" t="s">
        <v>572</v>
      </c>
      <c r="H288" s="22" t="s">
        <v>184</v>
      </c>
      <c r="I288" s="22" t="s">
        <v>491</v>
      </c>
      <c r="J288" s="22" t="s">
        <v>277</v>
      </c>
      <c r="K288" s="22" t="s">
        <v>417</v>
      </c>
      <c r="L288" s="22" t="s">
        <v>239</v>
      </c>
      <c r="M288" s="22" t="s">
        <v>1045</v>
      </c>
      <c r="N288" s="22" t="s">
        <v>785</v>
      </c>
      <c r="O288" s="22" t="s">
        <v>517</v>
      </c>
      <c r="P288" s="22" t="s">
        <v>493</v>
      </c>
      <c r="Q288" s="22" t="s">
        <v>268</v>
      </c>
      <c r="R288" s="22" t="s">
        <v>774</v>
      </c>
      <c r="S288" s="22" t="s">
        <v>1123</v>
      </c>
      <c r="T288" s="22" t="s">
        <v>866</v>
      </c>
      <c r="U288" s="22" t="s">
        <v>829</v>
      </c>
      <c r="V288" s="22" t="s">
        <v>832</v>
      </c>
      <c r="W288" s="22" t="s">
        <v>851</v>
      </c>
      <c r="X288" s="22" t="s">
        <v>437</v>
      </c>
      <c r="Y288" s="22" t="s">
        <v>790</v>
      </c>
      <c r="Z288" s="43" t="s">
        <v>474</v>
      </c>
      <c r="AC288" s="1" cm="1">
        <f t="array" aca="1" ref="AC288" ca="1">_xlfn.XLOOKUP(INDIRECT("'Cornhole Board'!" &amp; G288),$L$266:$L$269,$M$266:$M$269,0,0,1)</f>
        <v>1</v>
      </c>
      <c r="AD288" s="1" cm="1">
        <f t="array" aca="1" ref="AD288" ca="1">_xlfn.XLOOKUP(INDIRECT("'Cornhole Board'!" &amp; H288),$L$266:$L$269,$M$266:$M$269,0,0,1)</f>
        <v>1</v>
      </c>
      <c r="AE288" s="1" cm="1">
        <f t="array" aca="1" ref="AE288" ca="1">_xlfn.XLOOKUP(INDIRECT("'Cornhole Board'!" &amp; I288),$L$266:$L$269,$M$266:$M$269,0,0,1)</f>
        <v>1</v>
      </c>
      <c r="AF288" s="1" cm="1">
        <f t="array" aca="1" ref="AF288" ca="1">_xlfn.XLOOKUP(INDIRECT("'Cornhole Board'!" &amp; J288),$L$266:$L$269,$M$266:$M$269,0,0,1)</f>
        <v>1</v>
      </c>
      <c r="AG288" s="1" cm="1">
        <f t="array" aca="1" ref="AG288" ca="1">_xlfn.XLOOKUP(INDIRECT("'Cornhole Board'!" &amp; K288),$L$266:$L$269,$M$266:$M$269,0,0,1)</f>
        <v>1</v>
      </c>
      <c r="AH288" s="1" cm="1">
        <f t="array" aca="1" ref="AH288" ca="1">_xlfn.XLOOKUP(INDIRECT("'Cornhole Board'!" &amp; L288),$L$266:$L$269,$M$266:$M$269,0,0,1)</f>
        <v>1</v>
      </c>
      <c r="AI288" s="1" cm="1">
        <f t="array" aca="1" ref="AI288" ca="1">_xlfn.XLOOKUP(INDIRECT("'Cornhole Board'!" &amp; M288),$L$266:$L$269,$M$266:$M$269,0,0,1)</f>
        <v>0</v>
      </c>
      <c r="AJ288" s="1" cm="1">
        <f t="array" aca="1" ref="AJ288" ca="1">_xlfn.XLOOKUP(INDIRECT("'Cornhole Board'!" &amp; N288),$L$266:$L$269,$M$266:$M$269,0,0,1)</f>
        <v>1</v>
      </c>
      <c r="AK288" s="1" cm="1">
        <f t="array" aca="1" ref="AK288" ca="1">_xlfn.XLOOKUP(INDIRECT("'Cornhole Board'!" &amp; O288),$L$266:$L$269,$M$266:$M$269,0,0,1)</f>
        <v>1</v>
      </c>
      <c r="AL288" s="1" cm="1">
        <f t="array" aca="1" ref="AL288" ca="1">_xlfn.XLOOKUP(INDIRECT("'Cornhole Board'!" &amp; P288),$L$266:$L$269,$M$266:$M$269,0,0,1)</f>
        <v>1</v>
      </c>
      <c r="AM288" s="1" cm="1">
        <f t="array" aca="1" ref="AM288" ca="1">_xlfn.XLOOKUP(INDIRECT("'Cornhole Board'!" &amp; Q288),$L$266:$L$269,$M$266:$M$269,0,0,1)</f>
        <v>1</v>
      </c>
      <c r="AN288" s="1" cm="1">
        <f t="array" aca="1" ref="AN288" ca="1">_xlfn.XLOOKUP(INDIRECT("'Cornhole Board'!" &amp; R288),$L$266:$L$269,$M$266:$M$269,0,0,1)</f>
        <v>1</v>
      </c>
      <c r="AO288" s="1" cm="1">
        <f t="array" aca="1" ref="AO288" ca="1">_xlfn.XLOOKUP(INDIRECT("'Cornhole Board'!" &amp; S288),$L$266:$L$269,$M$266:$M$269,0,0,1)</f>
        <v>0</v>
      </c>
      <c r="AP288" s="1" cm="1">
        <f t="array" aca="1" ref="AP288" ca="1">_xlfn.XLOOKUP(INDIRECT("'Cornhole Board'!" &amp; T288),$L$266:$L$269,$M$266:$M$269,0,0,1)</f>
        <v>1</v>
      </c>
      <c r="AQ288" s="1" cm="1">
        <f t="array" aca="1" ref="AQ288" ca="1">_xlfn.XLOOKUP(INDIRECT("'Cornhole Board'!" &amp; U288),$L$266:$L$269,$M$266:$M$269,0,0,1)</f>
        <v>1</v>
      </c>
      <c r="AR288" s="1" cm="1">
        <f t="array" aca="1" ref="AR288" ca="1">_xlfn.XLOOKUP(INDIRECT("'Cornhole Board'!" &amp; V288),$L$266:$L$269,$M$266:$M$269,0,0,1)</f>
        <v>1</v>
      </c>
      <c r="AS288" s="1" cm="1">
        <f t="array" aca="1" ref="AS288" ca="1">_xlfn.XLOOKUP(INDIRECT("'Cornhole Board'!" &amp; W288),$L$266:$L$269,$M$266:$M$269,0,0,1)</f>
        <v>1</v>
      </c>
      <c r="AT288" s="1" cm="1">
        <f t="array" aca="1" ref="AT288" ca="1">_xlfn.XLOOKUP(INDIRECT("'Cornhole Board'!" &amp; X288),$L$266:$L$269,$M$266:$M$269,0,0,1)</f>
        <v>1</v>
      </c>
      <c r="AU288" s="1" cm="1">
        <f t="array" aca="1" ref="AU288" ca="1">_xlfn.XLOOKUP(INDIRECT("'Cornhole Board'!" &amp; Y288),$L$266:$L$269,$M$266:$M$269,0,0,1)</f>
        <v>1</v>
      </c>
      <c r="AV288" s="1" cm="1">
        <f t="array" aca="1" ref="AV288" ca="1">_xlfn.XLOOKUP(INDIRECT("'Cornhole Board'!" &amp; Z288),$L$266:$L$269,$M$266:$M$269,0,0,1)</f>
        <v>1</v>
      </c>
      <c r="AW288" s="4"/>
      <c r="AX288" s="4"/>
      <c r="AY288" s="4"/>
      <c r="AZ288" s="4"/>
      <c r="BA288" s="4"/>
      <c r="BB288" s="4"/>
      <c r="BC288" s="4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</row>
    <row r="289" spans="2:245" ht="26.25">
      <c r="B289" s="15">
        <f t="shared" si="15"/>
        <v>129</v>
      </c>
      <c r="C289" s="12">
        <v>7</v>
      </c>
      <c r="D289" s="13">
        <v>6</v>
      </c>
      <c r="E289" s="24">
        <f t="shared" ca="1" si="14"/>
        <v>20</v>
      </c>
      <c r="G289" s="22" t="s">
        <v>770</v>
      </c>
      <c r="H289" s="22" t="s">
        <v>476</v>
      </c>
      <c r="I289" s="22" t="s">
        <v>771</v>
      </c>
      <c r="J289" s="22" t="s">
        <v>818</v>
      </c>
      <c r="K289" s="22" t="s">
        <v>593</v>
      </c>
      <c r="L289" s="22" t="s">
        <v>644</v>
      </c>
      <c r="M289" s="22" t="s">
        <v>262</v>
      </c>
      <c r="N289" s="22" t="s">
        <v>1014</v>
      </c>
      <c r="O289" s="22" t="s">
        <v>15</v>
      </c>
      <c r="P289" s="22" t="s">
        <v>609</v>
      </c>
      <c r="Q289" s="22" t="s">
        <v>398</v>
      </c>
      <c r="R289" s="22" t="s">
        <v>791</v>
      </c>
      <c r="S289" s="22" t="s">
        <v>694</v>
      </c>
      <c r="T289" s="22" t="s">
        <v>238</v>
      </c>
      <c r="U289" s="22" t="s">
        <v>660</v>
      </c>
      <c r="V289" s="22" t="s">
        <v>787</v>
      </c>
      <c r="W289" s="22" t="s">
        <v>715</v>
      </c>
      <c r="X289" s="22" t="s">
        <v>785</v>
      </c>
      <c r="Y289" s="22" t="s">
        <v>512</v>
      </c>
      <c r="Z289" s="43" t="s">
        <v>475</v>
      </c>
      <c r="AC289" s="1" cm="1">
        <f t="array" aca="1" ref="AC289" ca="1">_xlfn.XLOOKUP(INDIRECT("'Cornhole Board'!" &amp; G289),$L$266:$L$269,$M$266:$M$269,0,0,1)</f>
        <v>1</v>
      </c>
      <c r="AD289" s="1" cm="1">
        <f t="array" aca="1" ref="AD289" ca="1">_xlfn.XLOOKUP(INDIRECT("'Cornhole Board'!" &amp; H289),$L$266:$L$269,$M$266:$M$269,0,0,1)</f>
        <v>1</v>
      </c>
      <c r="AE289" s="1" cm="1">
        <f t="array" aca="1" ref="AE289" ca="1">_xlfn.XLOOKUP(INDIRECT("'Cornhole Board'!" &amp; I289),$L$266:$L$269,$M$266:$M$269,0,0,1)</f>
        <v>1</v>
      </c>
      <c r="AF289" s="1" cm="1">
        <f t="array" aca="1" ref="AF289" ca="1">_xlfn.XLOOKUP(INDIRECT("'Cornhole Board'!" &amp; J289),$L$266:$L$269,$M$266:$M$269,0,0,1)</f>
        <v>0</v>
      </c>
      <c r="AG289" s="1" cm="1">
        <f t="array" aca="1" ref="AG289" ca="1">_xlfn.XLOOKUP(INDIRECT("'Cornhole Board'!" &amp; K289),$L$266:$L$269,$M$266:$M$269,0,0,1)</f>
        <v>1</v>
      </c>
      <c r="AH289" s="1" cm="1">
        <f t="array" aca="1" ref="AH289" ca="1">_xlfn.XLOOKUP(INDIRECT("'Cornhole Board'!" &amp; L289),$L$266:$L$269,$M$266:$M$269,0,0,1)</f>
        <v>1</v>
      </c>
      <c r="AI289" s="1" cm="1">
        <f t="array" aca="1" ref="AI289" ca="1">_xlfn.XLOOKUP(INDIRECT("'Cornhole Board'!" &amp; M289),$L$266:$L$269,$M$266:$M$269,0,0,1)</f>
        <v>1</v>
      </c>
      <c r="AJ289" s="1" cm="1">
        <f t="array" aca="1" ref="AJ289" ca="1">_xlfn.XLOOKUP(INDIRECT("'Cornhole Board'!" &amp; N289),$L$266:$L$269,$M$266:$M$269,0,0,1)</f>
        <v>0</v>
      </c>
      <c r="AK289" s="1" cm="1">
        <f t="array" aca="1" ref="AK289" ca="1">_xlfn.XLOOKUP(INDIRECT("'Cornhole Board'!" &amp; O289),$L$266:$L$269,$M$266:$M$269,0,0,1)</f>
        <v>1</v>
      </c>
      <c r="AL289" s="1" cm="1">
        <f t="array" aca="1" ref="AL289" ca="1">_xlfn.XLOOKUP(INDIRECT("'Cornhole Board'!" &amp; P289),$L$266:$L$269,$M$266:$M$269,0,0,1)</f>
        <v>1</v>
      </c>
      <c r="AM289" s="1" cm="1">
        <f t="array" aca="1" ref="AM289" ca="1">_xlfn.XLOOKUP(INDIRECT("'Cornhole Board'!" &amp; Q289),$L$266:$L$269,$M$266:$M$269,0,0,1)</f>
        <v>1</v>
      </c>
      <c r="AN289" s="1" cm="1">
        <f t="array" aca="1" ref="AN289" ca="1">_xlfn.XLOOKUP(INDIRECT("'Cornhole Board'!" &amp; R289),$L$266:$L$269,$M$266:$M$269,0,0,1)</f>
        <v>1</v>
      </c>
      <c r="AO289" s="1" cm="1">
        <f t="array" aca="1" ref="AO289" ca="1">_xlfn.XLOOKUP(INDIRECT("'Cornhole Board'!" &amp; S289),$L$266:$L$269,$M$266:$M$269,0,0,1)</f>
        <v>1</v>
      </c>
      <c r="AP289" s="1" cm="1">
        <f t="array" aca="1" ref="AP289" ca="1">_xlfn.XLOOKUP(INDIRECT("'Cornhole Board'!" &amp; T289),$L$266:$L$269,$M$266:$M$269,0,0,1)</f>
        <v>3</v>
      </c>
      <c r="AQ289" s="1" cm="1">
        <f t="array" aca="1" ref="AQ289" ca="1">_xlfn.XLOOKUP(INDIRECT("'Cornhole Board'!" &amp; U289),$L$266:$L$269,$M$266:$M$269,0,0,1)</f>
        <v>1</v>
      </c>
      <c r="AR289" s="1" cm="1">
        <f t="array" aca="1" ref="AR289" ca="1">_xlfn.XLOOKUP(INDIRECT("'Cornhole Board'!" &amp; V289),$L$266:$L$269,$M$266:$M$269,0,0,1)</f>
        <v>1</v>
      </c>
      <c r="AS289" s="1" cm="1">
        <f t="array" aca="1" ref="AS289" ca="1">_xlfn.XLOOKUP(INDIRECT("'Cornhole Board'!" &amp; W289),$L$266:$L$269,$M$266:$M$269,0,0,1)</f>
        <v>1</v>
      </c>
      <c r="AT289" s="1" cm="1">
        <f t="array" aca="1" ref="AT289" ca="1">_xlfn.XLOOKUP(INDIRECT("'Cornhole Board'!" &amp; X289),$L$266:$L$269,$M$266:$M$269,0,0,1)</f>
        <v>1</v>
      </c>
      <c r="AU289" s="1" cm="1">
        <f t="array" aca="1" ref="AU289" ca="1">_xlfn.XLOOKUP(INDIRECT("'Cornhole Board'!" &amp; Y289),$L$266:$L$269,$M$266:$M$269,0,0,1)</f>
        <v>1</v>
      </c>
      <c r="AV289" s="1" cm="1">
        <f t="array" aca="1" ref="AV289" ca="1">_xlfn.XLOOKUP(INDIRECT("'Cornhole Board'!" &amp; Z289),$L$266:$L$269,$M$266:$M$269,0,0,1)</f>
        <v>1</v>
      </c>
      <c r="AW289" s="4"/>
      <c r="AX289" s="4"/>
      <c r="AY289" s="4"/>
      <c r="AZ289" s="4"/>
      <c r="BA289" s="4"/>
      <c r="BB289" s="4"/>
      <c r="BC289" s="4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</row>
    <row r="290" spans="2:245" ht="26.25">
      <c r="B290" s="15">
        <f t="shared" si="15"/>
        <v>130</v>
      </c>
      <c r="C290" s="12">
        <v>7</v>
      </c>
      <c r="D290" s="13">
        <v>6</v>
      </c>
      <c r="E290" s="24">
        <f t="shared" ca="1" si="14"/>
        <v>21</v>
      </c>
      <c r="G290" s="22" t="s">
        <v>786</v>
      </c>
      <c r="H290" s="22" t="s">
        <v>512</v>
      </c>
      <c r="I290" s="22" t="s">
        <v>398</v>
      </c>
      <c r="J290" s="22" t="s">
        <v>1104</v>
      </c>
      <c r="K290" s="22" t="s">
        <v>1064</v>
      </c>
      <c r="L290" s="22" t="s">
        <v>609</v>
      </c>
      <c r="M290" s="22" t="s">
        <v>771</v>
      </c>
      <c r="N290" s="22" t="s">
        <v>472</v>
      </c>
      <c r="O290" s="22" t="s">
        <v>495</v>
      </c>
      <c r="P290" s="22" t="s">
        <v>375</v>
      </c>
      <c r="Q290" s="22" t="s">
        <v>130</v>
      </c>
      <c r="R290" s="22" t="s">
        <v>513</v>
      </c>
      <c r="S290" s="22" t="s">
        <v>1070</v>
      </c>
      <c r="T290" s="22" t="s">
        <v>1024</v>
      </c>
      <c r="U290" s="22" t="s">
        <v>890</v>
      </c>
      <c r="V290" s="22" t="s">
        <v>1125</v>
      </c>
      <c r="W290" s="22" t="s">
        <v>258</v>
      </c>
      <c r="X290" s="22" t="s">
        <v>234</v>
      </c>
      <c r="Y290" s="22" t="s">
        <v>235</v>
      </c>
      <c r="Z290" s="43" t="s">
        <v>552</v>
      </c>
      <c r="AC290" s="1" cm="1">
        <f t="array" aca="1" ref="AC290" ca="1">_xlfn.XLOOKUP(INDIRECT("'Cornhole Board'!" &amp; G290),$L$266:$L$269,$M$266:$M$269,0,0,1)</f>
        <v>1</v>
      </c>
      <c r="AD290" s="1" cm="1">
        <f t="array" aca="1" ref="AD290" ca="1">_xlfn.XLOOKUP(INDIRECT("'Cornhole Board'!" &amp; H290),$L$266:$L$269,$M$266:$M$269,0,0,1)</f>
        <v>1</v>
      </c>
      <c r="AE290" s="1" cm="1">
        <f t="array" aca="1" ref="AE290" ca="1">_xlfn.XLOOKUP(INDIRECT("'Cornhole Board'!" &amp; I290),$L$266:$L$269,$M$266:$M$269,0,0,1)</f>
        <v>1</v>
      </c>
      <c r="AF290" s="1" cm="1">
        <f t="array" aca="1" ref="AF290" ca="1">_xlfn.XLOOKUP(INDIRECT("'Cornhole Board'!" &amp; J290),$L$266:$L$269,$M$266:$M$269,0,0,1)</f>
        <v>0</v>
      </c>
      <c r="AG290" s="1" cm="1">
        <f t="array" aca="1" ref="AG290" ca="1">_xlfn.XLOOKUP(INDIRECT("'Cornhole Board'!" &amp; K290),$L$266:$L$269,$M$266:$M$269,0,0,1)</f>
        <v>0</v>
      </c>
      <c r="AH290" s="1" cm="1">
        <f t="array" aca="1" ref="AH290" ca="1">_xlfn.XLOOKUP(INDIRECT("'Cornhole Board'!" &amp; L290),$L$266:$L$269,$M$266:$M$269,0,0,1)</f>
        <v>1</v>
      </c>
      <c r="AI290" s="1" cm="1">
        <f t="array" aca="1" ref="AI290" ca="1">_xlfn.XLOOKUP(INDIRECT("'Cornhole Board'!" &amp; M290),$L$266:$L$269,$M$266:$M$269,0,0,1)</f>
        <v>1</v>
      </c>
      <c r="AJ290" s="1" cm="1">
        <f t="array" aca="1" ref="AJ290" ca="1">_xlfn.XLOOKUP(INDIRECT("'Cornhole Board'!" &amp; N290),$L$266:$L$269,$M$266:$M$269,0,0,1)</f>
        <v>1</v>
      </c>
      <c r="AK290" s="1" cm="1">
        <f t="array" aca="1" ref="AK290" ca="1">_xlfn.XLOOKUP(INDIRECT("'Cornhole Board'!" &amp; O290),$L$266:$L$269,$M$266:$M$269,0,0,1)</f>
        <v>1</v>
      </c>
      <c r="AL290" s="1" cm="1">
        <f t="array" aca="1" ref="AL290" ca="1">_xlfn.XLOOKUP(INDIRECT("'Cornhole Board'!" &amp; P290),$L$266:$L$269,$M$266:$M$269,0,0,1)</f>
        <v>1</v>
      </c>
      <c r="AM290" s="1" cm="1">
        <f t="array" aca="1" ref="AM290" ca="1">_xlfn.XLOOKUP(INDIRECT("'Cornhole Board'!" &amp; Q290),$L$266:$L$269,$M$266:$M$269,0,0,1)</f>
        <v>1</v>
      </c>
      <c r="AN290" s="1" cm="1">
        <f t="array" aca="1" ref="AN290" ca="1">_xlfn.XLOOKUP(INDIRECT("'Cornhole Board'!" &amp; R290),$L$266:$L$269,$M$266:$M$269,0,0,1)</f>
        <v>1</v>
      </c>
      <c r="AO290" s="1" cm="1">
        <f t="array" aca="1" ref="AO290" ca="1">_xlfn.XLOOKUP(INDIRECT("'Cornhole Board'!" &amp; S290),$L$266:$L$269,$M$266:$M$269,0,0,1)</f>
        <v>0</v>
      </c>
      <c r="AP290" s="1" cm="1">
        <f t="array" aca="1" ref="AP290" ca="1">_xlfn.XLOOKUP(INDIRECT("'Cornhole Board'!" &amp; T290),$L$266:$L$269,$M$266:$M$269,0,0,1)</f>
        <v>0</v>
      </c>
      <c r="AQ290" s="1" cm="1">
        <f t="array" aca="1" ref="AQ290" ca="1">_xlfn.XLOOKUP(INDIRECT("'Cornhole Board'!" &amp; U290),$L$266:$L$269,$M$266:$M$269,0,0,1)</f>
        <v>1</v>
      </c>
      <c r="AR290" s="1" cm="1">
        <f t="array" aca="1" ref="AR290" ca="1">_xlfn.XLOOKUP(INDIRECT("'Cornhole Board'!" &amp; V290),$L$266:$L$269,$M$266:$M$269,0,0,1)</f>
        <v>0</v>
      </c>
      <c r="AS290" s="1" cm="1">
        <f t="array" aca="1" ref="AS290" ca="1">_xlfn.XLOOKUP(INDIRECT("'Cornhole Board'!" &amp; W290),$L$266:$L$269,$M$266:$M$269,0,0,1)</f>
        <v>3</v>
      </c>
      <c r="AT290" s="1" cm="1">
        <f t="array" aca="1" ref="AT290" ca="1">_xlfn.XLOOKUP(INDIRECT("'Cornhole Board'!" &amp; X290),$L$266:$L$269,$M$266:$M$269,0,0,1)</f>
        <v>3</v>
      </c>
      <c r="AU290" s="1" cm="1">
        <f t="array" aca="1" ref="AU290" ca="1">_xlfn.XLOOKUP(INDIRECT("'Cornhole Board'!" &amp; Y290),$L$266:$L$269,$M$266:$M$269,0,0,1)</f>
        <v>3</v>
      </c>
      <c r="AV290" s="1" cm="1">
        <f t="array" aca="1" ref="AV290" ca="1">_xlfn.XLOOKUP(INDIRECT("'Cornhole Board'!" &amp; Z290),$L$266:$L$269,$M$266:$M$269,0,0,1)</f>
        <v>1</v>
      </c>
      <c r="AW290" s="4"/>
      <c r="AX290" s="4"/>
      <c r="AY290" s="4"/>
      <c r="AZ290" s="4"/>
      <c r="BA290" s="4"/>
      <c r="BB290" s="4"/>
      <c r="BC290" s="4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</row>
    <row r="291" spans="2:245" s="1" customFormat="1" ht="26.25">
      <c r="B291" s="15">
        <f t="shared" si="15"/>
        <v>131</v>
      </c>
      <c r="C291" s="12">
        <v>7</v>
      </c>
      <c r="D291" s="13">
        <v>6</v>
      </c>
      <c r="E291" s="24">
        <f t="shared" ca="1" si="14"/>
        <v>20</v>
      </c>
      <c r="F291" s="5"/>
      <c r="G291" s="22" t="s">
        <v>808</v>
      </c>
      <c r="H291" s="22" t="s">
        <v>437</v>
      </c>
      <c r="I291" s="22" t="s">
        <v>1100</v>
      </c>
      <c r="J291" s="22" t="s">
        <v>824</v>
      </c>
      <c r="K291" s="22" t="s">
        <v>476</v>
      </c>
      <c r="L291" s="22" t="s">
        <v>511</v>
      </c>
      <c r="M291" s="22" t="s">
        <v>260</v>
      </c>
      <c r="N291" s="22" t="s">
        <v>766</v>
      </c>
      <c r="O291" s="22" t="s">
        <v>762</v>
      </c>
      <c r="P291" s="22" t="s">
        <v>918</v>
      </c>
      <c r="Q291" s="22" t="s">
        <v>471</v>
      </c>
      <c r="R291" s="22" t="s">
        <v>756</v>
      </c>
      <c r="S291" s="22" t="s">
        <v>738</v>
      </c>
      <c r="T291" s="22" t="s">
        <v>931</v>
      </c>
      <c r="U291" s="22" t="s">
        <v>174</v>
      </c>
      <c r="V291" s="22" t="s">
        <v>1004</v>
      </c>
      <c r="W291" s="22" t="s">
        <v>812</v>
      </c>
      <c r="X291" s="22" t="s">
        <v>176</v>
      </c>
      <c r="Y291" s="22" t="s">
        <v>769</v>
      </c>
      <c r="Z291" s="43" t="s">
        <v>311</v>
      </c>
      <c r="AC291" s="1" cm="1">
        <f t="array" aca="1" ref="AC291" ca="1">_xlfn.XLOOKUP(INDIRECT("'Cornhole Board'!" &amp; G291),$L$266:$L$269,$M$266:$M$269,0,0,1)</f>
        <v>1</v>
      </c>
      <c r="AD291" s="1" cm="1">
        <f t="array" aca="1" ref="AD291" ca="1">_xlfn.XLOOKUP(INDIRECT("'Cornhole Board'!" &amp; H291),$L$266:$L$269,$M$266:$M$269,0,0,1)</f>
        <v>1</v>
      </c>
      <c r="AE291" s="1" cm="1">
        <f t="array" aca="1" ref="AE291" ca="1">_xlfn.XLOOKUP(INDIRECT("'Cornhole Board'!" &amp; I291),$L$266:$L$269,$M$266:$M$269,0,0,1)</f>
        <v>0</v>
      </c>
      <c r="AF291" s="1" cm="1">
        <f t="array" aca="1" ref="AF291" ca="1">_xlfn.XLOOKUP(INDIRECT("'Cornhole Board'!" &amp; J291),$L$266:$L$269,$M$266:$M$269,0,0,1)</f>
        <v>1</v>
      </c>
      <c r="AG291" s="1" cm="1">
        <f t="array" aca="1" ref="AG291" ca="1">_xlfn.XLOOKUP(INDIRECT("'Cornhole Board'!" &amp; K291),$L$266:$L$269,$M$266:$M$269,0,0,1)</f>
        <v>1</v>
      </c>
      <c r="AH291" s="1" cm="1">
        <f t="array" aca="1" ref="AH291" ca="1">_xlfn.XLOOKUP(INDIRECT("'Cornhole Board'!" &amp; L291),$L$266:$L$269,$M$266:$M$269,0,0,1)</f>
        <v>1</v>
      </c>
      <c r="AI291" s="1" cm="1">
        <f t="array" aca="1" ref="AI291" ca="1">_xlfn.XLOOKUP(INDIRECT("'Cornhole Board'!" &amp; M291),$L$266:$L$269,$M$266:$M$269,0,0,1)</f>
        <v>1</v>
      </c>
      <c r="AJ291" s="1" cm="1">
        <f t="array" aca="1" ref="AJ291" ca="1">_xlfn.XLOOKUP(INDIRECT("'Cornhole Board'!" &amp; N291),$L$266:$L$269,$M$266:$M$269,0,0,1)</f>
        <v>1</v>
      </c>
      <c r="AK291" s="1" cm="1">
        <f t="array" aca="1" ref="AK291" ca="1">_xlfn.XLOOKUP(INDIRECT("'Cornhole Board'!" &amp; O291),$L$266:$L$269,$M$266:$M$269,0,0,1)</f>
        <v>1</v>
      </c>
      <c r="AL291" s="1" cm="1">
        <f t="array" aca="1" ref="AL291" ca="1">_xlfn.XLOOKUP(INDIRECT("'Cornhole Board'!" &amp; P291),$L$266:$L$269,$M$266:$M$269,0,0,1)</f>
        <v>1</v>
      </c>
      <c r="AM291" s="1" cm="1">
        <f t="array" aca="1" ref="AM291" ca="1">_xlfn.XLOOKUP(INDIRECT("'Cornhole Board'!" &amp; Q291),$L$266:$L$269,$M$266:$M$269,0,0,1)</f>
        <v>1</v>
      </c>
      <c r="AN291" s="1" cm="1">
        <f t="array" aca="1" ref="AN291" ca="1">_xlfn.XLOOKUP(INDIRECT("'Cornhole Board'!" &amp; R291),$L$266:$L$269,$M$266:$M$269,0,0,1)</f>
        <v>1</v>
      </c>
      <c r="AO291" s="1" cm="1">
        <f t="array" aca="1" ref="AO291" ca="1">_xlfn.XLOOKUP(INDIRECT("'Cornhole Board'!" &amp; S291),$L$266:$L$269,$M$266:$M$269,0,0,1)</f>
        <v>1</v>
      </c>
      <c r="AP291" s="1" cm="1">
        <f t="array" aca="1" ref="AP291" ca="1">_xlfn.XLOOKUP(INDIRECT("'Cornhole Board'!" &amp; T291),$L$266:$L$269,$M$266:$M$269,0,0,1)</f>
        <v>1</v>
      </c>
      <c r="AQ291" s="1" cm="1">
        <f t="array" aca="1" ref="AQ291" ca="1">_xlfn.XLOOKUP(INDIRECT("'Cornhole Board'!" &amp; U291),$L$266:$L$269,$M$266:$M$269,0,0,1)</f>
        <v>1</v>
      </c>
      <c r="AR291" s="1" cm="1">
        <f t="array" aca="1" ref="AR291" ca="1">_xlfn.XLOOKUP(INDIRECT("'Cornhole Board'!" &amp; V291),$L$266:$L$269,$M$266:$M$269,0,0,1)</f>
        <v>0</v>
      </c>
      <c r="AS291" s="1" cm="1">
        <f t="array" aca="1" ref="AS291" ca="1">_xlfn.XLOOKUP(INDIRECT("'Cornhole Board'!" &amp; W291),$L$266:$L$269,$M$266:$M$269,0,0,1)</f>
        <v>1</v>
      </c>
      <c r="AT291" s="1" cm="1">
        <f t="array" aca="1" ref="AT291" ca="1">_xlfn.XLOOKUP(INDIRECT("'Cornhole Board'!" &amp; X291),$L$266:$L$269,$M$266:$M$269,0,0,1)</f>
        <v>3</v>
      </c>
      <c r="AU291" s="1" cm="1">
        <f t="array" aca="1" ref="AU291" ca="1">_xlfn.XLOOKUP(INDIRECT("'Cornhole Board'!" &amp; Y291),$L$266:$L$269,$M$266:$M$269,0,0,1)</f>
        <v>1</v>
      </c>
      <c r="AV291" s="1" cm="1">
        <f t="array" aca="1" ref="AV291" ca="1">_xlfn.XLOOKUP(INDIRECT("'Cornhole Board'!" &amp; Z291),$L$266:$L$269,$M$266:$M$269,0,0,1)</f>
        <v>1</v>
      </c>
      <c r="AW291" s="4"/>
      <c r="AX291" s="4"/>
      <c r="AY291" s="4"/>
      <c r="AZ291" s="4"/>
      <c r="BA291" s="4"/>
      <c r="BB291" s="4"/>
      <c r="BC291" s="4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</row>
    <row r="292" spans="2:245" s="1" customFormat="1" ht="26.25">
      <c r="B292" s="15">
        <f t="shared" si="15"/>
        <v>132</v>
      </c>
      <c r="C292" s="12">
        <v>7</v>
      </c>
      <c r="D292" s="13">
        <v>6</v>
      </c>
      <c r="E292" s="24">
        <f t="shared" ca="1" si="14"/>
        <v>22</v>
      </c>
      <c r="F292" s="5"/>
      <c r="G292" s="22" t="s">
        <v>661</v>
      </c>
      <c r="H292" s="22" t="s">
        <v>201</v>
      </c>
      <c r="I292" s="22" t="s">
        <v>653</v>
      </c>
      <c r="J292" s="22" t="s">
        <v>535</v>
      </c>
      <c r="K292" s="22" t="s">
        <v>163</v>
      </c>
      <c r="L292" s="22" t="s">
        <v>1088</v>
      </c>
      <c r="M292" s="22" t="s">
        <v>516</v>
      </c>
      <c r="N292" s="22" t="s">
        <v>830</v>
      </c>
      <c r="O292" s="22" t="s">
        <v>457</v>
      </c>
      <c r="P292" s="22" t="s">
        <v>69</v>
      </c>
      <c r="Q292" s="22" t="s">
        <v>201</v>
      </c>
      <c r="R292" s="22" t="s">
        <v>703</v>
      </c>
      <c r="S292" s="22" t="s">
        <v>773</v>
      </c>
      <c r="T292" s="22" t="s">
        <v>1022</v>
      </c>
      <c r="U292" s="22" t="s">
        <v>120</v>
      </c>
      <c r="V292" s="22" t="s">
        <v>776</v>
      </c>
      <c r="W292" s="22" t="s">
        <v>847</v>
      </c>
      <c r="X292" s="22" t="s">
        <v>841</v>
      </c>
      <c r="Y292" s="22" t="s">
        <v>950</v>
      </c>
      <c r="Z292" s="43" t="s">
        <v>541</v>
      </c>
      <c r="AC292" s="1" cm="1">
        <f t="array" aca="1" ref="AC292" ca="1">_xlfn.XLOOKUP(INDIRECT("'Cornhole Board'!" &amp; G292),$L$266:$L$269,$M$266:$M$269,0,0,1)</f>
        <v>1</v>
      </c>
      <c r="AD292" s="1" cm="1">
        <f t="array" aca="1" ref="AD292" ca="1">_xlfn.XLOOKUP(INDIRECT("'Cornhole Board'!" &amp; H292),$L$266:$L$269,$M$266:$M$269,0,0,1)</f>
        <v>3</v>
      </c>
      <c r="AE292" s="1" cm="1">
        <f t="array" aca="1" ref="AE292" ca="1">_xlfn.XLOOKUP(INDIRECT("'Cornhole Board'!" &amp; I292),$L$266:$L$269,$M$266:$M$269,0,0,1)</f>
        <v>1</v>
      </c>
      <c r="AF292" s="1" cm="1">
        <f t="array" aca="1" ref="AF292" ca="1">_xlfn.XLOOKUP(INDIRECT("'Cornhole Board'!" &amp; J292),$L$266:$L$269,$M$266:$M$269,0,0,1)</f>
        <v>1</v>
      </c>
      <c r="AG292" s="1" cm="1">
        <f t="array" aca="1" ref="AG292" ca="1">_xlfn.XLOOKUP(INDIRECT("'Cornhole Board'!" &amp; K292),$L$266:$L$269,$M$266:$M$269,0,0,1)</f>
        <v>1</v>
      </c>
      <c r="AH292" s="1" cm="1">
        <f t="array" aca="1" ref="AH292" ca="1">_xlfn.XLOOKUP(INDIRECT("'Cornhole Board'!" &amp; L292),$L$266:$L$269,$M$266:$M$269,0,0,1)</f>
        <v>0</v>
      </c>
      <c r="AI292" s="1" cm="1">
        <f t="array" aca="1" ref="AI292" ca="1">_xlfn.XLOOKUP(INDIRECT("'Cornhole Board'!" &amp; M292),$L$266:$L$269,$M$266:$M$269,0,0,1)</f>
        <v>1</v>
      </c>
      <c r="AJ292" s="1" cm="1">
        <f t="array" aca="1" ref="AJ292" ca="1">_xlfn.XLOOKUP(INDIRECT("'Cornhole Board'!" &amp; N292),$L$266:$L$269,$M$266:$M$269,0,0,1)</f>
        <v>1</v>
      </c>
      <c r="AK292" s="1" cm="1">
        <f t="array" aca="1" ref="AK292" ca="1">_xlfn.XLOOKUP(INDIRECT("'Cornhole Board'!" &amp; O292),$L$266:$L$269,$M$266:$M$269,0,0,1)</f>
        <v>1</v>
      </c>
      <c r="AL292" s="1" cm="1">
        <f t="array" aca="1" ref="AL292" ca="1">_xlfn.XLOOKUP(INDIRECT("'Cornhole Board'!" &amp; P292),$L$266:$L$269,$M$266:$M$269,0,0,1)</f>
        <v>1</v>
      </c>
      <c r="AM292" s="1" cm="1">
        <f t="array" aca="1" ref="AM292" ca="1">_xlfn.XLOOKUP(INDIRECT("'Cornhole Board'!" &amp; Q292),$L$266:$L$269,$M$266:$M$269,0,0,1)</f>
        <v>3</v>
      </c>
      <c r="AN292" s="1" cm="1">
        <f t="array" aca="1" ref="AN292" ca="1">_xlfn.XLOOKUP(INDIRECT("'Cornhole Board'!" &amp; R292),$L$266:$L$269,$M$266:$M$269,0,0,1)</f>
        <v>1</v>
      </c>
      <c r="AO292" s="1" cm="1">
        <f t="array" aca="1" ref="AO292" ca="1">_xlfn.XLOOKUP(INDIRECT("'Cornhole Board'!" &amp; S292),$L$266:$L$269,$M$266:$M$269,0,0,1)</f>
        <v>1</v>
      </c>
      <c r="AP292" s="1" cm="1">
        <f t="array" aca="1" ref="AP292" ca="1">_xlfn.XLOOKUP(INDIRECT("'Cornhole Board'!" &amp; T292),$L$266:$L$269,$M$266:$M$269,0,0,1)</f>
        <v>0</v>
      </c>
      <c r="AQ292" s="1" cm="1">
        <f t="array" aca="1" ref="AQ292" ca="1">_xlfn.XLOOKUP(INDIRECT("'Cornhole Board'!" &amp; U292),$L$266:$L$269,$M$266:$M$269,0,0,1)</f>
        <v>1</v>
      </c>
      <c r="AR292" s="1" cm="1">
        <f t="array" aca="1" ref="AR292" ca="1">_xlfn.XLOOKUP(INDIRECT("'Cornhole Board'!" &amp; V292),$L$266:$L$269,$M$266:$M$269,0,0,1)</f>
        <v>1</v>
      </c>
      <c r="AS292" s="1" cm="1">
        <f t="array" aca="1" ref="AS292" ca="1">_xlfn.XLOOKUP(INDIRECT("'Cornhole Board'!" &amp; W292),$L$266:$L$269,$M$266:$M$269,0,0,1)</f>
        <v>1</v>
      </c>
      <c r="AT292" s="1" cm="1">
        <f t="array" aca="1" ref="AT292" ca="1">_xlfn.XLOOKUP(INDIRECT("'Cornhole Board'!" &amp; X292),$L$266:$L$269,$M$266:$M$269,0,0,1)</f>
        <v>1</v>
      </c>
      <c r="AU292" s="1" cm="1">
        <f t="array" aca="1" ref="AU292" ca="1">_xlfn.XLOOKUP(INDIRECT("'Cornhole Board'!" &amp; Y292),$L$266:$L$269,$M$266:$M$269,0,0,1)</f>
        <v>1</v>
      </c>
      <c r="AV292" s="1" cm="1">
        <f t="array" aca="1" ref="AV292" ca="1">_xlfn.XLOOKUP(INDIRECT("'Cornhole Board'!" &amp; Z292),$L$266:$L$269,$M$266:$M$269,0,0,1)</f>
        <v>1</v>
      </c>
      <c r="AW292" s="4"/>
      <c r="AX292" s="4"/>
      <c r="AY292" s="4"/>
      <c r="AZ292" s="4"/>
      <c r="BA292" s="4"/>
      <c r="BB292" s="4"/>
      <c r="BC292" s="4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</row>
    <row r="293" spans="2:245" s="1" customFormat="1" ht="26.25">
      <c r="B293" s="15">
        <f t="shared" si="15"/>
        <v>133</v>
      </c>
      <c r="C293" s="12">
        <v>7</v>
      </c>
      <c r="D293" s="13">
        <v>6</v>
      </c>
      <c r="E293" s="24">
        <f t="shared" ca="1" si="14"/>
        <v>24</v>
      </c>
      <c r="F293" s="5"/>
      <c r="G293" s="22" t="s">
        <v>238</v>
      </c>
      <c r="H293" s="22" t="s">
        <v>194</v>
      </c>
      <c r="I293" s="22" t="s">
        <v>309</v>
      </c>
      <c r="J293" s="22" t="s">
        <v>514</v>
      </c>
      <c r="K293" s="22" t="s">
        <v>269</v>
      </c>
      <c r="L293" s="22" t="s">
        <v>569</v>
      </c>
      <c r="M293" s="22" t="s">
        <v>21</v>
      </c>
      <c r="N293" s="22" t="s">
        <v>235</v>
      </c>
      <c r="O293" s="22" t="s">
        <v>586</v>
      </c>
      <c r="P293" s="22" t="s">
        <v>188</v>
      </c>
      <c r="Q293" s="22" t="s">
        <v>404</v>
      </c>
      <c r="R293" s="22" t="s">
        <v>812</v>
      </c>
      <c r="S293" s="22" t="s">
        <v>1098</v>
      </c>
      <c r="T293" s="22" t="s">
        <v>80</v>
      </c>
      <c r="U293" s="22" t="s">
        <v>35</v>
      </c>
      <c r="V293" s="22" t="s">
        <v>280</v>
      </c>
      <c r="W293" s="22" t="s">
        <v>456</v>
      </c>
      <c r="X293" s="22" t="s">
        <v>358</v>
      </c>
      <c r="Y293" s="22" t="s">
        <v>774</v>
      </c>
      <c r="Z293" s="43" t="s">
        <v>556</v>
      </c>
      <c r="AC293" s="1" cm="1">
        <f t="array" aca="1" ref="AC293" ca="1">_xlfn.XLOOKUP(INDIRECT("'Cornhole Board'!" &amp; G293),$L$266:$L$269,$M$266:$M$269,0,0,1)</f>
        <v>3</v>
      </c>
      <c r="AD293" s="1" cm="1">
        <f t="array" aca="1" ref="AD293" ca="1">_xlfn.XLOOKUP(INDIRECT("'Cornhole Board'!" &amp; H293),$L$266:$L$269,$M$266:$M$269,0,0,1)</f>
        <v>1</v>
      </c>
      <c r="AE293" s="1" cm="1">
        <f t="array" aca="1" ref="AE293" ca="1">_xlfn.XLOOKUP(INDIRECT("'Cornhole Board'!" &amp; I293),$L$266:$L$269,$M$266:$M$269,0,0,1)</f>
        <v>1</v>
      </c>
      <c r="AF293" s="1" cm="1">
        <f t="array" aca="1" ref="AF293" ca="1">_xlfn.XLOOKUP(INDIRECT("'Cornhole Board'!" &amp; J293),$L$266:$L$269,$M$266:$M$269,0,0,1)</f>
        <v>1</v>
      </c>
      <c r="AG293" s="1" cm="1">
        <f t="array" aca="1" ref="AG293" ca="1">_xlfn.XLOOKUP(INDIRECT("'Cornhole Board'!" &amp; K293),$L$266:$L$269,$M$266:$M$269,0,0,1)</f>
        <v>1</v>
      </c>
      <c r="AH293" s="1" cm="1">
        <f t="array" aca="1" ref="AH293" ca="1">_xlfn.XLOOKUP(INDIRECT("'Cornhole Board'!" &amp; L293),$L$266:$L$269,$M$266:$M$269,0,0,1)</f>
        <v>1</v>
      </c>
      <c r="AI293" s="1" cm="1">
        <f t="array" aca="1" ref="AI293" ca="1">_xlfn.XLOOKUP(INDIRECT("'Cornhole Board'!" &amp; M293),$L$266:$L$269,$M$266:$M$269,0,0,1)</f>
        <v>3</v>
      </c>
      <c r="AJ293" s="1" cm="1">
        <f t="array" aca="1" ref="AJ293" ca="1">_xlfn.XLOOKUP(INDIRECT("'Cornhole Board'!" &amp; N293),$L$266:$L$269,$M$266:$M$269,0,0,1)</f>
        <v>3</v>
      </c>
      <c r="AK293" s="1" cm="1">
        <f t="array" aca="1" ref="AK293" ca="1">_xlfn.XLOOKUP(INDIRECT("'Cornhole Board'!" &amp; O293),$L$266:$L$269,$M$266:$M$269,0,0,1)</f>
        <v>1</v>
      </c>
      <c r="AL293" s="1" cm="1">
        <f t="array" aca="1" ref="AL293" ca="1">_xlfn.XLOOKUP(INDIRECT("'Cornhole Board'!" &amp; P293),$L$266:$L$269,$M$266:$M$269,0,0,1)</f>
        <v>1</v>
      </c>
      <c r="AM293" s="1" cm="1">
        <f t="array" aca="1" ref="AM293" ca="1">_xlfn.XLOOKUP(INDIRECT("'Cornhole Board'!" &amp; Q293),$L$266:$L$269,$M$266:$M$269,0,0,1)</f>
        <v>0</v>
      </c>
      <c r="AN293" s="1" cm="1">
        <f t="array" aca="1" ref="AN293" ca="1">_xlfn.XLOOKUP(INDIRECT("'Cornhole Board'!" &amp; R293),$L$266:$L$269,$M$266:$M$269,0,0,1)</f>
        <v>1</v>
      </c>
      <c r="AO293" s="1" cm="1">
        <f t="array" aca="1" ref="AO293" ca="1">_xlfn.XLOOKUP(INDIRECT("'Cornhole Board'!" &amp; S293),$L$266:$L$269,$M$266:$M$269,0,0,1)</f>
        <v>0</v>
      </c>
      <c r="AP293" s="1" cm="1">
        <f t="array" aca="1" ref="AP293" ca="1">_xlfn.XLOOKUP(INDIRECT("'Cornhole Board'!" &amp; T293),$L$266:$L$269,$M$266:$M$269,0,0,1)</f>
        <v>1</v>
      </c>
      <c r="AQ293" s="1" cm="1">
        <f t="array" aca="1" ref="AQ293" ca="1">_xlfn.XLOOKUP(INDIRECT("'Cornhole Board'!" &amp; U293),$L$266:$L$269,$M$266:$M$269,0,0,1)</f>
        <v>1</v>
      </c>
      <c r="AR293" s="1" cm="1">
        <f t="array" aca="1" ref="AR293" ca="1">_xlfn.XLOOKUP(INDIRECT("'Cornhole Board'!" &amp; V293),$L$266:$L$269,$M$266:$M$269,0,0,1)</f>
        <v>1</v>
      </c>
      <c r="AS293" s="1" cm="1">
        <f t="array" aca="1" ref="AS293" ca="1">_xlfn.XLOOKUP(INDIRECT("'Cornhole Board'!" &amp; W293),$L$266:$L$269,$M$266:$M$269,0,0,1)</f>
        <v>1</v>
      </c>
      <c r="AT293" s="1" cm="1">
        <f t="array" aca="1" ref="AT293" ca="1">_xlfn.XLOOKUP(INDIRECT("'Cornhole Board'!" &amp; X293),$L$266:$L$269,$M$266:$M$269,0,0,1)</f>
        <v>1</v>
      </c>
      <c r="AU293" s="1" cm="1">
        <f t="array" aca="1" ref="AU293" ca="1">_xlfn.XLOOKUP(INDIRECT("'Cornhole Board'!" &amp; Y293),$L$266:$L$269,$M$266:$M$269,0,0,1)</f>
        <v>1</v>
      </c>
      <c r="AV293" s="1" cm="1">
        <f t="array" aca="1" ref="AV293" ca="1">_xlfn.XLOOKUP(INDIRECT("'Cornhole Board'!" &amp; Z293),$L$266:$L$269,$M$266:$M$269,0,0,1)</f>
        <v>1</v>
      </c>
      <c r="AW293" s="4"/>
      <c r="AX293" s="4"/>
      <c r="AY293" s="4"/>
      <c r="AZ293" s="4"/>
      <c r="BA293" s="4"/>
      <c r="BB293" s="4"/>
      <c r="BC293" s="4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</row>
    <row r="294" spans="2:245" s="1" customFormat="1" ht="26.25">
      <c r="B294" s="15">
        <f t="shared" si="15"/>
        <v>134</v>
      </c>
      <c r="C294" s="12">
        <v>7</v>
      </c>
      <c r="D294" s="13">
        <v>6</v>
      </c>
      <c r="E294" s="24">
        <f t="shared" ca="1" si="14"/>
        <v>20</v>
      </c>
      <c r="F294" s="5"/>
      <c r="G294" s="22" t="s">
        <v>643</v>
      </c>
      <c r="H294" s="22" t="s">
        <v>782</v>
      </c>
      <c r="I294" s="22" t="s">
        <v>449</v>
      </c>
      <c r="J294" s="22" t="s">
        <v>875</v>
      </c>
      <c r="K294" s="22" t="s">
        <v>517</v>
      </c>
      <c r="L294" s="22" t="s">
        <v>475</v>
      </c>
      <c r="M294" s="22" t="s">
        <v>164</v>
      </c>
      <c r="N294" s="22" t="s">
        <v>569</v>
      </c>
      <c r="O294" s="22" t="s">
        <v>547</v>
      </c>
      <c r="P294" s="22" t="s">
        <v>624</v>
      </c>
      <c r="Q294" s="22" t="s">
        <v>381</v>
      </c>
      <c r="R294" s="22" t="s">
        <v>40</v>
      </c>
      <c r="S294" s="22" t="s">
        <v>789</v>
      </c>
      <c r="T294" s="22" t="s">
        <v>549</v>
      </c>
      <c r="U294" s="22" t="s">
        <v>435</v>
      </c>
      <c r="V294" s="22" t="s">
        <v>674</v>
      </c>
      <c r="W294" s="22" t="s">
        <v>1084</v>
      </c>
      <c r="X294" s="22" t="s">
        <v>176</v>
      </c>
      <c r="Y294" s="22" t="s">
        <v>685</v>
      </c>
      <c r="Z294" s="43" t="s">
        <v>517</v>
      </c>
      <c r="AC294" s="1" cm="1">
        <f t="array" aca="1" ref="AC294" ca="1">_xlfn.XLOOKUP(INDIRECT("'Cornhole Board'!" &amp; G294),$L$266:$L$269,$M$266:$M$269,0,0,1)</f>
        <v>1</v>
      </c>
      <c r="AD294" s="1" cm="1">
        <f t="array" aca="1" ref="AD294" ca="1">_xlfn.XLOOKUP(INDIRECT("'Cornhole Board'!" &amp; H294),$L$266:$L$269,$M$266:$M$269,0,0,1)</f>
        <v>1</v>
      </c>
      <c r="AE294" s="1" cm="1">
        <f t="array" aca="1" ref="AE294" ca="1">_xlfn.XLOOKUP(INDIRECT("'Cornhole Board'!" &amp; I294),$L$266:$L$269,$M$266:$M$269,0,0,1)</f>
        <v>1</v>
      </c>
      <c r="AF294" s="1" cm="1">
        <f t="array" aca="1" ref="AF294" ca="1">_xlfn.XLOOKUP(INDIRECT("'Cornhole Board'!" &amp; J294),$L$266:$L$269,$M$266:$M$269,0,0,1)</f>
        <v>1</v>
      </c>
      <c r="AG294" s="1" cm="1">
        <f t="array" aca="1" ref="AG294" ca="1">_xlfn.XLOOKUP(INDIRECT("'Cornhole Board'!" &amp; K294),$L$266:$L$269,$M$266:$M$269,0,0,1)</f>
        <v>1</v>
      </c>
      <c r="AH294" s="1" cm="1">
        <f t="array" aca="1" ref="AH294" ca="1">_xlfn.XLOOKUP(INDIRECT("'Cornhole Board'!" &amp; L294),$L$266:$L$269,$M$266:$M$269,0,0,1)</f>
        <v>1</v>
      </c>
      <c r="AI294" s="1" cm="1">
        <f t="array" aca="1" ref="AI294" ca="1">_xlfn.XLOOKUP(INDIRECT("'Cornhole Board'!" &amp; M294),$L$266:$L$269,$M$266:$M$269,0,0,1)</f>
        <v>1</v>
      </c>
      <c r="AJ294" s="1" cm="1">
        <f t="array" aca="1" ref="AJ294" ca="1">_xlfn.XLOOKUP(INDIRECT("'Cornhole Board'!" &amp; N294),$L$266:$L$269,$M$266:$M$269,0,0,1)</f>
        <v>1</v>
      </c>
      <c r="AK294" s="1" cm="1">
        <f t="array" aca="1" ref="AK294" ca="1">_xlfn.XLOOKUP(INDIRECT("'Cornhole Board'!" &amp; O294),$L$266:$L$269,$M$266:$M$269,0,0,1)</f>
        <v>1</v>
      </c>
      <c r="AL294" s="1" cm="1">
        <f t="array" aca="1" ref="AL294" ca="1">_xlfn.XLOOKUP(INDIRECT("'Cornhole Board'!" &amp; P294),$L$266:$L$269,$M$266:$M$269,0,0,1)</f>
        <v>1</v>
      </c>
      <c r="AM294" s="1" cm="1">
        <f t="array" aca="1" ref="AM294" ca="1">_xlfn.XLOOKUP(INDIRECT("'Cornhole Board'!" &amp; Q294),$L$266:$L$269,$M$266:$M$269,0,0,1)</f>
        <v>1</v>
      </c>
      <c r="AN294" s="1" cm="1">
        <f t="array" aca="1" ref="AN294" ca="1">_xlfn.XLOOKUP(INDIRECT("'Cornhole Board'!" &amp; R294),$L$266:$L$269,$M$266:$M$269,0,0,1)</f>
        <v>0</v>
      </c>
      <c r="AO294" s="1" cm="1">
        <f t="array" aca="1" ref="AO294" ca="1">_xlfn.XLOOKUP(INDIRECT("'Cornhole Board'!" &amp; S294),$L$266:$L$269,$M$266:$M$269,0,0,1)</f>
        <v>1</v>
      </c>
      <c r="AP294" s="1" cm="1">
        <f t="array" aca="1" ref="AP294" ca="1">_xlfn.XLOOKUP(INDIRECT("'Cornhole Board'!" &amp; T294),$L$266:$L$269,$M$266:$M$269,0,0,1)</f>
        <v>1</v>
      </c>
      <c r="AQ294" s="1" cm="1">
        <f t="array" aca="1" ref="AQ294" ca="1">_xlfn.XLOOKUP(INDIRECT("'Cornhole Board'!" &amp; U294),$L$266:$L$269,$M$266:$M$269,0,0,1)</f>
        <v>1</v>
      </c>
      <c r="AR294" s="1" cm="1">
        <f t="array" aca="1" ref="AR294" ca="1">_xlfn.XLOOKUP(INDIRECT("'Cornhole Board'!" &amp; V294),$L$266:$L$269,$M$266:$M$269,0,0,1)</f>
        <v>1</v>
      </c>
      <c r="AS294" s="1" cm="1">
        <f t="array" aca="1" ref="AS294" ca="1">_xlfn.XLOOKUP(INDIRECT("'Cornhole Board'!" &amp; W294),$L$266:$L$269,$M$266:$M$269,0,0,1)</f>
        <v>0</v>
      </c>
      <c r="AT294" s="1" cm="1">
        <f t="array" aca="1" ref="AT294" ca="1">_xlfn.XLOOKUP(INDIRECT("'Cornhole Board'!" &amp; X294),$L$266:$L$269,$M$266:$M$269,0,0,1)</f>
        <v>3</v>
      </c>
      <c r="AU294" s="1" cm="1">
        <f t="array" aca="1" ref="AU294" ca="1">_xlfn.XLOOKUP(INDIRECT("'Cornhole Board'!" &amp; Y294),$L$266:$L$269,$M$266:$M$269,0,0,1)</f>
        <v>1</v>
      </c>
      <c r="AV294" s="1" cm="1">
        <f t="array" aca="1" ref="AV294" ca="1">_xlfn.XLOOKUP(INDIRECT("'Cornhole Board'!" &amp; Z294),$L$266:$L$269,$M$266:$M$269,0,0,1)</f>
        <v>1</v>
      </c>
      <c r="AW294" s="4"/>
      <c r="AX294" s="4"/>
      <c r="AY294" s="4"/>
      <c r="AZ294" s="4"/>
      <c r="BA294" s="4"/>
      <c r="BB294" s="4"/>
      <c r="BC294" s="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</row>
    <row r="295" spans="2:245" s="1" customFormat="1" ht="26.25">
      <c r="B295" s="15">
        <f t="shared" si="15"/>
        <v>135</v>
      </c>
      <c r="C295" s="12">
        <v>7</v>
      </c>
      <c r="D295" s="13">
        <v>6</v>
      </c>
      <c r="E295" s="24">
        <f t="shared" ca="1" si="14"/>
        <v>18</v>
      </c>
      <c r="F295" s="5"/>
      <c r="G295" s="22" t="s">
        <v>412</v>
      </c>
      <c r="H295" s="22" t="s">
        <v>839</v>
      </c>
      <c r="I295" s="22" t="s">
        <v>763</v>
      </c>
      <c r="J295" s="22" t="s">
        <v>1072</v>
      </c>
      <c r="K295" s="22" t="s">
        <v>457</v>
      </c>
      <c r="L295" s="22" t="s">
        <v>1045</v>
      </c>
      <c r="M295" s="22" t="s">
        <v>725</v>
      </c>
      <c r="N295" s="22" t="s">
        <v>533</v>
      </c>
      <c r="O295" s="22" t="s">
        <v>939</v>
      </c>
      <c r="P295" s="22" t="s">
        <v>492</v>
      </c>
      <c r="Q295" s="22" t="s">
        <v>458</v>
      </c>
      <c r="R295" s="22" t="s">
        <v>202</v>
      </c>
      <c r="S295" s="22" t="s">
        <v>741</v>
      </c>
      <c r="T295" s="22" t="s">
        <v>945</v>
      </c>
      <c r="U295" s="22" t="s">
        <v>886</v>
      </c>
      <c r="V295" s="22" t="s">
        <v>828</v>
      </c>
      <c r="W295" s="22" t="s">
        <v>572</v>
      </c>
      <c r="X295" s="22" t="s">
        <v>146</v>
      </c>
      <c r="Y295" s="22" t="s">
        <v>825</v>
      </c>
      <c r="Z295" s="43" t="s">
        <v>792</v>
      </c>
      <c r="AC295" s="1" cm="1">
        <f t="array" aca="1" ref="AC295" ca="1">_xlfn.XLOOKUP(INDIRECT("'Cornhole Board'!" &amp; G295),$L$266:$L$269,$M$266:$M$269,0,0,1)</f>
        <v>1</v>
      </c>
      <c r="AD295" s="1" cm="1">
        <f t="array" aca="1" ref="AD295" ca="1">_xlfn.XLOOKUP(INDIRECT("'Cornhole Board'!" &amp; H295),$L$266:$L$269,$M$266:$M$269,0,0,1)</f>
        <v>1</v>
      </c>
      <c r="AE295" s="1" cm="1">
        <f t="array" aca="1" ref="AE295" ca="1">_xlfn.XLOOKUP(INDIRECT("'Cornhole Board'!" &amp; I295),$L$266:$L$269,$M$266:$M$269,0,0,1)</f>
        <v>1</v>
      </c>
      <c r="AF295" s="1" cm="1">
        <f t="array" aca="1" ref="AF295" ca="1">_xlfn.XLOOKUP(INDIRECT("'Cornhole Board'!" &amp; J295),$L$266:$L$269,$M$266:$M$269,0,0,1)</f>
        <v>0</v>
      </c>
      <c r="AG295" s="1" cm="1">
        <f t="array" aca="1" ref="AG295" ca="1">_xlfn.XLOOKUP(INDIRECT("'Cornhole Board'!" &amp; K295),$L$266:$L$269,$M$266:$M$269,0,0,1)</f>
        <v>1</v>
      </c>
      <c r="AH295" s="1" cm="1">
        <f t="array" aca="1" ref="AH295" ca="1">_xlfn.XLOOKUP(INDIRECT("'Cornhole Board'!" &amp; L295),$L$266:$L$269,$M$266:$M$269,0,0,1)</f>
        <v>0</v>
      </c>
      <c r="AI295" s="1" cm="1">
        <f t="array" aca="1" ref="AI295" ca="1">_xlfn.XLOOKUP(INDIRECT("'Cornhole Board'!" &amp; M295),$L$266:$L$269,$M$266:$M$269,0,0,1)</f>
        <v>1</v>
      </c>
      <c r="AJ295" s="1" cm="1">
        <f t="array" aca="1" ref="AJ295" ca="1">_xlfn.XLOOKUP(INDIRECT("'Cornhole Board'!" &amp; N295),$L$266:$L$269,$M$266:$M$269,0,0,1)</f>
        <v>1</v>
      </c>
      <c r="AK295" s="1" cm="1">
        <f t="array" aca="1" ref="AK295" ca="1">_xlfn.XLOOKUP(INDIRECT("'Cornhole Board'!" &amp; O295),$L$266:$L$269,$M$266:$M$269,0,0,1)</f>
        <v>1</v>
      </c>
      <c r="AL295" s="1" cm="1">
        <f t="array" aca="1" ref="AL295" ca="1">_xlfn.XLOOKUP(INDIRECT("'Cornhole Board'!" &amp; P295),$L$266:$L$269,$M$266:$M$269,0,0,1)</f>
        <v>1</v>
      </c>
      <c r="AM295" s="1" cm="1">
        <f t="array" aca="1" ref="AM295" ca="1">_xlfn.XLOOKUP(INDIRECT("'Cornhole Board'!" &amp; Q295),$L$266:$L$269,$M$266:$M$269,0,0,1)</f>
        <v>1</v>
      </c>
      <c r="AN295" s="1" cm="1">
        <f t="array" aca="1" ref="AN295" ca="1">_xlfn.XLOOKUP(INDIRECT("'Cornhole Board'!" &amp; R295),$L$266:$L$269,$M$266:$M$269,0,0,1)</f>
        <v>1</v>
      </c>
      <c r="AO295" s="1" cm="1">
        <f t="array" aca="1" ref="AO295" ca="1">_xlfn.XLOOKUP(INDIRECT("'Cornhole Board'!" &amp; S295),$L$266:$L$269,$M$266:$M$269,0,0,1)</f>
        <v>1</v>
      </c>
      <c r="AP295" s="1" cm="1">
        <f t="array" aca="1" ref="AP295" ca="1">_xlfn.XLOOKUP(INDIRECT("'Cornhole Board'!" &amp; T295),$L$266:$L$269,$M$266:$M$269,0,0,1)</f>
        <v>1</v>
      </c>
      <c r="AQ295" s="1" cm="1">
        <f t="array" aca="1" ref="AQ295" ca="1">_xlfn.XLOOKUP(INDIRECT("'Cornhole Board'!" &amp; U295),$L$266:$L$269,$M$266:$M$269,0,0,1)</f>
        <v>1</v>
      </c>
      <c r="AR295" s="1" cm="1">
        <f t="array" aca="1" ref="AR295" ca="1">_xlfn.XLOOKUP(INDIRECT("'Cornhole Board'!" &amp; V295),$L$266:$L$269,$M$266:$M$269,0,0,1)</f>
        <v>1</v>
      </c>
      <c r="AS295" s="1" cm="1">
        <f t="array" aca="1" ref="AS295" ca="1">_xlfn.XLOOKUP(INDIRECT("'Cornhole Board'!" &amp; W295),$L$266:$L$269,$M$266:$M$269,0,0,1)</f>
        <v>1</v>
      </c>
      <c r="AT295" s="1" cm="1">
        <f t="array" aca="1" ref="AT295" ca="1">_xlfn.XLOOKUP(INDIRECT("'Cornhole Board'!" &amp; X295),$L$266:$L$269,$M$266:$M$269,0,0,1)</f>
        <v>1</v>
      </c>
      <c r="AU295" s="1" cm="1">
        <f t="array" aca="1" ref="AU295" ca="1">_xlfn.XLOOKUP(INDIRECT("'Cornhole Board'!" &amp; Y295),$L$266:$L$269,$M$266:$M$269,0,0,1)</f>
        <v>1</v>
      </c>
      <c r="AV295" s="1" cm="1">
        <f t="array" aca="1" ref="AV295" ca="1">_xlfn.XLOOKUP(INDIRECT("'Cornhole Board'!" &amp; Z295),$L$266:$L$269,$M$266:$M$269,0,0,1)</f>
        <v>1</v>
      </c>
      <c r="AW295" s="4"/>
      <c r="AX295" s="4"/>
      <c r="AY295" s="4"/>
      <c r="AZ295" s="4"/>
      <c r="BA295" s="4"/>
      <c r="BB295" s="4"/>
      <c r="BC295" s="4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</row>
    <row r="296" spans="2:245" s="1" customFormat="1" ht="26.25">
      <c r="B296" s="15">
        <f t="shared" si="15"/>
        <v>136</v>
      </c>
      <c r="C296" s="12">
        <v>7</v>
      </c>
      <c r="D296" s="13">
        <v>6</v>
      </c>
      <c r="E296" s="24">
        <f t="shared" ca="1" si="14"/>
        <v>24</v>
      </c>
      <c r="F296" s="5"/>
      <c r="G296" s="22" t="s">
        <v>454</v>
      </c>
      <c r="H296" s="22" t="s">
        <v>237</v>
      </c>
      <c r="I296" s="22" t="s">
        <v>548</v>
      </c>
      <c r="J296" s="22" t="s">
        <v>99</v>
      </c>
      <c r="K296" s="22" t="s">
        <v>549</v>
      </c>
      <c r="L296" s="22" t="s">
        <v>753</v>
      </c>
      <c r="M296" s="22" t="s">
        <v>154</v>
      </c>
      <c r="N296" s="22" t="s">
        <v>196</v>
      </c>
      <c r="O296" s="22" t="s">
        <v>812</v>
      </c>
      <c r="P296" s="22" t="s">
        <v>499</v>
      </c>
      <c r="Q296" s="22" t="s">
        <v>300</v>
      </c>
      <c r="R296" s="22" t="s">
        <v>945</v>
      </c>
      <c r="S296" s="22" t="s">
        <v>130</v>
      </c>
      <c r="T296" s="22" t="s">
        <v>833</v>
      </c>
      <c r="U296" s="22" t="s">
        <v>825</v>
      </c>
      <c r="V296" s="22" t="s">
        <v>589</v>
      </c>
      <c r="W296" s="22" t="s">
        <v>753</v>
      </c>
      <c r="X296" s="22" t="s">
        <v>600</v>
      </c>
      <c r="Y296" s="22" t="s">
        <v>998</v>
      </c>
      <c r="Z296" s="43" t="s">
        <v>691</v>
      </c>
      <c r="AC296" s="1" cm="1">
        <f t="array" aca="1" ref="AC296" ca="1">_xlfn.XLOOKUP(INDIRECT("'Cornhole Board'!" &amp; G296),$L$266:$L$269,$M$266:$M$269,0,0,1)</f>
        <v>1</v>
      </c>
      <c r="AD296" s="1" cm="1">
        <f t="array" aca="1" ref="AD296" ca="1">_xlfn.XLOOKUP(INDIRECT("'Cornhole Board'!" &amp; H296),$L$266:$L$269,$M$266:$M$269,0,0,1)</f>
        <v>3</v>
      </c>
      <c r="AE296" s="1" cm="1">
        <f t="array" aca="1" ref="AE296" ca="1">_xlfn.XLOOKUP(INDIRECT("'Cornhole Board'!" &amp; I296),$L$266:$L$269,$M$266:$M$269,0,0,1)</f>
        <v>1</v>
      </c>
      <c r="AF296" s="1" cm="1">
        <f t="array" aca="1" ref="AF296" ca="1">_xlfn.XLOOKUP(INDIRECT("'Cornhole Board'!" &amp; J296),$L$266:$L$269,$M$266:$M$269,0,0,1)</f>
        <v>1</v>
      </c>
      <c r="AG296" s="1" cm="1">
        <f t="array" aca="1" ref="AG296" ca="1">_xlfn.XLOOKUP(INDIRECT("'Cornhole Board'!" &amp; K296),$L$266:$L$269,$M$266:$M$269,0,0,1)</f>
        <v>1</v>
      </c>
      <c r="AH296" s="1" cm="1">
        <f t="array" aca="1" ref="AH296" ca="1">_xlfn.XLOOKUP(INDIRECT("'Cornhole Board'!" &amp; L296),$L$266:$L$269,$M$266:$M$269,0,0,1)</f>
        <v>1</v>
      </c>
      <c r="AI296" s="1" cm="1">
        <f t="array" aca="1" ref="AI296" ca="1">_xlfn.XLOOKUP(INDIRECT("'Cornhole Board'!" &amp; M296),$L$266:$L$269,$M$266:$M$269,0,0,1)</f>
        <v>3</v>
      </c>
      <c r="AJ296" s="1" cm="1">
        <f t="array" aca="1" ref="AJ296" ca="1">_xlfn.XLOOKUP(INDIRECT("'Cornhole Board'!" &amp; N296),$L$266:$L$269,$M$266:$M$269,0,0,1)</f>
        <v>3</v>
      </c>
      <c r="AK296" s="1" cm="1">
        <f t="array" aca="1" ref="AK296" ca="1">_xlfn.XLOOKUP(INDIRECT("'Cornhole Board'!" &amp; O296),$L$266:$L$269,$M$266:$M$269,0,0,1)</f>
        <v>1</v>
      </c>
      <c r="AL296" s="1" cm="1">
        <f t="array" aca="1" ref="AL296" ca="1">_xlfn.XLOOKUP(INDIRECT("'Cornhole Board'!" &amp; P296),$L$266:$L$269,$M$266:$M$269,0,0,1)</f>
        <v>1</v>
      </c>
      <c r="AM296" s="1" cm="1">
        <f t="array" aca="1" ref="AM296" ca="1">_xlfn.XLOOKUP(INDIRECT("'Cornhole Board'!" &amp; Q296),$L$266:$L$269,$M$266:$M$269,0,0,1)</f>
        <v>1</v>
      </c>
      <c r="AN296" s="1" cm="1">
        <f t="array" aca="1" ref="AN296" ca="1">_xlfn.XLOOKUP(INDIRECT("'Cornhole Board'!" &amp; R296),$L$266:$L$269,$M$266:$M$269,0,0,1)</f>
        <v>1</v>
      </c>
      <c r="AO296" s="1" cm="1">
        <f t="array" aca="1" ref="AO296" ca="1">_xlfn.XLOOKUP(INDIRECT("'Cornhole Board'!" &amp; S296),$L$266:$L$269,$M$266:$M$269,0,0,1)</f>
        <v>1</v>
      </c>
      <c r="AP296" s="1" cm="1">
        <f t="array" aca="1" ref="AP296" ca="1">_xlfn.XLOOKUP(INDIRECT("'Cornhole Board'!" &amp; T296),$L$266:$L$269,$M$266:$M$269,0,0,1)</f>
        <v>1</v>
      </c>
      <c r="AQ296" s="1" cm="1">
        <f t="array" aca="1" ref="AQ296" ca="1">_xlfn.XLOOKUP(INDIRECT("'Cornhole Board'!" &amp; U296),$L$266:$L$269,$M$266:$M$269,0,0,1)</f>
        <v>1</v>
      </c>
      <c r="AR296" s="1" cm="1">
        <f t="array" aca="1" ref="AR296" ca="1">_xlfn.XLOOKUP(INDIRECT("'Cornhole Board'!" &amp; V296),$L$266:$L$269,$M$266:$M$269,0,0,1)</f>
        <v>1</v>
      </c>
      <c r="AS296" s="1" cm="1">
        <f t="array" aca="1" ref="AS296" ca="1">_xlfn.XLOOKUP(INDIRECT("'Cornhole Board'!" &amp; W296),$L$266:$L$269,$M$266:$M$269,0,0,1)</f>
        <v>1</v>
      </c>
      <c r="AT296" s="1" cm="1">
        <f t="array" aca="1" ref="AT296" ca="1">_xlfn.XLOOKUP(INDIRECT("'Cornhole Board'!" &amp; X296),$L$266:$L$269,$M$266:$M$269,0,0,1)</f>
        <v>1</v>
      </c>
      <c r="AU296" s="1" cm="1">
        <f t="array" aca="1" ref="AU296" ca="1">_xlfn.XLOOKUP(INDIRECT("'Cornhole Board'!" &amp; Y296),$L$266:$L$269,$M$266:$M$269,0,0,1)</f>
        <v>0</v>
      </c>
      <c r="AV296" s="1" cm="1">
        <f t="array" aca="1" ref="AV296" ca="1">_xlfn.XLOOKUP(INDIRECT("'Cornhole Board'!" &amp; Z296),$L$266:$L$269,$M$266:$M$269,0,0,1)</f>
        <v>0</v>
      </c>
      <c r="AW296" s="4"/>
      <c r="AX296" s="4"/>
      <c r="AY296" s="4"/>
      <c r="AZ296" s="4"/>
      <c r="BA296" s="4"/>
      <c r="BB296" s="4"/>
      <c r="BC296" s="4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</row>
    <row r="297" spans="2:245" s="1" customFormat="1" ht="26.25">
      <c r="B297" s="15">
        <f t="shared" si="15"/>
        <v>137</v>
      </c>
      <c r="C297" s="12">
        <v>7</v>
      </c>
      <c r="D297" s="13">
        <v>6</v>
      </c>
      <c r="E297" s="24">
        <f t="shared" ca="1" si="14"/>
        <v>32</v>
      </c>
      <c r="F297" s="5"/>
      <c r="G297" s="22" t="s">
        <v>255</v>
      </c>
      <c r="H297" s="22" t="s">
        <v>881</v>
      </c>
      <c r="I297" s="22" t="s">
        <v>198</v>
      </c>
      <c r="J297" s="22" t="s">
        <v>475</v>
      </c>
      <c r="K297" s="22" t="s">
        <v>23</v>
      </c>
      <c r="L297" s="22" t="s">
        <v>158</v>
      </c>
      <c r="M297" s="22" t="s">
        <v>153</v>
      </c>
      <c r="N297" s="22" t="s">
        <v>591</v>
      </c>
      <c r="O297" s="22" t="s">
        <v>802</v>
      </c>
      <c r="P297" s="22" t="s">
        <v>826</v>
      </c>
      <c r="Q297" s="22" t="s">
        <v>829</v>
      </c>
      <c r="R297" s="22" t="s">
        <v>943</v>
      </c>
      <c r="S297" s="22" t="s">
        <v>153</v>
      </c>
      <c r="T297" s="22" t="s">
        <v>557</v>
      </c>
      <c r="U297" s="22" t="s">
        <v>990</v>
      </c>
      <c r="V297" s="22" t="s">
        <v>101</v>
      </c>
      <c r="W297" s="22" t="s">
        <v>353</v>
      </c>
      <c r="X297" s="22" t="s">
        <v>196</v>
      </c>
      <c r="Y297" s="22" t="s">
        <v>793</v>
      </c>
      <c r="Z297" s="43" t="s">
        <v>504</v>
      </c>
      <c r="AC297" s="1" cm="1">
        <f t="array" aca="1" ref="AC297" ca="1">_xlfn.XLOOKUP(INDIRECT("'Cornhole Board'!" &amp; G297),$L$266:$L$269,$M$266:$M$269,0,0,1)</f>
        <v>3</v>
      </c>
      <c r="AD297" s="1" cm="1">
        <f t="array" aca="1" ref="AD297" ca="1">_xlfn.XLOOKUP(INDIRECT("'Cornhole Board'!" &amp; H297),$L$266:$L$269,$M$266:$M$269,0,0,1)</f>
        <v>1</v>
      </c>
      <c r="AE297" s="1" cm="1">
        <f t="array" aca="1" ref="AE297" ca="1">_xlfn.XLOOKUP(INDIRECT("'Cornhole Board'!" &amp; I297),$L$266:$L$269,$M$266:$M$269,0,0,1)</f>
        <v>3</v>
      </c>
      <c r="AF297" s="1" cm="1">
        <f t="array" aca="1" ref="AF297" ca="1">_xlfn.XLOOKUP(INDIRECT("'Cornhole Board'!" &amp; J297),$L$266:$L$269,$M$266:$M$269,0,0,1)</f>
        <v>1</v>
      </c>
      <c r="AG297" s="1" cm="1">
        <f t="array" aca="1" ref="AG297" ca="1">_xlfn.XLOOKUP(INDIRECT("'Cornhole Board'!" &amp; K297),$L$266:$L$269,$M$266:$M$269,0,0,1)</f>
        <v>3</v>
      </c>
      <c r="AH297" s="1" cm="1">
        <f t="array" aca="1" ref="AH297" ca="1">_xlfn.XLOOKUP(INDIRECT("'Cornhole Board'!" &amp; L297),$L$266:$L$269,$M$266:$M$269,0,0,1)</f>
        <v>3</v>
      </c>
      <c r="AI297" s="1" cm="1">
        <f t="array" aca="1" ref="AI297" ca="1">_xlfn.XLOOKUP(INDIRECT("'Cornhole Board'!" &amp; M297),$L$266:$L$269,$M$266:$M$269,0,0,1)</f>
        <v>3</v>
      </c>
      <c r="AJ297" s="1" cm="1">
        <f t="array" aca="1" ref="AJ297" ca="1">_xlfn.XLOOKUP(INDIRECT("'Cornhole Board'!" &amp; N297),$L$266:$L$269,$M$266:$M$269,0,0,1)</f>
        <v>1</v>
      </c>
      <c r="AK297" s="1" cm="1">
        <f t="array" aca="1" ref="AK297" ca="1">_xlfn.XLOOKUP(INDIRECT("'Cornhole Board'!" &amp; O297),$L$266:$L$269,$M$266:$M$269,0,0,1)</f>
        <v>1</v>
      </c>
      <c r="AL297" s="1" cm="1">
        <f t="array" aca="1" ref="AL297" ca="1">_xlfn.XLOOKUP(INDIRECT("'Cornhole Board'!" &amp; P297),$L$266:$L$269,$M$266:$M$269,0,0,1)</f>
        <v>1</v>
      </c>
      <c r="AM297" s="1" cm="1">
        <f t="array" aca="1" ref="AM297" ca="1">_xlfn.XLOOKUP(INDIRECT("'Cornhole Board'!" &amp; Q297),$L$266:$L$269,$M$266:$M$269,0,0,1)</f>
        <v>1</v>
      </c>
      <c r="AN297" s="1" cm="1">
        <f t="array" aca="1" ref="AN297" ca="1">_xlfn.XLOOKUP(INDIRECT("'Cornhole Board'!" &amp; R297),$L$266:$L$269,$M$266:$M$269,0,0,1)</f>
        <v>1</v>
      </c>
      <c r="AO297" s="1" cm="1">
        <f t="array" aca="1" ref="AO297" ca="1">_xlfn.XLOOKUP(INDIRECT("'Cornhole Board'!" &amp; S297),$L$266:$L$269,$M$266:$M$269,0,0,1)</f>
        <v>3</v>
      </c>
      <c r="AP297" s="1" cm="1">
        <f t="array" aca="1" ref="AP297" ca="1">_xlfn.XLOOKUP(INDIRECT("'Cornhole Board'!" &amp; T297),$L$266:$L$269,$M$266:$M$269,0,0,1)</f>
        <v>1</v>
      </c>
      <c r="AQ297" s="1" cm="1">
        <f t="array" aca="1" ref="AQ297" ca="1">_xlfn.XLOOKUP(INDIRECT("'Cornhole Board'!" &amp; U297),$L$266:$L$269,$M$266:$M$269,0,0,1)</f>
        <v>0</v>
      </c>
      <c r="AR297" s="1" cm="1">
        <f t="array" aca="1" ref="AR297" ca="1">_xlfn.XLOOKUP(INDIRECT("'Cornhole Board'!" &amp; V297),$L$266:$L$269,$M$266:$M$269,0,0,1)</f>
        <v>1</v>
      </c>
      <c r="AS297" s="1" cm="1">
        <f t="array" aca="1" ref="AS297" ca="1">_xlfn.XLOOKUP(INDIRECT("'Cornhole Board'!" &amp; W297),$L$266:$L$269,$M$266:$M$269,0,0,1)</f>
        <v>1</v>
      </c>
      <c r="AT297" s="1" cm="1">
        <f t="array" aca="1" ref="AT297" ca="1">_xlfn.XLOOKUP(INDIRECT("'Cornhole Board'!" &amp; X297),$L$266:$L$269,$M$266:$M$269,0,0,1)</f>
        <v>3</v>
      </c>
      <c r="AU297" s="1" cm="1">
        <f t="array" aca="1" ref="AU297" ca="1">_xlfn.XLOOKUP(INDIRECT("'Cornhole Board'!" &amp; Y297),$L$266:$L$269,$M$266:$M$269,0,0,1)</f>
        <v>1</v>
      </c>
      <c r="AV297" s="1" cm="1">
        <f t="array" aca="1" ref="AV297" ca="1">_xlfn.XLOOKUP(INDIRECT("'Cornhole Board'!" &amp; Z297),$L$266:$L$269,$M$266:$M$269,0,0,1)</f>
        <v>0</v>
      </c>
      <c r="AW297" s="4"/>
      <c r="AX297" s="4"/>
      <c r="AY297" s="4"/>
      <c r="AZ297" s="4"/>
      <c r="BA297" s="4"/>
      <c r="BB297" s="4"/>
      <c r="BC297" s="4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</row>
    <row r="298" spans="2:245" s="1" customFormat="1" ht="26.25">
      <c r="B298" s="15">
        <f t="shared" si="15"/>
        <v>138</v>
      </c>
      <c r="C298" s="12">
        <v>7</v>
      </c>
      <c r="D298" s="13">
        <v>6</v>
      </c>
      <c r="E298" s="24">
        <f t="shared" ca="1" si="14"/>
        <v>29</v>
      </c>
      <c r="F298" s="5"/>
      <c r="G298" s="22" t="s">
        <v>272</v>
      </c>
      <c r="H298" s="22" t="s">
        <v>292</v>
      </c>
      <c r="I298" s="22" t="s">
        <v>175</v>
      </c>
      <c r="J298" s="22" t="s">
        <v>476</v>
      </c>
      <c r="K298" s="22" t="s">
        <v>647</v>
      </c>
      <c r="L298" s="22" t="s">
        <v>782</v>
      </c>
      <c r="M298" s="22" t="s">
        <v>705</v>
      </c>
      <c r="N298" s="22" t="s">
        <v>1006</v>
      </c>
      <c r="O298" s="22" t="s">
        <v>543</v>
      </c>
      <c r="P298" s="22" t="s">
        <v>196</v>
      </c>
      <c r="Q298" s="22" t="s">
        <v>21</v>
      </c>
      <c r="R298" s="22" t="s">
        <v>212</v>
      </c>
      <c r="S298" s="22" t="s">
        <v>770</v>
      </c>
      <c r="T298" s="22" t="s">
        <v>142</v>
      </c>
      <c r="U298" s="22" t="s">
        <v>547</v>
      </c>
      <c r="V298" s="22" t="s">
        <v>119</v>
      </c>
      <c r="W298" s="22" t="s">
        <v>936</v>
      </c>
      <c r="X298" s="22" t="s">
        <v>857</v>
      </c>
      <c r="Y298" s="22" t="s">
        <v>640</v>
      </c>
      <c r="Z298" s="43" t="s">
        <v>939</v>
      </c>
      <c r="AC298" s="1" cm="1">
        <f t="array" aca="1" ref="AC298" ca="1">_xlfn.XLOOKUP(INDIRECT("'Cornhole Board'!" &amp; G298),$L$266:$L$269,$M$266:$M$269,0,0,1)</f>
        <v>1</v>
      </c>
      <c r="AD298" s="1" cm="1">
        <f t="array" aca="1" ref="AD298" ca="1">_xlfn.XLOOKUP(INDIRECT("'Cornhole Board'!" &amp; H298),$L$266:$L$269,$M$266:$M$269,0,0,1)</f>
        <v>1</v>
      </c>
      <c r="AE298" s="1" cm="1">
        <f t="array" aca="1" ref="AE298" ca="1">_xlfn.XLOOKUP(INDIRECT("'Cornhole Board'!" &amp; I298),$L$266:$L$269,$M$266:$M$269,0,0,1)</f>
        <v>3</v>
      </c>
      <c r="AF298" s="1" cm="1">
        <f t="array" aca="1" ref="AF298" ca="1">_xlfn.XLOOKUP(INDIRECT("'Cornhole Board'!" &amp; J298),$L$266:$L$269,$M$266:$M$269,0,0,1)</f>
        <v>1</v>
      </c>
      <c r="AG298" s="1" cm="1">
        <f t="array" aca="1" ref="AG298" ca="1">_xlfn.XLOOKUP(INDIRECT("'Cornhole Board'!" &amp; K298),$L$266:$L$269,$M$266:$M$269,0,0,1)</f>
        <v>1</v>
      </c>
      <c r="AH298" s="1" cm="1">
        <f t="array" aca="1" ref="AH298" ca="1">_xlfn.XLOOKUP(INDIRECT("'Cornhole Board'!" &amp; L298),$L$266:$L$269,$M$266:$M$269,0,0,1)</f>
        <v>1</v>
      </c>
      <c r="AI298" s="1" cm="1">
        <f t="array" aca="1" ref="AI298" ca="1">_xlfn.XLOOKUP(INDIRECT("'Cornhole Board'!" &amp; M298),$L$266:$L$269,$M$266:$M$269,0,0,1)</f>
        <v>1</v>
      </c>
      <c r="AJ298" s="1" cm="1">
        <f t="array" aca="1" ref="AJ298" ca="1">_xlfn.XLOOKUP(INDIRECT("'Cornhole Board'!" &amp; N298),$L$266:$L$269,$M$266:$M$269,0,0,1)</f>
        <v>0</v>
      </c>
      <c r="AK298" s="1" cm="1">
        <f t="array" aca="1" ref="AK298" ca="1">_xlfn.XLOOKUP(INDIRECT("'Cornhole Board'!" &amp; O298),$L$266:$L$269,$M$266:$M$269,0,0,1)</f>
        <v>1</v>
      </c>
      <c r="AL298" s="1" cm="1">
        <f t="array" aca="1" ref="AL298" ca="1">_xlfn.XLOOKUP(INDIRECT("'Cornhole Board'!" &amp; P298),$L$266:$L$269,$M$266:$M$269,0,0,1)</f>
        <v>3</v>
      </c>
      <c r="AM298" s="1" cm="1">
        <f t="array" aca="1" ref="AM298" ca="1">_xlfn.XLOOKUP(INDIRECT("'Cornhole Board'!" &amp; Q298),$L$266:$L$269,$M$266:$M$269,0,0,1)</f>
        <v>3</v>
      </c>
      <c r="AN298" s="1" cm="1">
        <f t="array" aca="1" ref="AN298" ca="1">_xlfn.XLOOKUP(INDIRECT("'Cornhole Board'!" &amp; R298),$L$266:$L$269,$M$266:$M$269,0,0,1)</f>
        <v>3</v>
      </c>
      <c r="AO298" s="1" cm="1">
        <f t="array" aca="1" ref="AO298" ca="1">_xlfn.XLOOKUP(INDIRECT("'Cornhole Board'!" &amp; S298),$L$266:$L$269,$M$266:$M$269,0,0,1)</f>
        <v>1</v>
      </c>
      <c r="AP298" s="1" cm="1">
        <f t="array" aca="1" ref="AP298" ca="1">_xlfn.XLOOKUP(INDIRECT("'Cornhole Board'!" &amp; T298),$L$266:$L$269,$M$266:$M$269,0,0,1)</f>
        <v>3</v>
      </c>
      <c r="AQ298" s="1" cm="1">
        <f t="array" aca="1" ref="AQ298" ca="1">_xlfn.XLOOKUP(INDIRECT("'Cornhole Board'!" &amp; U298),$L$266:$L$269,$M$266:$M$269,0,0,1)</f>
        <v>1</v>
      </c>
      <c r="AR298" s="1" cm="1">
        <f t="array" aca="1" ref="AR298" ca="1">_xlfn.XLOOKUP(INDIRECT("'Cornhole Board'!" &amp; V298),$L$266:$L$269,$M$266:$M$269,0,0,1)</f>
        <v>1</v>
      </c>
      <c r="AS298" s="1" cm="1">
        <f t="array" aca="1" ref="AS298" ca="1">_xlfn.XLOOKUP(INDIRECT("'Cornhole Board'!" &amp; W298),$L$266:$L$269,$M$266:$M$269,0,0,1)</f>
        <v>1</v>
      </c>
      <c r="AT298" s="1" cm="1">
        <f t="array" aca="1" ref="AT298" ca="1">_xlfn.XLOOKUP(INDIRECT("'Cornhole Board'!" &amp; X298),$L$266:$L$269,$M$266:$M$269,0,0,1)</f>
        <v>1</v>
      </c>
      <c r="AU298" s="1" cm="1">
        <f t="array" aca="1" ref="AU298" ca="1">_xlfn.XLOOKUP(INDIRECT("'Cornhole Board'!" &amp; Y298),$L$266:$L$269,$M$266:$M$269,0,0,1)</f>
        <v>1</v>
      </c>
      <c r="AV298" s="1" cm="1">
        <f t="array" aca="1" ref="AV298" ca="1">_xlfn.XLOOKUP(INDIRECT("'Cornhole Board'!" &amp; Z298),$L$266:$L$269,$M$266:$M$269,0,0,1)</f>
        <v>1</v>
      </c>
      <c r="AW298" s="4"/>
      <c r="AX298" s="4"/>
      <c r="AY298" s="4"/>
      <c r="AZ298" s="4"/>
      <c r="BA298" s="4"/>
      <c r="BB298" s="4"/>
      <c r="BC298" s="4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</row>
    <row r="299" spans="2:245" s="1" customFormat="1" ht="23.25">
      <c r="B299" s="15">
        <f t="shared" si="15"/>
        <v>139</v>
      </c>
      <c r="C299" s="12">
        <v>7</v>
      </c>
      <c r="D299" s="13">
        <v>6</v>
      </c>
      <c r="E299" s="24">
        <f t="shared" ca="1" si="14"/>
        <v>25</v>
      </c>
      <c r="F299" s="5"/>
      <c r="G299" s="22" t="s">
        <v>1015</v>
      </c>
      <c r="H299" s="22" t="s">
        <v>1056</v>
      </c>
      <c r="I299" s="22" t="s">
        <v>196</v>
      </c>
      <c r="J299" s="22" t="s">
        <v>1026</v>
      </c>
      <c r="K299" s="22" t="s">
        <v>197</v>
      </c>
      <c r="L299" s="22" t="s">
        <v>182</v>
      </c>
      <c r="M299" s="22" t="s">
        <v>1038</v>
      </c>
      <c r="N299" s="22" t="s">
        <v>735</v>
      </c>
      <c r="O299" s="22" t="s">
        <v>792</v>
      </c>
      <c r="P299" s="22" t="s">
        <v>217</v>
      </c>
      <c r="Q299" s="22" t="s">
        <v>400</v>
      </c>
      <c r="R299" s="22" t="s">
        <v>771</v>
      </c>
      <c r="S299" s="22" t="s">
        <v>771</v>
      </c>
      <c r="T299" s="22" t="s">
        <v>108</v>
      </c>
      <c r="U299" s="22" t="s">
        <v>43</v>
      </c>
      <c r="V299" s="22" t="s">
        <v>115</v>
      </c>
      <c r="W299" s="22" t="s">
        <v>590</v>
      </c>
      <c r="X299" s="22" t="s">
        <v>903</v>
      </c>
      <c r="Y299" s="22" t="s">
        <v>566</v>
      </c>
      <c r="Z299" s="43" t="s">
        <v>154</v>
      </c>
      <c r="AC299" s="1" cm="1">
        <f t="array" aca="1" ref="AC299" ca="1">_xlfn.XLOOKUP(INDIRECT("'Cornhole Board'!" &amp; G299),$L$266:$L$269,$M$266:$M$269,0,0,1)</f>
        <v>0</v>
      </c>
      <c r="AD299" s="1" cm="1">
        <f t="array" aca="1" ref="AD299" ca="1">_xlfn.XLOOKUP(INDIRECT("'Cornhole Board'!" &amp; H299),$L$266:$L$269,$M$266:$M$269,0,0,1)</f>
        <v>0</v>
      </c>
      <c r="AE299" s="1" cm="1">
        <f t="array" aca="1" ref="AE299" ca="1">_xlfn.XLOOKUP(INDIRECT("'Cornhole Board'!" &amp; I299),$L$266:$L$269,$M$266:$M$269,0,0,1)</f>
        <v>3</v>
      </c>
      <c r="AF299" s="1" cm="1">
        <f t="array" aca="1" ref="AF299" ca="1">_xlfn.XLOOKUP(INDIRECT("'Cornhole Board'!" &amp; J299),$L$266:$L$269,$M$266:$M$269,0,0,1)</f>
        <v>0</v>
      </c>
      <c r="AG299" s="1" cm="1">
        <f t="array" aca="1" ref="AG299" ca="1">_xlfn.XLOOKUP(INDIRECT("'Cornhole Board'!" &amp; K299),$L$266:$L$269,$M$266:$M$269,0,0,1)</f>
        <v>3</v>
      </c>
      <c r="AH299" s="1" cm="1">
        <f t="array" aca="1" ref="AH299" ca="1">_xlfn.XLOOKUP(INDIRECT("'Cornhole Board'!" &amp; L299),$L$266:$L$269,$M$266:$M$269,0,0,1)</f>
        <v>3</v>
      </c>
      <c r="AI299" s="1" cm="1">
        <f t="array" aca="1" ref="AI299" ca="1">_xlfn.XLOOKUP(INDIRECT("'Cornhole Board'!" &amp; M299),$L$266:$L$269,$M$266:$M$269,0,0,1)</f>
        <v>0</v>
      </c>
      <c r="AJ299" s="1" cm="1">
        <f t="array" aca="1" ref="AJ299" ca="1">_xlfn.XLOOKUP(INDIRECT("'Cornhole Board'!" &amp; N299),$L$266:$L$269,$M$266:$M$269,0,0,1)</f>
        <v>1</v>
      </c>
      <c r="AK299" s="1" cm="1">
        <f t="array" aca="1" ref="AK299" ca="1">_xlfn.XLOOKUP(INDIRECT("'Cornhole Board'!" &amp; O299),$L$266:$L$269,$M$266:$M$269,0,0,1)</f>
        <v>1</v>
      </c>
      <c r="AL299" s="1" cm="1">
        <f t="array" aca="1" ref="AL299" ca="1">_xlfn.XLOOKUP(INDIRECT("'Cornhole Board'!" &amp; P299),$L$266:$L$269,$M$266:$M$269,0,0,1)</f>
        <v>3</v>
      </c>
      <c r="AM299" s="1" cm="1">
        <f t="array" aca="1" ref="AM299" ca="1">_xlfn.XLOOKUP(INDIRECT("'Cornhole Board'!" &amp; Q299),$L$266:$L$269,$M$266:$M$269,0,0,1)</f>
        <v>1</v>
      </c>
      <c r="AN299" s="1" cm="1">
        <f t="array" aca="1" ref="AN299" ca="1">_xlfn.XLOOKUP(INDIRECT("'Cornhole Board'!" &amp; R299),$L$266:$L$269,$M$266:$M$269,0,0,1)</f>
        <v>1</v>
      </c>
      <c r="AO299" s="1" cm="1">
        <f t="array" aca="1" ref="AO299" ca="1">_xlfn.XLOOKUP(INDIRECT("'Cornhole Board'!" &amp; S299),$L$266:$L$269,$M$266:$M$269,0,0,1)</f>
        <v>1</v>
      </c>
      <c r="AP299" s="1" cm="1">
        <f t="array" aca="1" ref="AP299" ca="1">_xlfn.XLOOKUP(INDIRECT("'Cornhole Board'!" &amp; T299),$L$266:$L$269,$M$266:$M$269,0,0,1)</f>
        <v>1</v>
      </c>
      <c r="AQ299" s="1" cm="1">
        <f t="array" aca="1" ref="AQ299" ca="1">_xlfn.XLOOKUP(INDIRECT("'Cornhole Board'!" &amp; U299),$L$266:$L$269,$M$266:$M$269,0,0,1)</f>
        <v>1</v>
      </c>
      <c r="AR299" s="1" cm="1">
        <f t="array" aca="1" ref="AR299" ca="1">_xlfn.XLOOKUP(INDIRECT("'Cornhole Board'!" &amp; V299),$L$266:$L$269,$M$266:$M$269,0,0,1)</f>
        <v>0</v>
      </c>
      <c r="AS299" s="1" cm="1">
        <f t="array" aca="1" ref="AS299" ca="1">_xlfn.XLOOKUP(INDIRECT("'Cornhole Board'!" &amp; W299),$L$266:$L$269,$M$266:$M$269,0,0,1)</f>
        <v>1</v>
      </c>
      <c r="AT299" s="1" cm="1">
        <f t="array" aca="1" ref="AT299" ca="1">_xlfn.XLOOKUP(INDIRECT("'Cornhole Board'!" &amp; X299),$L$266:$L$269,$M$266:$M$269,0,0,1)</f>
        <v>1</v>
      </c>
      <c r="AU299" s="1" cm="1">
        <f t="array" aca="1" ref="AU299" ca="1">_xlfn.XLOOKUP(INDIRECT("'Cornhole Board'!" &amp; Y299),$L$266:$L$269,$M$266:$M$269,0,0,1)</f>
        <v>1</v>
      </c>
      <c r="AV299" s="1" cm="1">
        <f t="array" aca="1" ref="AV299" ca="1">_xlfn.XLOOKUP(INDIRECT("'Cornhole Board'!" &amp; Z299),$L$266:$L$269,$M$266:$M$269,0,0,1)</f>
        <v>3</v>
      </c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</row>
    <row r="300" spans="2:245" s="1" customFormat="1" ht="23.25">
      <c r="B300" s="15">
        <f t="shared" si="15"/>
        <v>140</v>
      </c>
      <c r="C300" s="12">
        <v>7</v>
      </c>
      <c r="D300" s="13">
        <v>6</v>
      </c>
      <c r="E300" s="24">
        <f t="shared" ca="1" si="14"/>
        <v>24</v>
      </c>
      <c r="F300" s="5"/>
      <c r="G300" s="22" t="s">
        <v>1050</v>
      </c>
      <c r="H300" s="22" t="s">
        <v>256</v>
      </c>
      <c r="I300" s="22" t="s">
        <v>282</v>
      </c>
      <c r="J300" s="22" t="s">
        <v>258</v>
      </c>
      <c r="K300" s="22" t="s">
        <v>1121</v>
      </c>
      <c r="L300" s="22" t="s">
        <v>769</v>
      </c>
      <c r="M300" s="22" t="s">
        <v>1098</v>
      </c>
      <c r="N300" s="22" t="s">
        <v>812</v>
      </c>
      <c r="O300" s="22" t="s">
        <v>569</v>
      </c>
      <c r="P300" s="22" t="s">
        <v>246</v>
      </c>
      <c r="Q300" s="22" t="s">
        <v>995</v>
      </c>
      <c r="R300" s="22" t="s">
        <v>422</v>
      </c>
      <c r="S300" s="22" t="s">
        <v>332</v>
      </c>
      <c r="T300" s="22" t="s">
        <v>928</v>
      </c>
      <c r="U300" s="22" t="s">
        <v>870</v>
      </c>
      <c r="V300" s="22" t="s">
        <v>234</v>
      </c>
      <c r="W300" s="22" t="s">
        <v>577</v>
      </c>
      <c r="X300" s="22" t="s">
        <v>399</v>
      </c>
      <c r="Y300" s="22" t="s">
        <v>199</v>
      </c>
      <c r="Z300" s="43" t="s">
        <v>901</v>
      </c>
      <c r="AC300" s="1" cm="1">
        <f t="array" aca="1" ref="AC300" ca="1">_xlfn.XLOOKUP(INDIRECT("'Cornhole Board'!" &amp; G300),$L$266:$L$269,$M$266:$M$269,0,0,1)</f>
        <v>0</v>
      </c>
      <c r="AD300" s="1" cm="1">
        <f t="array" aca="1" ref="AD300" ca="1">_xlfn.XLOOKUP(INDIRECT("'Cornhole Board'!" &amp; H300),$L$266:$L$269,$M$266:$M$269,0,0,1)</f>
        <v>3</v>
      </c>
      <c r="AE300" s="1" cm="1">
        <f t="array" aca="1" ref="AE300" ca="1">_xlfn.XLOOKUP(INDIRECT("'Cornhole Board'!" &amp; I300),$L$266:$L$269,$M$266:$M$269,0,0,1)</f>
        <v>1</v>
      </c>
      <c r="AF300" s="1" cm="1">
        <f t="array" aca="1" ref="AF300" ca="1">_xlfn.XLOOKUP(INDIRECT("'Cornhole Board'!" &amp; J300),$L$266:$L$269,$M$266:$M$269,0,0,1)</f>
        <v>3</v>
      </c>
      <c r="AG300" s="1" cm="1">
        <f t="array" aca="1" ref="AG300" ca="1">_xlfn.XLOOKUP(INDIRECT("'Cornhole Board'!" &amp; K300),$L$266:$L$269,$M$266:$M$269,0,0,1)</f>
        <v>0</v>
      </c>
      <c r="AH300" s="1" cm="1">
        <f t="array" aca="1" ref="AH300" ca="1">_xlfn.XLOOKUP(INDIRECT("'Cornhole Board'!" &amp; L300),$L$266:$L$269,$M$266:$M$269,0,0,1)</f>
        <v>1</v>
      </c>
      <c r="AI300" s="1" cm="1">
        <f t="array" aca="1" ref="AI300" ca="1">_xlfn.XLOOKUP(INDIRECT("'Cornhole Board'!" &amp; M300),$L$266:$L$269,$M$266:$M$269,0,0,1)</f>
        <v>0</v>
      </c>
      <c r="AJ300" s="1" cm="1">
        <f t="array" aca="1" ref="AJ300" ca="1">_xlfn.XLOOKUP(INDIRECT("'Cornhole Board'!" &amp; N300),$L$266:$L$269,$M$266:$M$269,0,0,1)</f>
        <v>1</v>
      </c>
      <c r="AK300" s="1" cm="1">
        <f t="array" aca="1" ref="AK300" ca="1">_xlfn.XLOOKUP(INDIRECT("'Cornhole Board'!" &amp; O300),$L$266:$L$269,$M$266:$M$269,0,0,1)</f>
        <v>1</v>
      </c>
      <c r="AL300" s="1" cm="1">
        <f t="array" aca="1" ref="AL300" ca="1">_xlfn.XLOOKUP(INDIRECT("'Cornhole Board'!" &amp; P300),$L$266:$L$269,$M$266:$M$269,0,0,1)</f>
        <v>1</v>
      </c>
      <c r="AM300" s="1" cm="1">
        <f t="array" aca="1" ref="AM300" ca="1">_xlfn.XLOOKUP(INDIRECT("'Cornhole Board'!" &amp; Q300),$L$266:$L$269,$M$266:$M$269,0,0,1)</f>
        <v>0</v>
      </c>
      <c r="AN300" s="1" cm="1">
        <f t="array" aca="1" ref="AN300" ca="1">_xlfn.XLOOKUP(INDIRECT("'Cornhole Board'!" &amp; R300),$L$266:$L$269,$M$266:$M$269,0,0,1)</f>
        <v>1</v>
      </c>
      <c r="AO300" s="1" cm="1">
        <f t="array" aca="1" ref="AO300" ca="1">_xlfn.XLOOKUP(INDIRECT("'Cornhole Board'!" &amp; S300),$L$266:$L$269,$M$266:$M$269,0,0,1)</f>
        <v>1</v>
      </c>
      <c r="AP300" s="1" cm="1">
        <f t="array" aca="1" ref="AP300" ca="1">_xlfn.XLOOKUP(INDIRECT("'Cornhole Board'!" &amp; T300),$L$266:$L$269,$M$266:$M$269,0,0,1)</f>
        <v>1</v>
      </c>
      <c r="AQ300" s="1" cm="1">
        <f t="array" aca="1" ref="AQ300" ca="1">_xlfn.XLOOKUP(INDIRECT("'Cornhole Board'!" &amp; U300),$L$266:$L$269,$M$266:$M$269,0,0,1)</f>
        <v>1</v>
      </c>
      <c r="AR300" s="1" cm="1">
        <f t="array" aca="1" ref="AR300" ca="1">_xlfn.XLOOKUP(INDIRECT("'Cornhole Board'!" &amp; V300),$L$266:$L$269,$M$266:$M$269,0,0,1)</f>
        <v>3</v>
      </c>
      <c r="AS300" s="1" cm="1">
        <f t="array" aca="1" ref="AS300" ca="1">_xlfn.XLOOKUP(INDIRECT("'Cornhole Board'!" &amp; W300),$L$266:$L$269,$M$266:$M$269,0,0,1)</f>
        <v>1</v>
      </c>
      <c r="AT300" s="1" cm="1">
        <f t="array" aca="1" ref="AT300" ca="1">_xlfn.XLOOKUP(INDIRECT("'Cornhole Board'!" &amp; X300),$L$266:$L$269,$M$266:$M$269,0,0,1)</f>
        <v>1</v>
      </c>
      <c r="AU300" s="1" cm="1">
        <f t="array" aca="1" ref="AU300" ca="1">_xlfn.XLOOKUP(INDIRECT("'Cornhole Board'!" &amp; Y300),$L$266:$L$269,$M$266:$M$269,0,0,1)</f>
        <v>3</v>
      </c>
      <c r="AV300" s="1" cm="1">
        <f t="array" aca="1" ref="AV300" ca="1">_xlfn.XLOOKUP(INDIRECT("'Cornhole Board'!" &amp; Z300),$L$266:$L$269,$M$266:$M$269,0,0,1)</f>
        <v>1</v>
      </c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</row>
    <row r="301" spans="2:245" s="1" customFormat="1" ht="14.85" customHeight="1">
      <c r="B301" s="5"/>
      <c r="C301" s="5"/>
      <c r="D301" s="5"/>
      <c r="E301" s="5"/>
      <c r="F301" s="5"/>
      <c r="G301" s="5"/>
      <c r="H301" s="5"/>
      <c r="I301" s="5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</row>
    <row r="302" spans="2:245" ht="14.85" customHeight="1" thickBot="1"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</row>
    <row r="303" spans="2:245" ht="19.5" customHeight="1" thickBot="1">
      <c r="B303" s="68" t="s">
        <v>30</v>
      </c>
      <c r="C303" s="37" t="s">
        <v>33</v>
      </c>
      <c r="D303" s="36" t="s">
        <v>1192</v>
      </c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</row>
    <row r="304" spans="2:245" ht="14.65" customHeight="1"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</row>
    <row r="305" spans="2:245" ht="14.65" customHeight="1">
      <c r="B305" s="9" t="s">
        <v>1248</v>
      </c>
      <c r="J305" s="205">
        <v>1</v>
      </c>
      <c r="K305" s="205">
        <v>1</v>
      </c>
      <c r="M305" s="4"/>
      <c r="N305" s="4"/>
      <c r="O305" s="4"/>
      <c r="AD305" s="6"/>
      <c r="AI305" s="6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18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</row>
    <row r="306" spans="2:245" ht="14.65" customHeight="1">
      <c r="B306" s="146" t="s">
        <v>1274</v>
      </c>
      <c r="J306" s="205">
        <v>2</v>
      </c>
      <c r="K306" s="205">
        <v>1</v>
      </c>
      <c r="M306" s="4"/>
      <c r="N306" s="4"/>
      <c r="O306" s="4"/>
      <c r="AD306" s="6"/>
      <c r="AI306" s="6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18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</row>
    <row r="307" spans="2:245" ht="14.65" customHeight="1">
      <c r="B307" s="146" t="s">
        <v>1275</v>
      </c>
      <c r="J307" s="205">
        <v>3</v>
      </c>
      <c r="K307" s="205">
        <v>0</v>
      </c>
      <c r="M307" s="4"/>
      <c r="N307" s="4"/>
      <c r="O307" s="4"/>
      <c r="AD307" s="6"/>
      <c r="AH307" s="6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18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</row>
    <row r="308" spans="2:245" ht="14.65" customHeight="1">
      <c r="B308" s="9"/>
      <c r="J308" s="205">
        <v>10</v>
      </c>
      <c r="K308" s="205">
        <v>3</v>
      </c>
      <c r="M308" s="4"/>
      <c r="N308" s="4"/>
      <c r="O308" s="4"/>
      <c r="AD308" s="6"/>
      <c r="AH308" s="6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18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</row>
    <row r="309" spans="2:245" ht="14.65" customHeight="1">
      <c r="B309" s="9" t="s">
        <v>1273</v>
      </c>
      <c r="M309" s="4"/>
      <c r="N309" s="4"/>
      <c r="O309" s="4"/>
      <c r="AD309" s="6"/>
      <c r="AH309" s="6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18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</row>
    <row r="310" spans="2:245" ht="14.65" customHeight="1">
      <c r="B310" s="71" t="s">
        <v>1249</v>
      </c>
      <c r="M310" s="4"/>
      <c r="N310" s="4"/>
      <c r="O310" s="4"/>
      <c r="AD310" s="6"/>
      <c r="AH310" s="6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18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</row>
    <row r="311" spans="2:245" ht="14.65" customHeight="1">
      <c r="B311" s="155" t="s">
        <v>1296</v>
      </c>
      <c r="M311" s="4"/>
      <c r="N311" s="4"/>
      <c r="O311" s="4"/>
      <c r="AD311" s="6"/>
      <c r="AH311" s="6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18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</row>
    <row r="312" spans="2:245" ht="14.65" customHeight="1">
      <c r="B312" s="155" t="s">
        <v>1299</v>
      </c>
      <c r="M312" s="4"/>
      <c r="N312" s="4"/>
      <c r="O312" s="4"/>
      <c r="AD312" s="6"/>
      <c r="AH312" s="6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18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</row>
    <row r="313" spans="2:245" ht="14.65" customHeight="1">
      <c r="B313" s="71" t="s">
        <v>1250</v>
      </c>
      <c r="C313" s="7"/>
      <c r="AD313" s="6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18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</row>
    <row r="314" spans="2:245" ht="14.65" customHeight="1">
      <c r="B314" s="155" t="s">
        <v>1297</v>
      </c>
      <c r="C314" s="7"/>
      <c r="AD314" s="6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18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</row>
    <row r="315" spans="2:245" ht="14.65" customHeight="1">
      <c r="B315" s="155" t="s">
        <v>1298</v>
      </c>
      <c r="C315" s="7"/>
      <c r="AD315" s="6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18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</row>
    <row r="316" spans="2:245" ht="14.65" customHeight="1">
      <c r="B316" s="71" t="s">
        <v>1251</v>
      </c>
      <c r="C316" s="7"/>
      <c r="G316" s="201" cm="1">
        <f t="array" ref="G316:GX316">MOD(_xlfn.SEQUENCE(1, COUNTA(_xlfn.ANCHORARRAY(G317)), 0, 1),2) + 1</f>
        <v>1</v>
      </c>
      <c r="H316" s="198">
        <v>2</v>
      </c>
      <c r="I316" s="198">
        <v>1</v>
      </c>
      <c r="J316" s="198">
        <v>2</v>
      </c>
      <c r="K316" s="198">
        <v>1</v>
      </c>
      <c r="L316" s="198">
        <v>2</v>
      </c>
      <c r="M316" s="198">
        <v>1</v>
      </c>
      <c r="N316" s="198">
        <v>2</v>
      </c>
      <c r="O316" s="198">
        <v>1</v>
      </c>
      <c r="P316" s="198">
        <v>2</v>
      </c>
      <c r="Q316" s="198">
        <v>1</v>
      </c>
      <c r="R316" s="198">
        <v>2</v>
      </c>
      <c r="S316" s="198">
        <v>1</v>
      </c>
      <c r="T316" s="198">
        <v>2</v>
      </c>
      <c r="U316" s="198">
        <v>1</v>
      </c>
      <c r="V316" s="198">
        <v>2</v>
      </c>
      <c r="W316" s="198">
        <v>1</v>
      </c>
      <c r="X316" s="198">
        <v>2</v>
      </c>
      <c r="Y316" s="198">
        <v>1</v>
      </c>
      <c r="Z316" s="198">
        <v>2</v>
      </c>
      <c r="AA316" s="198">
        <v>1</v>
      </c>
      <c r="AB316" s="198">
        <v>2</v>
      </c>
      <c r="AC316" s="198">
        <v>1</v>
      </c>
      <c r="AD316" s="199">
        <v>2</v>
      </c>
      <c r="AE316" s="198">
        <v>1</v>
      </c>
      <c r="AF316" s="198">
        <v>2</v>
      </c>
      <c r="AG316" s="198">
        <v>1</v>
      </c>
      <c r="AH316" s="198">
        <v>2</v>
      </c>
      <c r="AI316" s="198">
        <v>1</v>
      </c>
      <c r="AJ316" s="198">
        <v>2</v>
      </c>
      <c r="AK316" s="202">
        <v>1</v>
      </c>
      <c r="AL316" s="202">
        <v>2</v>
      </c>
      <c r="AM316" s="202">
        <v>1</v>
      </c>
      <c r="AN316" s="202">
        <v>2</v>
      </c>
      <c r="AO316" s="202">
        <v>1</v>
      </c>
      <c r="AP316" s="202">
        <v>2</v>
      </c>
      <c r="AQ316" s="202">
        <v>1</v>
      </c>
      <c r="AR316" s="202">
        <v>2</v>
      </c>
      <c r="AS316" s="202">
        <v>1</v>
      </c>
      <c r="AT316" s="202">
        <v>2</v>
      </c>
      <c r="AU316" s="202">
        <v>1</v>
      </c>
      <c r="AV316" s="203">
        <v>2</v>
      </c>
      <c r="AW316" s="202">
        <v>1</v>
      </c>
      <c r="AX316" s="202">
        <v>2</v>
      </c>
      <c r="AY316" s="202">
        <v>1</v>
      </c>
      <c r="AZ316" s="202">
        <v>2</v>
      </c>
      <c r="BA316" s="202">
        <v>1</v>
      </c>
      <c r="BB316" s="202">
        <v>2</v>
      </c>
      <c r="BC316" s="202">
        <v>1</v>
      </c>
      <c r="BD316" s="202">
        <v>2</v>
      </c>
      <c r="BE316" s="202">
        <v>1</v>
      </c>
      <c r="BF316" s="202">
        <v>2</v>
      </c>
      <c r="BG316" s="202">
        <v>1</v>
      </c>
      <c r="BH316" s="202">
        <v>2</v>
      </c>
      <c r="BI316" s="202">
        <v>1</v>
      </c>
      <c r="BJ316" s="202">
        <v>2</v>
      </c>
      <c r="BK316" s="202">
        <v>1</v>
      </c>
      <c r="BL316" s="202">
        <v>2</v>
      </c>
      <c r="BM316" s="202">
        <v>1</v>
      </c>
      <c r="BN316" s="202">
        <v>2</v>
      </c>
      <c r="BO316" s="202">
        <v>1</v>
      </c>
      <c r="BP316" s="202">
        <v>2</v>
      </c>
      <c r="BQ316" s="202">
        <v>1</v>
      </c>
      <c r="BR316" s="202">
        <v>2</v>
      </c>
      <c r="BS316" s="202">
        <v>1</v>
      </c>
      <c r="BT316" s="202">
        <v>2</v>
      </c>
      <c r="BU316" s="202">
        <v>1</v>
      </c>
      <c r="BV316" s="202">
        <v>2</v>
      </c>
      <c r="BW316" s="202">
        <v>1</v>
      </c>
      <c r="BX316" s="202">
        <v>2</v>
      </c>
      <c r="BY316" s="202">
        <v>1</v>
      </c>
      <c r="BZ316" s="202">
        <v>2</v>
      </c>
      <c r="CA316" s="202">
        <v>1</v>
      </c>
      <c r="CB316" s="202">
        <v>2</v>
      </c>
      <c r="CC316" s="202">
        <v>1</v>
      </c>
      <c r="CD316" s="202">
        <v>2</v>
      </c>
      <c r="CE316" s="202">
        <v>1</v>
      </c>
      <c r="CF316" s="202">
        <v>2</v>
      </c>
      <c r="CG316" s="202">
        <v>1</v>
      </c>
      <c r="CH316" s="202">
        <v>2</v>
      </c>
      <c r="CI316" s="202">
        <v>1</v>
      </c>
      <c r="CJ316" s="202">
        <v>2</v>
      </c>
      <c r="CK316" s="202">
        <v>1</v>
      </c>
      <c r="CL316" s="202">
        <v>2</v>
      </c>
      <c r="CM316" s="202">
        <v>1</v>
      </c>
      <c r="CN316" s="202">
        <v>2</v>
      </c>
      <c r="CO316" s="202">
        <v>1</v>
      </c>
      <c r="CP316" s="202">
        <v>2</v>
      </c>
      <c r="CQ316" s="202">
        <v>1</v>
      </c>
      <c r="CR316" s="202">
        <v>2</v>
      </c>
      <c r="CS316" s="202">
        <v>1</v>
      </c>
      <c r="CT316" s="202">
        <v>2</v>
      </c>
      <c r="CU316" s="202">
        <v>1</v>
      </c>
      <c r="CV316" s="202">
        <v>2</v>
      </c>
      <c r="CW316" s="202">
        <v>1</v>
      </c>
      <c r="CX316" s="202">
        <v>2</v>
      </c>
      <c r="CY316" s="202">
        <v>1</v>
      </c>
      <c r="CZ316" s="202">
        <v>2</v>
      </c>
      <c r="DA316" s="202">
        <v>1</v>
      </c>
      <c r="DB316" s="202">
        <v>2</v>
      </c>
      <c r="DC316" s="202">
        <v>1</v>
      </c>
      <c r="DD316" s="202">
        <v>2</v>
      </c>
      <c r="DE316" s="202">
        <v>1</v>
      </c>
      <c r="DF316" s="202">
        <v>2</v>
      </c>
      <c r="DG316" s="202">
        <v>1</v>
      </c>
      <c r="DH316" s="202">
        <v>2</v>
      </c>
      <c r="DI316" s="202">
        <v>1</v>
      </c>
      <c r="DJ316" s="202">
        <v>2</v>
      </c>
      <c r="DK316" s="202">
        <v>1</v>
      </c>
      <c r="DL316" s="202">
        <v>2</v>
      </c>
      <c r="DM316" s="202">
        <v>1</v>
      </c>
      <c r="DN316" s="202">
        <v>2</v>
      </c>
      <c r="DO316" s="202">
        <v>1</v>
      </c>
      <c r="DP316" s="202">
        <v>2</v>
      </c>
      <c r="DQ316" s="202">
        <v>1</v>
      </c>
      <c r="DR316" s="202">
        <v>2</v>
      </c>
      <c r="DS316" s="202">
        <v>1</v>
      </c>
      <c r="DT316" s="202">
        <v>2</v>
      </c>
      <c r="DU316" s="202">
        <v>1</v>
      </c>
      <c r="DV316" s="202">
        <v>2</v>
      </c>
      <c r="DW316" s="202">
        <v>1</v>
      </c>
      <c r="DX316" s="202">
        <v>2</v>
      </c>
      <c r="DY316" s="202">
        <v>1</v>
      </c>
      <c r="DZ316" s="202">
        <v>2</v>
      </c>
      <c r="EA316" s="202">
        <v>1</v>
      </c>
      <c r="EB316" s="202">
        <v>2</v>
      </c>
      <c r="EC316" s="202">
        <v>1</v>
      </c>
      <c r="ED316" s="202">
        <v>2</v>
      </c>
      <c r="EE316" s="202">
        <v>1</v>
      </c>
      <c r="EF316" s="202">
        <v>2</v>
      </c>
      <c r="EG316" s="202">
        <v>1</v>
      </c>
      <c r="EH316" s="202">
        <v>2</v>
      </c>
      <c r="EI316" s="202">
        <v>1</v>
      </c>
      <c r="EJ316" s="202">
        <v>2</v>
      </c>
      <c r="EK316" s="202">
        <v>1</v>
      </c>
      <c r="EL316" s="202">
        <v>2</v>
      </c>
      <c r="EM316" s="202">
        <v>1</v>
      </c>
      <c r="EN316" s="202">
        <v>2</v>
      </c>
      <c r="EO316" s="202">
        <v>1</v>
      </c>
      <c r="EP316" s="202">
        <v>2</v>
      </c>
      <c r="EQ316" s="202">
        <v>1</v>
      </c>
      <c r="ER316" s="202">
        <v>2</v>
      </c>
      <c r="ES316" s="202">
        <v>1</v>
      </c>
      <c r="ET316" s="202">
        <v>2</v>
      </c>
      <c r="EU316" s="202">
        <v>1</v>
      </c>
      <c r="EV316" s="202">
        <v>2</v>
      </c>
      <c r="EW316" s="202">
        <v>1</v>
      </c>
      <c r="EX316" s="202">
        <v>2</v>
      </c>
      <c r="EY316" s="202">
        <v>1</v>
      </c>
      <c r="EZ316" s="202">
        <v>2</v>
      </c>
      <c r="FA316" s="202">
        <v>1</v>
      </c>
      <c r="FB316" s="202">
        <v>2</v>
      </c>
      <c r="FC316" s="202">
        <v>1</v>
      </c>
      <c r="FD316" s="202">
        <v>2</v>
      </c>
      <c r="FE316" s="202">
        <v>1</v>
      </c>
      <c r="FF316" s="202">
        <v>2</v>
      </c>
      <c r="FG316" s="202">
        <v>1</v>
      </c>
      <c r="FH316" s="202">
        <v>2</v>
      </c>
      <c r="FI316" s="202">
        <v>1</v>
      </c>
      <c r="FJ316" s="202">
        <v>2</v>
      </c>
      <c r="FK316" s="202">
        <v>1</v>
      </c>
      <c r="FL316" s="202">
        <v>2</v>
      </c>
      <c r="FM316" s="202">
        <v>1</v>
      </c>
      <c r="FN316" s="202">
        <v>2</v>
      </c>
      <c r="FO316" s="202">
        <v>1</v>
      </c>
      <c r="FP316" s="202">
        <v>2</v>
      </c>
      <c r="FQ316" s="202">
        <v>1</v>
      </c>
      <c r="FR316" s="202">
        <v>2</v>
      </c>
      <c r="FS316" s="202">
        <v>1</v>
      </c>
      <c r="FT316" s="202">
        <v>2</v>
      </c>
      <c r="FU316" s="202">
        <v>1</v>
      </c>
      <c r="FV316" s="202">
        <v>2</v>
      </c>
      <c r="FW316" s="202">
        <v>1</v>
      </c>
      <c r="FX316" s="202">
        <v>2</v>
      </c>
      <c r="FY316" s="202">
        <v>1</v>
      </c>
      <c r="FZ316" s="202">
        <v>2</v>
      </c>
      <c r="GA316" s="202">
        <v>1</v>
      </c>
      <c r="GB316" s="202">
        <v>2</v>
      </c>
      <c r="GC316" s="202">
        <v>1</v>
      </c>
      <c r="GD316" s="202">
        <v>2</v>
      </c>
      <c r="GE316" s="202">
        <v>1</v>
      </c>
      <c r="GF316" s="202">
        <v>2</v>
      </c>
      <c r="GG316" s="202">
        <v>1</v>
      </c>
      <c r="GH316" s="202">
        <v>2</v>
      </c>
      <c r="GI316" s="202">
        <v>1</v>
      </c>
      <c r="GJ316" s="202">
        <v>2</v>
      </c>
      <c r="GK316" s="202">
        <v>1</v>
      </c>
      <c r="GL316" s="202">
        <v>2</v>
      </c>
      <c r="GM316" s="202">
        <v>1</v>
      </c>
      <c r="GN316" s="202">
        <v>2</v>
      </c>
      <c r="GO316" s="202">
        <v>1</v>
      </c>
      <c r="GP316" s="202">
        <v>2</v>
      </c>
      <c r="GQ316" s="202">
        <v>1</v>
      </c>
      <c r="GR316" s="202">
        <v>2</v>
      </c>
      <c r="GS316" s="202">
        <v>1</v>
      </c>
      <c r="GT316" s="202">
        <v>2</v>
      </c>
      <c r="GU316" s="202">
        <v>1</v>
      </c>
      <c r="GV316" s="202">
        <v>2</v>
      </c>
      <c r="GW316" s="202">
        <v>1</v>
      </c>
      <c r="GX316" s="202">
        <v>2</v>
      </c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</row>
    <row r="317" spans="2:245" ht="14.65" customHeight="1">
      <c r="B317" s="9"/>
      <c r="C317" s="7"/>
      <c r="G317" s="200" t="str" cm="1">
        <f t="array" ref="G317:GX317">_xlfn.TOROW(_xlfn.SEQUENCE(25,1,1,1)&amp;G320:N320)</f>
        <v>1</v>
      </c>
      <c r="H317" s="200" t="str">
        <v>1</v>
      </c>
      <c r="I317" s="200" t="str">
        <v>1</v>
      </c>
      <c r="J317" s="200" t="str">
        <v>1</v>
      </c>
      <c r="K317" s="200" t="str">
        <v>1</v>
      </c>
      <c r="L317" s="200" t="str">
        <v>1</v>
      </c>
      <c r="M317" s="200" t="str">
        <v>1</v>
      </c>
      <c r="N317" s="200" t="str">
        <v>1</v>
      </c>
      <c r="O317" s="200" t="str">
        <v>2</v>
      </c>
      <c r="P317" s="200" t="str">
        <v>2</v>
      </c>
      <c r="Q317" s="200" t="str">
        <v>2</v>
      </c>
      <c r="R317" s="200" t="str">
        <v>2</v>
      </c>
      <c r="S317" s="200" t="str">
        <v>2</v>
      </c>
      <c r="T317" s="200" t="str">
        <v>2</v>
      </c>
      <c r="U317" s="200" t="str">
        <v>2</v>
      </c>
      <c r="V317" s="200" t="str">
        <v>2</v>
      </c>
      <c r="W317" s="200" t="str">
        <v>3</v>
      </c>
      <c r="X317" s="200" t="str">
        <v>3</v>
      </c>
      <c r="Y317" s="200" t="str">
        <v>3</v>
      </c>
      <c r="Z317" s="200" t="str">
        <v>3</v>
      </c>
      <c r="AA317" s="200" t="str">
        <v>3</v>
      </c>
      <c r="AB317" s="200" t="str">
        <v>3</v>
      </c>
      <c r="AC317" s="200" t="str">
        <v>3</v>
      </c>
      <c r="AD317" s="200" t="str">
        <v>3</v>
      </c>
      <c r="AE317" s="200" t="str">
        <v>4</v>
      </c>
      <c r="AF317" s="200" t="str">
        <v>4</v>
      </c>
      <c r="AG317" s="200" t="str">
        <v>4</v>
      </c>
      <c r="AH317" s="200" t="str">
        <v>4</v>
      </c>
      <c r="AI317" s="200" t="str">
        <v>4</v>
      </c>
      <c r="AJ317" s="200" t="str">
        <v>4</v>
      </c>
      <c r="AK317" s="200" t="str">
        <v>4</v>
      </c>
      <c r="AL317" s="200" t="str">
        <v>4</v>
      </c>
      <c r="AM317" s="200" t="str">
        <v>5</v>
      </c>
      <c r="AN317" s="200" t="str">
        <v>5</v>
      </c>
      <c r="AO317" s="200" t="str">
        <v>5</v>
      </c>
      <c r="AP317" s="200" t="str">
        <v>5</v>
      </c>
      <c r="AQ317" s="200" t="str">
        <v>5</v>
      </c>
      <c r="AR317" s="200" t="str">
        <v>5</v>
      </c>
      <c r="AS317" s="200" t="str">
        <v>5</v>
      </c>
      <c r="AT317" s="200" t="str">
        <v>5</v>
      </c>
      <c r="AU317" s="200" t="str">
        <v>6</v>
      </c>
      <c r="AV317" s="204" t="str">
        <v>6</v>
      </c>
      <c r="AW317" s="200" t="str">
        <v>6</v>
      </c>
      <c r="AX317" s="200" t="str">
        <v>6</v>
      </c>
      <c r="AY317" s="200" t="str">
        <v>6</v>
      </c>
      <c r="AZ317" s="200" t="str">
        <v>6</v>
      </c>
      <c r="BA317" s="200" t="str">
        <v>6</v>
      </c>
      <c r="BB317" s="200" t="str">
        <v>6</v>
      </c>
      <c r="BC317" s="200" t="str">
        <v>7</v>
      </c>
      <c r="BD317" s="200" t="str">
        <v>7</v>
      </c>
      <c r="BE317" s="200" t="str">
        <v>7</v>
      </c>
      <c r="BF317" s="200" t="str">
        <v>7</v>
      </c>
      <c r="BG317" s="200" t="str">
        <v>7</v>
      </c>
      <c r="BH317" s="200" t="str">
        <v>7</v>
      </c>
      <c r="BI317" s="200" t="str">
        <v>7</v>
      </c>
      <c r="BJ317" s="200" t="str">
        <v>7</v>
      </c>
      <c r="BK317" s="200" t="str">
        <v>8</v>
      </c>
      <c r="BL317" s="200" t="str">
        <v>8</v>
      </c>
      <c r="BM317" s="200" t="str">
        <v>8</v>
      </c>
      <c r="BN317" s="200" t="str">
        <v>8</v>
      </c>
      <c r="BO317" s="200" t="str">
        <v>8</v>
      </c>
      <c r="BP317" s="200" t="str">
        <v>8</v>
      </c>
      <c r="BQ317" s="200" t="str">
        <v>8</v>
      </c>
      <c r="BR317" s="200" t="str">
        <v>8</v>
      </c>
      <c r="BS317" s="200" t="str">
        <v>9</v>
      </c>
      <c r="BT317" s="200" t="str">
        <v>9</v>
      </c>
      <c r="BU317" s="200" t="str">
        <v>9</v>
      </c>
      <c r="BV317" s="200" t="str">
        <v>9</v>
      </c>
      <c r="BW317" s="200" t="str">
        <v>9</v>
      </c>
      <c r="BX317" s="200" t="str">
        <v>9</v>
      </c>
      <c r="BY317" s="200" t="str">
        <v>9</v>
      </c>
      <c r="BZ317" s="200" t="str">
        <v>9</v>
      </c>
      <c r="CA317" s="200" t="str">
        <v>10</v>
      </c>
      <c r="CB317" s="200" t="str">
        <v>10</v>
      </c>
      <c r="CC317" s="200" t="str">
        <v>10</v>
      </c>
      <c r="CD317" s="200" t="str">
        <v>10</v>
      </c>
      <c r="CE317" s="200" t="str">
        <v>10</v>
      </c>
      <c r="CF317" s="200" t="str">
        <v>10</v>
      </c>
      <c r="CG317" s="200" t="str">
        <v>10</v>
      </c>
      <c r="CH317" s="200" t="str">
        <v>10</v>
      </c>
      <c r="CI317" s="200" t="str">
        <v>11</v>
      </c>
      <c r="CJ317" s="200" t="str">
        <v>11</v>
      </c>
      <c r="CK317" s="200" t="str">
        <v>11</v>
      </c>
      <c r="CL317" s="200" t="str">
        <v>11</v>
      </c>
      <c r="CM317" s="200" t="str">
        <v>11</v>
      </c>
      <c r="CN317" s="200" t="str">
        <v>11</v>
      </c>
      <c r="CO317" s="200" t="str">
        <v>11</v>
      </c>
      <c r="CP317" s="200" t="str">
        <v>11</v>
      </c>
      <c r="CQ317" s="200" t="str">
        <v>12</v>
      </c>
      <c r="CR317" s="200" t="str">
        <v>12</v>
      </c>
      <c r="CS317" s="200" t="str">
        <v>12</v>
      </c>
      <c r="CT317" s="200" t="str">
        <v>12</v>
      </c>
      <c r="CU317" s="200" t="str">
        <v>12</v>
      </c>
      <c r="CV317" s="200" t="str">
        <v>12</v>
      </c>
      <c r="CW317" s="200" t="str">
        <v>12</v>
      </c>
      <c r="CX317" s="200" t="str">
        <v>12</v>
      </c>
      <c r="CY317" s="200" t="str">
        <v>13</v>
      </c>
      <c r="CZ317" s="200" t="str">
        <v>13</v>
      </c>
      <c r="DA317" s="200" t="str">
        <v>13</v>
      </c>
      <c r="DB317" s="200" t="str">
        <v>13</v>
      </c>
      <c r="DC317" s="200" t="str">
        <v>13</v>
      </c>
      <c r="DD317" s="200" t="str">
        <v>13</v>
      </c>
      <c r="DE317" s="200" t="str">
        <v>13</v>
      </c>
      <c r="DF317" s="200" t="str">
        <v>13</v>
      </c>
      <c r="DG317" s="200" t="str">
        <v>14</v>
      </c>
      <c r="DH317" s="200" t="str">
        <v>14</v>
      </c>
      <c r="DI317" s="200" t="str">
        <v>14</v>
      </c>
      <c r="DJ317" s="200" t="str">
        <v>14</v>
      </c>
      <c r="DK317" s="200" t="str">
        <v>14</v>
      </c>
      <c r="DL317" s="200" t="str">
        <v>14</v>
      </c>
      <c r="DM317" s="200" t="str">
        <v>14</v>
      </c>
      <c r="DN317" s="200" t="str">
        <v>14</v>
      </c>
      <c r="DO317" s="200" t="str">
        <v>15</v>
      </c>
      <c r="DP317" s="200" t="str">
        <v>15</v>
      </c>
      <c r="DQ317" s="200" t="str">
        <v>15</v>
      </c>
      <c r="DR317" s="200" t="str">
        <v>15</v>
      </c>
      <c r="DS317" s="200" t="str">
        <v>15</v>
      </c>
      <c r="DT317" s="200" t="str">
        <v>15</v>
      </c>
      <c r="DU317" s="200" t="str">
        <v>15</v>
      </c>
      <c r="DV317" s="200" t="str">
        <v>15</v>
      </c>
      <c r="DW317" s="200" t="str">
        <v>16</v>
      </c>
      <c r="DX317" s="200" t="str">
        <v>16</v>
      </c>
      <c r="DY317" s="200" t="str">
        <v>16</v>
      </c>
      <c r="DZ317" s="200" t="str">
        <v>16</v>
      </c>
      <c r="EA317" s="200" t="str">
        <v>16</v>
      </c>
      <c r="EB317" s="200" t="str">
        <v>16</v>
      </c>
      <c r="EC317" s="200" t="str">
        <v>16</v>
      </c>
      <c r="ED317" s="200" t="str">
        <v>16</v>
      </c>
      <c r="EE317" s="200" t="str">
        <v>17</v>
      </c>
      <c r="EF317" s="200" t="str">
        <v>17</v>
      </c>
      <c r="EG317" s="200" t="str">
        <v>17</v>
      </c>
      <c r="EH317" s="200" t="str">
        <v>17</v>
      </c>
      <c r="EI317" s="200" t="str">
        <v>17</v>
      </c>
      <c r="EJ317" s="200" t="str">
        <v>17</v>
      </c>
      <c r="EK317" s="200" t="str">
        <v>17</v>
      </c>
      <c r="EL317" s="200" t="str">
        <v>17</v>
      </c>
      <c r="EM317" s="200" t="str">
        <v>18</v>
      </c>
      <c r="EN317" s="200" t="str">
        <v>18</v>
      </c>
      <c r="EO317" s="200" t="str">
        <v>18</v>
      </c>
      <c r="EP317" s="200" t="str">
        <v>18</v>
      </c>
      <c r="EQ317" s="200" t="str">
        <v>18</v>
      </c>
      <c r="ER317" s="200" t="str">
        <v>18</v>
      </c>
      <c r="ES317" s="200" t="str">
        <v>18</v>
      </c>
      <c r="ET317" s="200" t="str">
        <v>18</v>
      </c>
      <c r="EU317" s="200" t="str">
        <v>19</v>
      </c>
      <c r="EV317" s="200" t="str">
        <v>19</v>
      </c>
      <c r="EW317" s="200" t="str">
        <v>19</v>
      </c>
      <c r="EX317" s="200" t="str">
        <v>19</v>
      </c>
      <c r="EY317" s="200" t="str">
        <v>19</v>
      </c>
      <c r="EZ317" s="200" t="str">
        <v>19</v>
      </c>
      <c r="FA317" s="200" t="str">
        <v>19</v>
      </c>
      <c r="FB317" s="200" t="str">
        <v>19</v>
      </c>
      <c r="FC317" s="200" t="str">
        <v>20</v>
      </c>
      <c r="FD317" s="200" t="str">
        <v>20</v>
      </c>
      <c r="FE317" s="200" t="str">
        <v>20</v>
      </c>
      <c r="FF317" s="200" t="str">
        <v>20</v>
      </c>
      <c r="FG317" s="200" t="str">
        <v>20</v>
      </c>
      <c r="FH317" s="200" t="str">
        <v>20</v>
      </c>
      <c r="FI317" s="200" t="str">
        <v>20</v>
      </c>
      <c r="FJ317" s="200" t="str">
        <v>20</v>
      </c>
      <c r="FK317" s="200" t="str">
        <v>21</v>
      </c>
      <c r="FL317" s="200" t="str">
        <v>21</v>
      </c>
      <c r="FM317" s="200" t="str">
        <v>21</v>
      </c>
      <c r="FN317" s="200" t="str">
        <v>21</v>
      </c>
      <c r="FO317" s="200" t="str">
        <v>21</v>
      </c>
      <c r="FP317" s="200" t="str">
        <v>21</v>
      </c>
      <c r="FQ317" s="200" t="str">
        <v>21</v>
      </c>
      <c r="FR317" s="200" t="str">
        <v>21</v>
      </c>
      <c r="FS317" s="200" t="str">
        <v>22</v>
      </c>
      <c r="FT317" s="200" t="str">
        <v>22</v>
      </c>
      <c r="FU317" s="200" t="str">
        <v>22</v>
      </c>
      <c r="FV317" s="200" t="str">
        <v>22</v>
      </c>
      <c r="FW317" s="200" t="str">
        <v>22</v>
      </c>
      <c r="FX317" s="200" t="str">
        <v>22</v>
      </c>
      <c r="FY317" s="200" t="str">
        <v>22</v>
      </c>
      <c r="FZ317" s="200" t="str">
        <v>22</v>
      </c>
      <c r="GA317" s="200" t="str">
        <v>23</v>
      </c>
      <c r="GB317" s="200" t="str">
        <v>23</v>
      </c>
      <c r="GC317" s="200" t="str">
        <v>23</v>
      </c>
      <c r="GD317" s="200" t="str">
        <v>23</v>
      </c>
      <c r="GE317" s="200" t="str">
        <v>23</v>
      </c>
      <c r="GF317" s="200" t="str">
        <v>23</v>
      </c>
      <c r="GG317" s="200" t="str">
        <v>23</v>
      </c>
      <c r="GH317" s="200" t="str">
        <v>23</v>
      </c>
      <c r="GI317" s="200" t="str">
        <v>24</v>
      </c>
      <c r="GJ317" s="200" t="str">
        <v>24</v>
      </c>
      <c r="GK317" s="200" t="str">
        <v>24</v>
      </c>
      <c r="GL317" s="200" t="str">
        <v>24</v>
      </c>
      <c r="GM317" s="200" t="str">
        <v>24</v>
      </c>
      <c r="GN317" s="200" t="str">
        <v>24</v>
      </c>
      <c r="GO317" s="200" t="str">
        <v>24</v>
      </c>
      <c r="GP317" s="200" t="str">
        <v>24</v>
      </c>
      <c r="GQ317" s="200" t="str">
        <v>25</v>
      </c>
      <c r="GR317" s="200" t="str">
        <v>25</v>
      </c>
      <c r="GS317" s="200" t="str">
        <v>25</v>
      </c>
      <c r="GT317" s="200" t="str">
        <v>25</v>
      </c>
      <c r="GU317" s="200" t="str">
        <v>25</v>
      </c>
      <c r="GV317" s="200" t="str">
        <v>25</v>
      </c>
      <c r="GW317" s="200" t="str">
        <v>25</v>
      </c>
      <c r="GX317" s="200" t="str">
        <v>25</v>
      </c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</row>
    <row r="318" spans="2:245" ht="14.65" customHeight="1" thickBot="1">
      <c r="B318" s="9"/>
      <c r="C318" s="7"/>
      <c r="G318" s="9"/>
      <c r="AD318" s="6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18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</row>
    <row r="319" spans="2:245" ht="28.5" customHeight="1" thickBot="1">
      <c r="B319" s="23" t="s">
        <v>10</v>
      </c>
      <c r="C319" s="20" t="s">
        <v>2</v>
      </c>
      <c r="D319" s="26" t="s">
        <v>3</v>
      </c>
      <c r="E319" s="31" t="s">
        <v>4</v>
      </c>
      <c r="G319" s="23">
        <v>1</v>
      </c>
      <c r="H319" s="20">
        <f t="shared" ref="H319:BS319" si="16">G319+1</f>
        <v>2</v>
      </c>
      <c r="I319" s="26">
        <f t="shared" si="16"/>
        <v>3</v>
      </c>
      <c r="J319" s="20">
        <f t="shared" si="16"/>
        <v>4</v>
      </c>
      <c r="K319" s="20">
        <f t="shared" si="16"/>
        <v>5</v>
      </c>
      <c r="L319" s="20">
        <f t="shared" si="16"/>
        <v>6</v>
      </c>
      <c r="M319" s="20">
        <f t="shared" si="16"/>
        <v>7</v>
      </c>
      <c r="N319" s="20">
        <f t="shared" si="16"/>
        <v>8</v>
      </c>
      <c r="O319" s="20">
        <f t="shared" si="16"/>
        <v>9</v>
      </c>
      <c r="P319" s="20">
        <f t="shared" si="16"/>
        <v>10</v>
      </c>
      <c r="Q319" s="20">
        <f t="shared" si="16"/>
        <v>11</v>
      </c>
      <c r="R319" s="20">
        <f t="shared" si="16"/>
        <v>12</v>
      </c>
      <c r="S319" s="20">
        <f t="shared" si="16"/>
        <v>13</v>
      </c>
      <c r="T319" s="20">
        <f t="shared" si="16"/>
        <v>14</v>
      </c>
      <c r="U319" s="20">
        <f t="shared" si="16"/>
        <v>15</v>
      </c>
      <c r="V319" s="20">
        <f t="shared" si="16"/>
        <v>16</v>
      </c>
      <c r="W319" s="20">
        <f t="shared" si="16"/>
        <v>17</v>
      </c>
      <c r="X319" s="20">
        <f t="shared" si="16"/>
        <v>18</v>
      </c>
      <c r="Y319" s="20">
        <f t="shared" si="16"/>
        <v>19</v>
      </c>
      <c r="Z319" s="20">
        <f t="shared" si="16"/>
        <v>20</v>
      </c>
      <c r="AA319" s="20">
        <f t="shared" si="16"/>
        <v>21</v>
      </c>
      <c r="AB319" s="20">
        <f t="shared" si="16"/>
        <v>22</v>
      </c>
      <c r="AC319" s="20">
        <f t="shared" si="16"/>
        <v>23</v>
      </c>
      <c r="AD319" s="20">
        <f t="shared" si="16"/>
        <v>24</v>
      </c>
      <c r="AE319" s="20">
        <f t="shared" si="16"/>
        <v>25</v>
      </c>
      <c r="AF319" s="20">
        <f t="shared" si="16"/>
        <v>26</v>
      </c>
      <c r="AG319" s="20">
        <f t="shared" si="16"/>
        <v>27</v>
      </c>
      <c r="AH319" s="20">
        <f t="shared" si="16"/>
        <v>28</v>
      </c>
      <c r="AI319" s="20">
        <f t="shared" si="16"/>
        <v>29</v>
      </c>
      <c r="AJ319" s="20">
        <f t="shared" si="16"/>
        <v>30</v>
      </c>
      <c r="AK319" s="20">
        <f t="shared" si="16"/>
        <v>31</v>
      </c>
      <c r="AL319" s="20">
        <f t="shared" si="16"/>
        <v>32</v>
      </c>
      <c r="AM319" s="20">
        <f t="shared" si="16"/>
        <v>33</v>
      </c>
      <c r="AN319" s="20">
        <f t="shared" si="16"/>
        <v>34</v>
      </c>
      <c r="AO319" s="20">
        <f t="shared" si="16"/>
        <v>35</v>
      </c>
      <c r="AP319" s="20">
        <f t="shared" si="16"/>
        <v>36</v>
      </c>
      <c r="AQ319" s="20">
        <f t="shared" si="16"/>
        <v>37</v>
      </c>
      <c r="AR319" s="20">
        <f t="shared" si="16"/>
        <v>38</v>
      </c>
      <c r="AS319" s="20">
        <f t="shared" si="16"/>
        <v>39</v>
      </c>
      <c r="AT319" s="20">
        <f t="shared" si="16"/>
        <v>40</v>
      </c>
      <c r="AU319" s="20">
        <f t="shared" si="16"/>
        <v>41</v>
      </c>
      <c r="AV319" s="20">
        <f t="shared" si="16"/>
        <v>42</v>
      </c>
      <c r="AW319" s="20">
        <f t="shared" si="16"/>
        <v>43</v>
      </c>
      <c r="AX319" s="20">
        <f t="shared" si="16"/>
        <v>44</v>
      </c>
      <c r="AY319" s="20">
        <f t="shared" si="16"/>
        <v>45</v>
      </c>
      <c r="AZ319" s="20">
        <f t="shared" si="16"/>
        <v>46</v>
      </c>
      <c r="BA319" s="20">
        <f t="shared" si="16"/>
        <v>47</v>
      </c>
      <c r="BB319" s="20">
        <f t="shared" si="16"/>
        <v>48</v>
      </c>
      <c r="BC319" s="20">
        <f t="shared" si="16"/>
        <v>49</v>
      </c>
      <c r="BD319" s="20">
        <f t="shared" si="16"/>
        <v>50</v>
      </c>
      <c r="BE319" s="20">
        <f t="shared" si="16"/>
        <v>51</v>
      </c>
      <c r="BF319" s="20">
        <f t="shared" si="16"/>
        <v>52</v>
      </c>
      <c r="BG319" s="20">
        <f t="shared" si="16"/>
        <v>53</v>
      </c>
      <c r="BH319" s="20">
        <f t="shared" si="16"/>
        <v>54</v>
      </c>
      <c r="BI319" s="20">
        <f t="shared" si="16"/>
        <v>55</v>
      </c>
      <c r="BJ319" s="20">
        <f t="shared" si="16"/>
        <v>56</v>
      </c>
      <c r="BK319" s="20">
        <f t="shared" si="16"/>
        <v>57</v>
      </c>
      <c r="BL319" s="20">
        <f t="shared" si="16"/>
        <v>58</v>
      </c>
      <c r="BM319" s="20">
        <f t="shared" si="16"/>
        <v>59</v>
      </c>
      <c r="BN319" s="20">
        <f t="shared" si="16"/>
        <v>60</v>
      </c>
      <c r="BO319" s="20">
        <f t="shared" si="16"/>
        <v>61</v>
      </c>
      <c r="BP319" s="20">
        <f t="shared" si="16"/>
        <v>62</v>
      </c>
      <c r="BQ319" s="20">
        <f t="shared" si="16"/>
        <v>63</v>
      </c>
      <c r="BR319" s="20">
        <f t="shared" si="16"/>
        <v>64</v>
      </c>
      <c r="BS319" s="20">
        <f t="shared" si="16"/>
        <v>65</v>
      </c>
      <c r="BT319" s="20">
        <f t="shared" ref="BT319:DB319" si="17">BS319+1</f>
        <v>66</v>
      </c>
      <c r="BU319" s="20">
        <f t="shared" si="17"/>
        <v>67</v>
      </c>
      <c r="BV319" s="20">
        <f t="shared" si="17"/>
        <v>68</v>
      </c>
      <c r="BW319" s="20">
        <f t="shared" si="17"/>
        <v>69</v>
      </c>
      <c r="BX319" s="20">
        <f t="shared" si="17"/>
        <v>70</v>
      </c>
      <c r="BY319" s="20">
        <f t="shared" si="17"/>
        <v>71</v>
      </c>
      <c r="BZ319" s="20">
        <f t="shared" si="17"/>
        <v>72</v>
      </c>
      <c r="CA319" s="20">
        <f t="shared" si="17"/>
        <v>73</v>
      </c>
      <c r="CB319" s="20">
        <f t="shared" si="17"/>
        <v>74</v>
      </c>
      <c r="CC319" s="20">
        <f t="shared" si="17"/>
        <v>75</v>
      </c>
      <c r="CD319" s="20">
        <f t="shared" si="17"/>
        <v>76</v>
      </c>
      <c r="CE319" s="20">
        <f t="shared" si="17"/>
        <v>77</v>
      </c>
      <c r="CF319" s="20">
        <f t="shared" si="17"/>
        <v>78</v>
      </c>
      <c r="CG319" s="20">
        <f t="shared" si="17"/>
        <v>79</v>
      </c>
      <c r="CH319" s="20">
        <f t="shared" si="17"/>
        <v>80</v>
      </c>
      <c r="CI319" s="20">
        <f t="shared" si="17"/>
        <v>81</v>
      </c>
      <c r="CJ319" s="20">
        <f t="shared" si="17"/>
        <v>82</v>
      </c>
      <c r="CK319" s="20">
        <f t="shared" si="17"/>
        <v>83</v>
      </c>
      <c r="CL319" s="20">
        <f t="shared" si="17"/>
        <v>84</v>
      </c>
      <c r="CM319" s="20">
        <f t="shared" si="17"/>
        <v>85</v>
      </c>
      <c r="CN319" s="20">
        <f t="shared" si="17"/>
        <v>86</v>
      </c>
      <c r="CO319" s="20">
        <f t="shared" si="17"/>
        <v>87</v>
      </c>
      <c r="CP319" s="20">
        <f t="shared" si="17"/>
        <v>88</v>
      </c>
      <c r="CQ319" s="20">
        <f t="shared" si="17"/>
        <v>89</v>
      </c>
      <c r="CR319" s="20">
        <f t="shared" si="17"/>
        <v>90</v>
      </c>
      <c r="CS319" s="20">
        <f t="shared" si="17"/>
        <v>91</v>
      </c>
      <c r="CT319" s="20">
        <f t="shared" si="17"/>
        <v>92</v>
      </c>
      <c r="CU319" s="20">
        <f t="shared" si="17"/>
        <v>93</v>
      </c>
      <c r="CV319" s="20">
        <f t="shared" si="17"/>
        <v>94</v>
      </c>
      <c r="CW319" s="20">
        <f t="shared" si="17"/>
        <v>95</v>
      </c>
      <c r="CX319" s="20">
        <f t="shared" si="17"/>
        <v>96</v>
      </c>
      <c r="CY319" s="20">
        <f t="shared" si="17"/>
        <v>97</v>
      </c>
      <c r="CZ319" s="20">
        <f t="shared" si="17"/>
        <v>98</v>
      </c>
      <c r="DA319" s="20">
        <f t="shared" si="17"/>
        <v>99</v>
      </c>
      <c r="DB319" s="20">
        <f t="shared" si="17"/>
        <v>100</v>
      </c>
      <c r="DC319" s="23">
        <f>DB319+1</f>
        <v>101</v>
      </c>
      <c r="DD319" s="23">
        <f t="shared" ref="DD319:FO319" si="18">DC319+1</f>
        <v>102</v>
      </c>
      <c r="DE319" s="23">
        <f t="shared" si="18"/>
        <v>103</v>
      </c>
      <c r="DF319" s="23">
        <f t="shared" si="18"/>
        <v>104</v>
      </c>
      <c r="DG319" s="23">
        <f t="shared" si="18"/>
        <v>105</v>
      </c>
      <c r="DH319" s="23">
        <f t="shared" si="18"/>
        <v>106</v>
      </c>
      <c r="DI319" s="23">
        <f t="shared" si="18"/>
        <v>107</v>
      </c>
      <c r="DJ319" s="23">
        <f t="shared" si="18"/>
        <v>108</v>
      </c>
      <c r="DK319" s="23">
        <f t="shared" si="18"/>
        <v>109</v>
      </c>
      <c r="DL319" s="23">
        <f t="shared" si="18"/>
        <v>110</v>
      </c>
      <c r="DM319" s="23">
        <f t="shared" si="18"/>
        <v>111</v>
      </c>
      <c r="DN319" s="23">
        <f t="shared" si="18"/>
        <v>112</v>
      </c>
      <c r="DO319" s="23">
        <f t="shared" si="18"/>
        <v>113</v>
      </c>
      <c r="DP319" s="23">
        <f t="shared" si="18"/>
        <v>114</v>
      </c>
      <c r="DQ319" s="23">
        <f t="shared" si="18"/>
        <v>115</v>
      </c>
      <c r="DR319" s="23">
        <f t="shared" si="18"/>
        <v>116</v>
      </c>
      <c r="DS319" s="23">
        <f t="shared" si="18"/>
        <v>117</v>
      </c>
      <c r="DT319" s="23">
        <f t="shared" si="18"/>
        <v>118</v>
      </c>
      <c r="DU319" s="23">
        <f t="shared" si="18"/>
        <v>119</v>
      </c>
      <c r="DV319" s="23">
        <f t="shared" si="18"/>
        <v>120</v>
      </c>
      <c r="DW319" s="23">
        <f t="shared" si="18"/>
        <v>121</v>
      </c>
      <c r="DX319" s="23">
        <f t="shared" si="18"/>
        <v>122</v>
      </c>
      <c r="DY319" s="23">
        <f t="shared" si="18"/>
        <v>123</v>
      </c>
      <c r="DZ319" s="23">
        <f t="shared" si="18"/>
        <v>124</v>
      </c>
      <c r="EA319" s="23">
        <f t="shared" si="18"/>
        <v>125</v>
      </c>
      <c r="EB319" s="23">
        <f t="shared" si="18"/>
        <v>126</v>
      </c>
      <c r="EC319" s="23">
        <f t="shared" si="18"/>
        <v>127</v>
      </c>
      <c r="ED319" s="23">
        <f t="shared" si="18"/>
        <v>128</v>
      </c>
      <c r="EE319" s="23">
        <f t="shared" si="18"/>
        <v>129</v>
      </c>
      <c r="EF319" s="23">
        <f t="shared" si="18"/>
        <v>130</v>
      </c>
      <c r="EG319" s="23">
        <f t="shared" si="18"/>
        <v>131</v>
      </c>
      <c r="EH319" s="23">
        <f t="shared" si="18"/>
        <v>132</v>
      </c>
      <c r="EI319" s="23">
        <f t="shared" si="18"/>
        <v>133</v>
      </c>
      <c r="EJ319" s="23">
        <f t="shared" si="18"/>
        <v>134</v>
      </c>
      <c r="EK319" s="23">
        <f t="shared" si="18"/>
        <v>135</v>
      </c>
      <c r="EL319" s="23">
        <f t="shared" si="18"/>
        <v>136</v>
      </c>
      <c r="EM319" s="23">
        <f t="shared" si="18"/>
        <v>137</v>
      </c>
      <c r="EN319" s="23">
        <f t="shared" si="18"/>
        <v>138</v>
      </c>
      <c r="EO319" s="23">
        <f t="shared" si="18"/>
        <v>139</v>
      </c>
      <c r="EP319" s="23">
        <f t="shared" si="18"/>
        <v>140</v>
      </c>
      <c r="EQ319" s="23">
        <f t="shared" si="18"/>
        <v>141</v>
      </c>
      <c r="ER319" s="23">
        <f t="shared" si="18"/>
        <v>142</v>
      </c>
      <c r="ES319" s="23">
        <f t="shared" si="18"/>
        <v>143</v>
      </c>
      <c r="ET319" s="23">
        <f t="shared" si="18"/>
        <v>144</v>
      </c>
      <c r="EU319" s="23">
        <f t="shared" si="18"/>
        <v>145</v>
      </c>
      <c r="EV319" s="23">
        <f t="shared" si="18"/>
        <v>146</v>
      </c>
      <c r="EW319" s="23">
        <f t="shared" si="18"/>
        <v>147</v>
      </c>
      <c r="EX319" s="23">
        <f t="shared" si="18"/>
        <v>148</v>
      </c>
      <c r="EY319" s="23">
        <f t="shared" si="18"/>
        <v>149</v>
      </c>
      <c r="EZ319" s="23">
        <f t="shared" si="18"/>
        <v>150</v>
      </c>
      <c r="FA319" s="23">
        <f t="shared" si="18"/>
        <v>151</v>
      </c>
      <c r="FB319" s="23">
        <f t="shared" si="18"/>
        <v>152</v>
      </c>
      <c r="FC319" s="23">
        <f t="shared" si="18"/>
        <v>153</v>
      </c>
      <c r="FD319" s="23">
        <f t="shared" si="18"/>
        <v>154</v>
      </c>
      <c r="FE319" s="23">
        <f t="shared" si="18"/>
        <v>155</v>
      </c>
      <c r="FF319" s="23">
        <f t="shared" si="18"/>
        <v>156</v>
      </c>
      <c r="FG319" s="23">
        <f t="shared" si="18"/>
        <v>157</v>
      </c>
      <c r="FH319" s="23">
        <f t="shared" si="18"/>
        <v>158</v>
      </c>
      <c r="FI319" s="23">
        <f t="shared" si="18"/>
        <v>159</v>
      </c>
      <c r="FJ319" s="23">
        <f t="shared" si="18"/>
        <v>160</v>
      </c>
      <c r="FK319" s="23">
        <f t="shared" si="18"/>
        <v>161</v>
      </c>
      <c r="FL319" s="23">
        <f t="shared" si="18"/>
        <v>162</v>
      </c>
      <c r="FM319" s="23">
        <f t="shared" si="18"/>
        <v>163</v>
      </c>
      <c r="FN319" s="23">
        <f t="shared" si="18"/>
        <v>164</v>
      </c>
      <c r="FO319" s="23">
        <f t="shared" si="18"/>
        <v>165</v>
      </c>
      <c r="FP319" s="23">
        <f t="shared" ref="FP319:GX319" si="19">FO319+1</f>
        <v>166</v>
      </c>
      <c r="FQ319" s="23">
        <f t="shared" si="19"/>
        <v>167</v>
      </c>
      <c r="FR319" s="23">
        <f t="shared" si="19"/>
        <v>168</v>
      </c>
      <c r="FS319" s="23">
        <f t="shared" si="19"/>
        <v>169</v>
      </c>
      <c r="FT319" s="23">
        <f t="shared" si="19"/>
        <v>170</v>
      </c>
      <c r="FU319" s="23">
        <f t="shared" si="19"/>
        <v>171</v>
      </c>
      <c r="FV319" s="23">
        <f t="shared" si="19"/>
        <v>172</v>
      </c>
      <c r="FW319" s="23">
        <f t="shared" si="19"/>
        <v>173</v>
      </c>
      <c r="FX319" s="23">
        <f t="shared" si="19"/>
        <v>174</v>
      </c>
      <c r="FY319" s="23">
        <f t="shared" si="19"/>
        <v>175</v>
      </c>
      <c r="FZ319" s="23">
        <f t="shared" si="19"/>
        <v>176</v>
      </c>
      <c r="GA319" s="23">
        <f t="shared" si="19"/>
        <v>177</v>
      </c>
      <c r="GB319" s="23">
        <f t="shared" si="19"/>
        <v>178</v>
      </c>
      <c r="GC319" s="23">
        <f t="shared" si="19"/>
        <v>179</v>
      </c>
      <c r="GD319" s="23">
        <f t="shared" si="19"/>
        <v>180</v>
      </c>
      <c r="GE319" s="23">
        <f t="shared" si="19"/>
        <v>181</v>
      </c>
      <c r="GF319" s="23">
        <f t="shared" si="19"/>
        <v>182</v>
      </c>
      <c r="GG319" s="23">
        <f t="shared" si="19"/>
        <v>183</v>
      </c>
      <c r="GH319" s="23">
        <f t="shared" si="19"/>
        <v>184</v>
      </c>
      <c r="GI319" s="23">
        <f t="shared" si="19"/>
        <v>185</v>
      </c>
      <c r="GJ319" s="23">
        <f t="shared" si="19"/>
        <v>186</v>
      </c>
      <c r="GK319" s="23">
        <f t="shared" si="19"/>
        <v>187</v>
      </c>
      <c r="GL319" s="23">
        <f t="shared" si="19"/>
        <v>188</v>
      </c>
      <c r="GM319" s="23">
        <f t="shared" si="19"/>
        <v>189</v>
      </c>
      <c r="GN319" s="23">
        <f t="shared" si="19"/>
        <v>190</v>
      </c>
      <c r="GO319" s="23">
        <f t="shared" si="19"/>
        <v>191</v>
      </c>
      <c r="GP319" s="23">
        <f t="shared" si="19"/>
        <v>192</v>
      </c>
      <c r="GQ319" s="23">
        <f t="shared" si="19"/>
        <v>193</v>
      </c>
      <c r="GR319" s="23">
        <f t="shared" si="19"/>
        <v>194</v>
      </c>
      <c r="GS319" s="23">
        <f t="shared" si="19"/>
        <v>195</v>
      </c>
      <c r="GT319" s="23">
        <f t="shared" si="19"/>
        <v>196</v>
      </c>
      <c r="GU319" s="23">
        <f t="shared" si="19"/>
        <v>197</v>
      </c>
      <c r="GV319" s="23">
        <f t="shared" si="19"/>
        <v>198</v>
      </c>
      <c r="GW319" s="23">
        <f t="shared" si="19"/>
        <v>199</v>
      </c>
      <c r="GX319" s="20">
        <f t="shared" si="19"/>
        <v>200</v>
      </c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</row>
    <row r="320" spans="2:245">
      <c r="B320" s="1"/>
      <c r="C320" s="1"/>
      <c r="D320" s="1"/>
      <c r="E320" s="1"/>
      <c r="G320" s="1"/>
      <c r="H320" s="1"/>
      <c r="I320" s="4"/>
      <c r="J320" s="4"/>
      <c r="K320" s="4"/>
      <c r="X320" s="6"/>
      <c r="Y320" s="6"/>
      <c r="Z320" s="6"/>
      <c r="AA320" s="6"/>
      <c r="AB320" s="6"/>
      <c r="AC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W320" s="4"/>
      <c r="AX320" s="4"/>
      <c r="AY320" s="4"/>
      <c r="BL320" s="6"/>
      <c r="BM320" s="6"/>
      <c r="BN320" s="6"/>
      <c r="BR320" s="4"/>
      <c r="BS320" s="4"/>
      <c r="BT320" s="4"/>
      <c r="CG320" s="6"/>
      <c r="CH320" s="6"/>
      <c r="CI320" s="6"/>
      <c r="CJ320" s="6"/>
      <c r="CK320" s="6"/>
      <c r="CL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E320" s="4"/>
      <c r="DF320" s="4"/>
      <c r="DG320" s="4"/>
      <c r="DT320" s="6"/>
      <c r="DU320" s="6"/>
      <c r="DV320" s="6"/>
      <c r="DW320" s="6"/>
      <c r="DX320" s="6"/>
      <c r="DY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S320" s="4"/>
      <c r="ET320" s="4"/>
      <c r="EU320" s="4"/>
      <c r="FH320" s="6"/>
      <c r="FI320" s="6"/>
      <c r="FJ320" s="6"/>
      <c r="FN320" s="4"/>
      <c r="FO320" s="4"/>
      <c r="FP320" s="4"/>
      <c r="GC320" s="6"/>
      <c r="GD320" s="6"/>
      <c r="GE320" s="6"/>
      <c r="GF320" s="6"/>
      <c r="GG320" s="6"/>
      <c r="GH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</row>
    <row r="321" spans="2:434" ht="23.25">
      <c r="B321" s="11" t="s">
        <v>1259</v>
      </c>
      <c r="C321" s="12">
        <v>8</v>
      </c>
      <c r="D321" s="13">
        <v>0</v>
      </c>
      <c r="E321" s="14">
        <v>43</v>
      </c>
      <c r="G321" s="22" t="s">
        <v>158</v>
      </c>
      <c r="H321" s="22" t="s">
        <v>391</v>
      </c>
      <c r="I321" s="22" t="s">
        <v>736</v>
      </c>
      <c r="J321" s="22" t="s">
        <v>454</v>
      </c>
      <c r="K321" s="22" t="s">
        <v>232</v>
      </c>
      <c r="L321" s="22" t="s">
        <v>474</v>
      </c>
      <c r="M321" s="22" t="s">
        <v>258</v>
      </c>
      <c r="N321" s="22" t="s">
        <v>1028</v>
      </c>
      <c r="O321" s="22" t="s">
        <v>985</v>
      </c>
      <c r="P321" s="22" t="s">
        <v>178</v>
      </c>
      <c r="Q321" s="22" t="s">
        <v>238</v>
      </c>
      <c r="R321" s="22" t="s">
        <v>180</v>
      </c>
      <c r="S321" s="22" t="s">
        <v>237</v>
      </c>
      <c r="T321" s="22" t="s">
        <v>491</v>
      </c>
      <c r="U321" s="22" t="s">
        <v>238</v>
      </c>
      <c r="V321" s="22" t="s">
        <v>836</v>
      </c>
      <c r="W321" s="22" t="s">
        <v>177</v>
      </c>
      <c r="X321" s="22" t="s">
        <v>767</v>
      </c>
      <c r="Y321" s="22" t="s">
        <v>140</v>
      </c>
      <c r="Z321" s="22" t="s">
        <v>214</v>
      </c>
      <c r="AA321" s="22" t="s">
        <v>847</v>
      </c>
      <c r="AB321" s="22" t="s">
        <v>141</v>
      </c>
      <c r="AC321" s="22" t="s">
        <v>208</v>
      </c>
      <c r="AD321" s="22" t="s">
        <v>614</v>
      </c>
      <c r="AE321" s="22" t="s">
        <v>533</v>
      </c>
      <c r="AF321" s="22" t="s">
        <v>196</v>
      </c>
      <c r="AG321" s="22" t="s">
        <v>51</v>
      </c>
      <c r="AH321" s="22" t="s">
        <v>1021</v>
      </c>
      <c r="AI321" s="22" t="s">
        <v>218</v>
      </c>
      <c r="AJ321" s="22" t="s">
        <v>145</v>
      </c>
      <c r="AK321" s="22" t="s">
        <v>274</v>
      </c>
      <c r="AL321" s="22" t="s">
        <v>254</v>
      </c>
      <c r="AM321" s="22" t="s">
        <v>232</v>
      </c>
      <c r="AN321" s="22" t="s">
        <v>216</v>
      </c>
      <c r="AO321" s="22" t="s">
        <v>212</v>
      </c>
      <c r="AP321" s="22" t="s">
        <v>237</v>
      </c>
      <c r="AQ321" s="22" t="s">
        <v>175</v>
      </c>
      <c r="AR321" s="22" t="s">
        <v>180</v>
      </c>
      <c r="AS321" s="22" t="s">
        <v>196</v>
      </c>
      <c r="AT321" s="22" t="s">
        <v>255</v>
      </c>
      <c r="AU321" s="22" t="s">
        <v>275</v>
      </c>
      <c r="AV321" s="22" t="s">
        <v>756</v>
      </c>
      <c r="AW321" s="22" t="s">
        <v>788</v>
      </c>
      <c r="AX321" s="22" t="s">
        <v>547</v>
      </c>
      <c r="AY321" s="22" t="s">
        <v>712</v>
      </c>
      <c r="AZ321" s="22" t="s">
        <v>231</v>
      </c>
      <c r="BA321" s="22" t="s">
        <v>810</v>
      </c>
      <c r="BB321" s="22" t="s">
        <v>158</v>
      </c>
      <c r="BC321" s="22" t="s">
        <v>385</v>
      </c>
      <c r="BD321" s="22" t="s">
        <v>901</v>
      </c>
      <c r="BE321" s="22" t="s">
        <v>528</v>
      </c>
      <c r="BF321" s="22" t="s">
        <v>215</v>
      </c>
      <c r="BG321" s="22" t="s">
        <v>177</v>
      </c>
      <c r="BH321" s="22" t="s">
        <v>154</v>
      </c>
      <c r="BI321" s="22" t="s">
        <v>271</v>
      </c>
      <c r="BJ321" s="22" t="s">
        <v>183</v>
      </c>
      <c r="BK321" s="22" t="s">
        <v>175</v>
      </c>
      <c r="BL321" s="22" t="s">
        <v>175</v>
      </c>
      <c r="BM321" s="22" t="s">
        <v>217</v>
      </c>
      <c r="BN321" s="22" t="s">
        <v>780</v>
      </c>
      <c r="BO321" s="22" t="s">
        <v>21</v>
      </c>
      <c r="BP321" s="22" t="s">
        <v>141</v>
      </c>
      <c r="BQ321" s="22" t="s">
        <v>517</v>
      </c>
      <c r="BR321" s="22" t="s">
        <v>140</v>
      </c>
      <c r="BS321" s="22" t="s">
        <v>156</v>
      </c>
      <c r="BT321" s="22" t="s">
        <v>238</v>
      </c>
      <c r="BU321" s="22" t="s">
        <v>799</v>
      </c>
      <c r="BV321" s="22" t="s">
        <v>209</v>
      </c>
      <c r="BW321" s="22" t="s">
        <v>669</v>
      </c>
      <c r="BX321" s="22" t="s">
        <v>1074</v>
      </c>
      <c r="BY321" s="22" t="s">
        <v>206</v>
      </c>
      <c r="BZ321" s="22" t="s">
        <v>707</v>
      </c>
      <c r="CA321" s="22" t="s">
        <v>786</v>
      </c>
      <c r="CB321" s="22" t="s">
        <v>157</v>
      </c>
      <c r="CC321" s="22" t="s">
        <v>181</v>
      </c>
      <c r="CD321" s="22" t="s">
        <v>154</v>
      </c>
      <c r="CE321" s="22" t="s">
        <v>175</v>
      </c>
      <c r="CF321" s="22" t="s">
        <v>181</v>
      </c>
      <c r="CG321" s="22" t="s">
        <v>161</v>
      </c>
      <c r="CH321" s="22" t="s">
        <v>459</v>
      </c>
      <c r="CI321" s="22" t="s">
        <v>216</v>
      </c>
      <c r="CJ321" s="22" t="s">
        <v>1001</v>
      </c>
      <c r="CK321" s="22" t="s">
        <v>710</v>
      </c>
      <c r="CL321" s="22" t="s">
        <v>257</v>
      </c>
      <c r="CM321" s="22" t="s">
        <v>948</v>
      </c>
      <c r="CN321" s="22" t="s">
        <v>1121</v>
      </c>
      <c r="CO321" s="22" t="s">
        <v>459</v>
      </c>
      <c r="CP321" s="22" t="s">
        <v>273</v>
      </c>
      <c r="CQ321" s="22" t="s">
        <v>52</v>
      </c>
      <c r="CR321" s="22" t="s">
        <v>231</v>
      </c>
      <c r="CS321" s="22" t="s">
        <v>576</v>
      </c>
      <c r="CT321" s="22" t="s">
        <v>641</v>
      </c>
      <c r="CU321" s="22" t="s">
        <v>195</v>
      </c>
      <c r="CV321" s="22" t="s">
        <v>43</v>
      </c>
      <c r="CW321" s="22" t="s">
        <v>212</v>
      </c>
      <c r="CX321" s="22" t="s">
        <v>218</v>
      </c>
      <c r="CY321" s="22" t="s">
        <v>200</v>
      </c>
      <c r="CZ321" s="22" t="s">
        <v>771</v>
      </c>
      <c r="DA321" s="22" t="s">
        <v>294</v>
      </c>
      <c r="DB321" s="22" t="s">
        <v>217</v>
      </c>
      <c r="DC321" s="22" t="s">
        <v>181</v>
      </c>
      <c r="DD321" s="22" t="s">
        <v>455</v>
      </c>
      <c r="DE321" s="22" t="s">
        <v>214</v>
      </c>
      <c r="DF321" s="22" t="s">
        <v>544</v>
      </c>
      <c r="DG321" s="22" t="s">
        <v>238</v>
      </c>
      <c r="DH321" s="22" t="s">
        <v>511</v>
      </c>
      <c r="DI321" s="22" t="s">
        <v>811</v>
      </c>
      <c r="DJ321" s="22" t="s">
        <v>474</v>
      </c>
      <c r="DK321" s="22" t="s">
        <v>488</v>
      </c>
      <c r="DL321" s="22" t="s">
        <v>156</v>
      </c>
      <c r="DM321" s="22" t="s">
        <v>215</v>
      </c>
      <c r="DN321" s="22" t="s">
        <v>254</v>
      </c>
      <c r="DO321" s="22" t="s">
        <v>850</v>
      </c>
      <c r="DP321" s="22" t="s">
        <v>491</v>
      </c>
      <c r="DQ321" s="22" t="s">
        <v>336</v>
      </c>
      <c r="DR321" s="22" t="s">
        <v>216</v>
      </c>
      <c r="DS321" s="22" t="s">
        <v>21</v>
      </c>
      <c r="DT321" s="22" t="s">
        <v>737</v>
      </c>
      <c r="DU321" s="22" t="s">
        <v>862</v>
      </c>
      <c r="DV321" s="22" t="s">
        <v>403</v>
      </c>
      <c r="DW321" s="22" t="s">
        <v>237</v>
      </c>
      <c r="DX321" s="22" t="s">
        <v>381</v>
      </c>
      <c r="DY321" s="22" t="s">
        <v>216</v>
      </c>
      <c r="DZ321" s="22" t="s">
        <v>106</v>
      </c>
      <c r="EA321" s="22" t="s">
        <v>769</v>
      </c>
      <c r="EB321" s="22" t="s">
        <v>796</v>
      </c>
      <c r="EC321" s="22" t="s">
        <v>810</v>
      </c>
      <c r="ED321" s="22" t="s">
        <v>829</v>
      </c>
      <c r="EE321" s="22" t="s">
        <v>1110</v>
      </c>
      <c r="EF321" s="22" t="s">
        <v>1086</v>
      </c>
      <c r="EG321" s="22" t="s">
        <v>231</v>
      </c>
      <c r="EH321" s="22" t="s">
        <v>497</v>
      </c>
      <c r="EI321" s="22" t="s">
        <v>618</v>
      </c>
      <c r="EJ321" s="22" t="s">
        <v>155</v>
      </c>
      <c r="EK321" s="22" t="s">
        <v>21</v>
      </c>
      <c r="EL321" s="22" t="s">
        <v>234</v>
      </c>
      <c r="EM321" s="22" t="s">
        <v>547</v>
      </c>
      <c r="EN321" s="22" t="s">
        <v>274</v>
      </c>
      <c r="EO321" s="22" t="s">
        <v>62</v>
      </c>
      <c r="EP321" s="22" t="s">
        <v>874</v>
      </c>
      <c r="EQ321" s="22" t="s">
        <v>143</v>
      </c>
      <c r="ER321" s="22" t="s">
        <v>720</v>
      </c>
      <c r="ES321" s="22" t="s">
        <v>23</v>
      </c>
      <c r="ET321" s="22" t="s">
        <v>851</v>
      </c>
      <c r="EU321" s="22" t="s">
        <v>738</v>
      </c>
      <c r="EV321" s="22" t="s">
        <v>767</v>
      </c>
      <c r="EW321" s="22" t="s">
        <v>998</v>
      </c>
      <c r="EX321" s="22" t="s">
        <v>258</v>
      </c>
      <c r="EY321" s="22" t="s">
        <v>257</v>
      </c>
      <c r="EZ321" s="22" t="s">
        <v>140</v>
      </c>
      <c r="FA321" s="22" t="s">
        <v>768</v>
      </c>
      <c r="FB321" s="22" t="s">
        <v>142</v>
      </c>
      <c r="FC321" s="22" t="s">
        <v>156</v>
      </c>
      <c r="FD321" s="22" t="s">
        <v>491</v>
      </c>
      <c r="FE321" s="22" t="s">
        <v>572</v>
      </c>
      <c r="FF321" s="22" t="s">
        <v>434</v>
      </c>
      <c r="FG321" s="22" t="s">
        <v>1001</v>
      </c>
      <c r="FH321" s="22" t="s">
        <v>178</v>
      </c>
      <c r="FI321" s="22" t="s">
        <v>218</v>
      </c>
      <c r="FJ321" s="22" t="s">
        <v>844</v>
      </c>
      <c r="FK321" s="22" t="s">
        <v>814</v>
      </c>
      <c r="FL321" s="22" t="s">
        <v>156</v>
      </c>
      <c r="FM321" s="22" t="s">
        <v>53</v>
      </c>
      <c r="FN321" s="22" t="s">
        <v>255</v>
      </c>
      <c r="FO321" s="22" t="s">
        <v>768</v>
      </c>
      <c r="FP321" s="22" t="s">
        <v>23</v>
      </c>
      <c r="FQ321" s="22" t="s">
        <v>197</v>
      </c>
      <c r="FR321" s="22" t="s">
        <v>753</v>
      </c>
      <c r="FS321" s="22" t="s">
        <v>214</v>
      </c>
      <c r="FT321" s="22" t="s">
        <v>469</v>
      </c>
      <c r="FU321" s="22" t="s">
        <v>179</v>
      </c>
      <c r="FV321" s="22" t="s">
        <v>806</v>
      </c>
      <c r="FW321" s="22" t="s">
        <v>180</v>
      </c>
      <c r="FX321" s="22" t="s">
        <v>140</v>
      </c>
      <c r="FY321" s="22" t="s">
        <v>155</v>
      </c>
      <c r="FZ321" s="22" t="s">
        <v>795</v>
      </c>
      <c r="GA321" s="22" t="s">
        <v>1137</v>
      </c>
      <c r="GB321" s="22" t="s">
        <v>216</v>
      </c>
      <c r="GC321" s="22" t="s">
        <v>199</v>
      </c>
      <c r="GD321" s="22" t="s">
        <v>579</v>
      </c>
      <c r="GE321" s="22" t="s">
        <v>27</v>
      </c>
      <c r="GF321" s="22" t="s">
        <v>218</v>
      </c>
      <c r="GG321" s="22" t="s">
        <v>771</v>
      </c>
      <c r="GH321" s="22" t="s">
        <v>216</v>
      </c>
      <c r="GI321" s="22" t="s">
        <v>238</v>
      </c>
      <c r="GJ321" s="22" t="s">
        <v>905</v>
      </c>
      <c r="GK321" s="22" t="s">
        <v>1003</v>
      </c>
      <c r="GL321" s="22" t="s">
        <v>400</v>
      </c>
      <c r="GM321" s="22" t="s">
        <v>21</v>
      </c>
      <c r="GN321" s="22" t="s">
        <v>180</v>
      </c>
      <c r="GO321" s="22" t="s">
        <v>54</v>
      </c>
      <c r="GP321" s="22" t="s">
        <v>162</v>
      </c>
      <c r="GQ321" s="22" t="s">
        <v>235</v>
      </c>
      <c r="GR321" s="22" t="s">
        <v>274</v>
      </c>
      <c r="GS321" s="22" t="s">
        <v>201</v>
      </c>
      <c r="GT321" s="22" t="s">
        <v>866</v>
      </c>
      <c r="GU321" s="22" t="s">
        <v>254</v>
      </c>
      <c r="GV321" s="22" t="s">
        <v>475</v>
      </c>
      <c r="GW321" s="22" t="s">
        <v>865</v>
      </c>
      <c r="GX321" s="43" t="s">
        <v>142</v>
      </c>
      <c r="GZ321" s="1" cm="1">
        <f t="array" aca="1" ref="GZ321" ca="1">_xlfn.XLOOKUP(INDIRECT("'Cornhole Board'!" &amp; G321),$L$266:$L$269,$M$266:$M$269,0,0,1)</f>
        <v>3</v>
      </c>
      <c r="HA321" s="1" cm="1">
        <f t="array" aca="1" ref="HA321" ca="1">_xlfn.XLOOKUP(INDIRECT("'Cornhole Board'!" &amp; H321),$L$266:$L$269,$M$266:$M$269,0,0,1)</f>
        <v>1</v>
      </c>
      <c r="HB321" s="1" cm="1">
        <f t="array" aca="1" ref="HB321" ca="1">_xlfn.XLOOKUP(INDIRECT("'Cornhole Board'!" &amp; I321),$L$266:$L$269,$M$266:$M$269,0,0,1)</f>
        <v>1</v>
      </c>
      <c r="HC321" s="1" cm="1">
        <f t="array" aca="1" ref="HC321" ca="1">_xlfn.XLOOKUP(INDIRECT("'Cornhole Board'!" &amp; J321),$L$266:$L$269,$M$266:$M$269,0,0,1)</f>
        <v>1</v>
      </c>
      <c r="HD321" s="1" cm="1">
        <f t="array" aca="1" ref="HD321" ca="1">_xlfn.XLOOKUP(INDIRECT("'Cornhole Board'!" &amp; K321),$L$266:$L$269,$M$266:$M$269,0,0,1)</f>
        <v>3</v>
      </c>
      <c r="HE321" s="1" cm="1">
        <f t="array" aca="1" ref="HE321" ca="1">_xlfn.XLOOKUP(INDIRECT("'Cornhole Board'!" &amp; L321),$L$266:$L$269,$M$266:$M$269,0,0,1)</f>
        <v>1</v>
      </c>
      <c r="HF321" s="1" cm="1">
        <f t="array" aca="1" ref="HF321" ca="1">_xlfn.XLOOKUP(INDIRECT("'Cornhole Board'!" &amp; M321),$L$266:$L$269,$M$266:$M$269,0,0,1)</f>
        <v>3</v>
      </c>
      <c r="HG321" s="1" cm="1">
        <f t="array" aca="1" ref="HG321" ca="1">_xlfn.XLOOKUP(INDIRECT("'Cornhole Board'!" &amp; N321),$L$266:$L$269,$M$266:$M$269,0,0,1)</f>
        <v>0</v>
      </c>
      <c r="HH321" s="1" cm="1">
        <f t="array" aca="1" ref="HH321" ca="1">_xlfn.XLOOKUP(INDIRECT("'Cornhole Board'!" &amp; O321),$L$266:$L$269,$M$266:$M$269,0,0,1)</f>
        <v>0</v>
      </c>
      <c r="HI321" s="1" cm="1">
        <f t="array" aca="1" ref="HI321" ca="1">_xlfn.XLOOKUP(INDIRECT("'Cornhole Board'!" &amp; P321),$L$266:$L$269,$M$266:$M$269,0,0,1)</f>
        <v>3</v>
      </c>
      <c r="HJ321" s="1" cm="1">
        <f t="array" aca="1" ref="HJ321" ca="1">_xlfn.XLOOKUP(INDIRECT("'Cornhole Board'!" &amp; Q321),$L$266:$L$269,$M$266:$M$269,0,0,1)</f>
        <v>3</v>
      </c>
      <c r="HK321" s="1" cm="1">
        <f t="array" aca="1" ref="HK321" ca="1">_xlfn.XLOOKUP(INDIRECT("'Cornhole Board'!" &amp; R321),$L$266:$L$269,$M$266:$M$269,0,0,1)</f>
        <v>3</v>
      </c>
      <c r="HL321" s="1" cm="1">
        <f t="array" aca="1" ref="HL321" ca="1">_xlfn.XLOOKUP(INDIRECT("'Cornhole Board'!" &amp; S321),$L$266:$L$269,$M$266:$M$269,0,0,1)</f>
        <v>3</v>
      </c>
      <c r="HM321" s="1" cm="1">
        <f t="array" aca="1" ref="HM321" ca="1">_xlfn.XLOOKUP(INDIRECT("'Cornhole Board'!" &amp; T321),$L$266:$L$269,$M$266:$M$269,0,0,1)</f>
        <v>1</v>
      </c>
      <c r="HN321" s="1" cm="1">
        <f t="array" aca="1" ref="HN321" ca="1">_xlfn.XLOOKUP(INDIRECT("'Cornhole Board'!" &amp; U321),$L$266:$L$269,$M$266:$M$269,0,0,1)</f>
        <v>3</v>
      </c>
      <c r="HO321" s="1" cm="1">
        <f t="array" aca="1" ref="HO321" ca="1">_xlfn.XLOOKUP(INDIRECT("'Cornhole Board'!" &amp; V321),$L$266:$L$269,$M$266:$M$269,0,0,1)</f>
        <v>1</v>
      </c>
      <c r="HP321" s="1" cm="1">
        <f t="array" aca="1" ref="HP321" ca="1">_xlfn.XLOOKUP(INDIRECT("'Cornhole Board'!" &amp; W321),$L$266:$L$269,$M$266:$M$269,0,0,1)</f>
        <v>3</v>
      </c>
      <c r="HQ321" s="1" cm="1">
        <f t="array" aca="1" ref="HQ321" ca="1">_xlfn.XLOOKUP(INDIRECT("'Cornhole Board'!" &amp; X321),$L$266:$L$269,$M$266:$M$269,0,0,1)</f>
        <v>1</v>
      </c>
      <c r="HR321" s="1" cm="1">
        <f t="array" aca="1" ref="HR321" ca="1">_xlfn.XLOOKUP(INDIRECT("'Cornhole Board'!" &amp; Y321),$L$266:$L$269,$M$266:$M$269,0,0,1)</f>
        <v>3</v>
      </c>
      <c r="HS321" s="1" cm="1">
        <f t="array" aca="1" ref="HS321" ca="1">_xlfn.XLOOKUP(INDIRECT("'Cornhole Board'!" &amp; Z321),$L$266:$L$269,$M$266:$M$269,0,0,1)</f>
        <v>3</v>
      </c>
      <c r="HT321" s="1" cm="1">
        <f t="array" aca="1" ref="HT321" ca="1">_xlfn.XLOOKUP(INDIRECT("'Cornhole Board'!" &amp; AA321),$L$266:$L$269,$M$266:$M$269,0,0,1)</f>
        <v>1</v>
      </c>
      <c r="HU321" s="1" cm="1">
        <f t="array" aca="1" ref="HU321" ca="1">_xlfn.XLOOKUP(INDIRECT("'Cornhole Board'!" &amp; AB321),$L$266:$L$269,$M$266:$M$269,0,0,1)</f>
        <v>3</v>
      </c>
      <c r="HV321" s="1" cm="1">
        <f t="array" aca="1" ref="HV321" ca="1">_xlfn.XLOOKUP(INDIRECT("'Cornhole Board'!" &amp; AC321),$L$266:$L$269,$M$266:$M$269,0,0,1)</f>
        <v>1</v>
      </c>
      <c r="HW321" s="1" cm="1">
        <f t="array" aca="1" ref="HW321" ca="1">_xlfn.XLOOKUP(INDIRECT("'Cornhole Board'!" &amp; AD321),$L$266:$L$269,$M$266:$M$269,0,0,1)</f>
        <v>1</v>
      </c>
      <c r="HX321" s="1" cm="1">
        <f t="array" aca="1" ref="HX321" ca="1">_xlfn.XLOOKUP(INDIRECT("'Cornhole Board'!" &amp; AE321),$L$266:$L$269,$M$266:$M$269,0,0,1)</f>
        <v>1</v>
      </c>
      <c r="HY321" s="1" cm="1">
        <f t="array" aca="1" ref="HY321" ca="1">_xlfn.XLOOKUP(INDIRECT("'Cornhole Board'!" &amp; AF321),$L$266:$L$269,$M$266:$M$269,0,0,1)</f>
        <v>3</v>
      </c>
      <c r="HZ321" s="1" cm="1">
        <f t="array" aca="1" ref="HZ321" ca="1">_xlfn.XLOOKUP(INDIRECT("'Cornhole Board'!" &amp; AG321),$L$266:$L$269,$M$266:$M$269,0,0,1)</f>
        <v>1</v>
      </c>
      <c r="IA321" s="1" cm="1">
        <f t="array" aca="1" ref="IA321" ca="1">_xlfn.XLOOKUP(INDIRECT("'Cornhole Board'!" &amp; AH321),$L$266:$L$269,$M$266:$M$269,0,0,1)</f>
        <v>0</v>
      </c>
      <c r="IB321" s="1" cm="1">
        <f t="array" aca="1" ref="IB321" ca="1">_xlfn.XLOOKUP(INDIRECT("'Cornhole Board'!" &amp; AI321),$L$266:$L$269,$M$266:$M$269,0,0,1)</f>
        <v>3</v>
      </c>
      <c r="IC321" s="1" cm="1">
        <f t="array" aca="1" ref="IC321" ca="1">_xlfn.XLOOKUP(INDIRECT("'Cornhole Board'!" &amp; AJ321),$L$266:$L$269,$M$266:$M$269,0,0,1)</f>
        <v>1</v>
      </c>
      <c r="ID321" s="1" cm="1">
        <f t="array" aca="1" ref="ID321" ca="1">_xlfn.XLOOKUP(INDIRECT("'Cornhole Board'!" &amp; AK321),$L$266:$L$269,$M$266:$M$269,0,0,1)</f>
        <v>3</v>
      </c>
      <c r="IE321" s="1" cm="1">
        <f t="array" aca="1" ref="IE321" ca="1">_xlfn.XLOOKUP(INDIRECT("'Cornhole Board'!" &amp; AL321),$L$266:$L$269,$M$266:$M$269,0,0,1)</f>
        <v>3</v>
      </c>
      <c r="IF321" s="1" cm="1">
        <f t="array" aca="1" ref="IF321" ca="1">_xlfn.XLOOKUP(INDIRECT("'Cornhole Board'!" &amp; AM321),$L$266:$L$269,$M$266:$M$269,0,0,1)</f>
        <v>3</v>
      </c>
      <c r="IG321" s="1" cm="1">
        <f t="array" aca="1" ref="IG321" ca="1">_xlfn.XLOOKUP(INDIRECT("'Cornhole Board'!" &amp; AN321),$L$266:$L$269,$M$266:$M$269,0,0,1)</f>
        <v>3</v>
      </c>
      <c r="IH321" s="1" cm="1">
        <f t="array" aca="1" ref="IH321" ca="1">_xlfn.XLOOKUP(INDIRECT("'Cornhole Board'!" &amp; AO321),$L$266:$L$269,$M$266:$M$269,0,0,1)</f>
        <v>3</v>
      </c>
      <c r="II321" s="1" cm="1">
        <f t="array" aca="1" ref="II321" ca="1">_xlfn.XLOOKUP(INDIRECT("'Cornhole Board'!" &amp; AP321),$L$266:$L$269,$M$266:$M$269,0,0,1)</f>
        <v>3</v>
      </c>
      <c r="IJ321" s="1" cm="1">
        <f t="array" aca="1" ref="IJ321" ca="1">_xlfn.XLOOKUP(INDIRECT("'Cornhole Board'!" &amp; AQ321),$L$266:$L$269,$M$266:$M$269,0,0,1)</f>
        <v>3</v>
      </c>
      <c r="IK321" s="1" cm="1">
        <f t="array" aca="1" ref="IK321" ca="1">_xlfn.XLOOKUP(INDIRECT("'Cornhole Board'!" &amp; AR321),$L$266:$L$269,$M$266:$M$269,0,0,1)</f>
        <v>3</v>
      </c>
      <c r="IL321" s="1" cm="1">
        <f t="array" aca="1" ref="IL321" ca="1">_xlfn.XLOOKUP(INDIRECT("'Cornhole Board'!" &amp; AS321),$L$266:$L$269,$M$266:$M$269,0,0,1)</f>
        <v>3</v>
      </c>
      <c r="IM321" s="1" cm="1">
        <f t="array" aca="1" ref="IM321" ca="1">_xlfn.XLOOKUP(INDIRECT("'Cornhole Board'!" &amp; AT321),$L$266:$L$269,$M$266:$M$269,0,0,1)</f>
        <v>3</v>
      </c>
      <c r="IN321" s="1" cm="1">
        <f t="array" aca="1" ref="IN321" ca="1">_xlfn.XLOOKUP(INDIRECT("'Cornhole Board'!" &amp; AU321),$L$266:$L$269,$M$266:$M$269,0,0,1)</f>
        <v>3</v>
      </c>
      <c r="IO321" s="1" cm="1">
        <f t="array" aca="1" ref="IO321" ca="1">_xlfn.XLOOKUP(INDIRECT("'Cornhole Board'!" &amp; AV321),$L$266:$L$269,$M$266:$M$269,0,0,1)</f>
        <v>1</v>
      </c>
      <c r="IP321" s="1" cm="1">
        <f t="array" aca="1" ref="IP321" ca="1">_xlfn.XLOOKUP(INDIRECT("'Cornhole Board'!" &amp; AW321),$L$266:$L$269,$M$266:$M$269,0,0,1)</f>
        <v>1</v>
      </c>
      <c r="IQ321" s="1" cm="1">
        <f t="array" aca="1" ref="IQ321" ca="1">_xlfn.XLOOKUP(INDIRECT("'Cornhole Board'!" &amp; AX321),$L$266:$L$269,$M$266:$M$269,0,0,1)</f>
        <v>1</v>
      </c>
      <c r="IR321" s="1" cm="1">
        <f t="array" aca="1" ref="IR321" ca="1">_xlfn.XLOOKUP(INDIRECT("'Cornhole Board'!" &amp; AY321),$L$266:$L$269,$M$266:$M$269,0,0,1)</f>
        <v>1</v>
      </c>
      <c r="IS321" s="1" cm="1">
        <f t="array" aca="1" ref="IS321" ca="1">_xlfn.XLOOKUP(INDIRECT("'Cornhole Board'!" &amp; AZ321),$L$266:$L$269,$M$266:$M$269,0,0,1)</f>
        <v>3</v>
      </c>
      <c r="IT321" s="1" cm="1">
        <f t="array" aca="1" ref="IT321" ca="1">_xlfn.XLOOKUP(INDIRECT("'Cornhole Board'!" &amp; BA321),$L$266:$L$269,$M$266:$M$269,0,0,1)</f>
        <v>1</v>
      </c>
      <c r="IU321" s="1" cm="1">
        <f t="array" aca="1" ref="IU321" ca="1">_xlfn.XLOOKUP(INDIRECT("'Cornhole Board'!" &amp; BB321),$L$266:$L$269,$M$266:$M$269,0,0,1)</f>
        <v>3</v>
      </c>
      <c r="IV321" s="1" cm="1">
        <f t="array" aca="1" ref="IV321" ca="1">_xlfn.XLOOKUP(INDIRECT("'Cornhole Board'!" &amp; BC321),$L$266:$L$269,$M$266:$M$269,0,0,1)</f>
        <v>1</v>
      </c>
      <c r="IW321" s="1" cm="1">
        <f t="array" aca="1" ref="IW321" ca="1">_xlfn.XLOOKUP(INDIRECT("'Cornhole Board'!" &amp; BD321),$L$266:$L$269,$M$266:$M$269,0,0,1)</f>
        <v>1</v>
      </c>
      <c r="IX321" s="1" cm="1">
        <f t="array" aca="1" ref="IX321" ca="1">_xlfn.XLOOKUP(INDIRECT("'Cornhole Board'!" &amp; BE321),$L$266:$L$269,$M$266:$M$269,0,0,1)</f>
        <v>1</v>
      </c>
      <c r="IY321" s="1" cm="1">
        <f t="array" aca="1" ref="IY321" ca="1">_xlfn.XLOOKUP(INDIRECT("'Cornhole Board'!" &amp; BF321),$L$266:$L$269,$M$266:$M$269,0,0,1)</f>
        <v>3</v>
      </c>
      <c r="IZ321" s="1" cm="1">
        <f t="array" aca="1" ref="IZ321" ca="1">_xlfn.XLOOKUP(INDIRECT("'Cornhole Board'!" &amp; BG321),$L$266:$L$269,$M$266:$M$269,0,0,1)</f>
        <v>3</v>
      </c>
      <c r="JA321" s="1" cm="1">
        <f t="array" aca="1" ref="JA321" ca="1">_xlfn.XLOOKUP(INDIRECT("'Cornhole Board'!" &amp; BH321),$L$266:$L$269,$M$266:$M$269,0,0,1)</f>
        <v>3</v>
      </c>
      <c r="JB321" s="1" cm="1">
        <f t="array" aca="1" ref="JB321" ca="1">_xlfn.XLOOKUP(INDIRECT("'Cornhole Board'!" &amp; BI321),$L$266:$L$269,$M$266:$M$269,0,0,1)</f>
        <v>1</v>
      </c>
      <c r="JC321" s="1" cm="1">
        <f t="array" aca="1" ref="JC321" ca="1">_xlfn.XLOOKUP(INDIRECT("'Cornhole Board'!" &amp; BJ321),$L$266:$L$269,$M$266:$M$269,0,0,1)</f>
        <v>1</v>
      </c>
      <c r="JD321" s="1" cm="1">
        <f t="array" aca="1" ref="JD321" ca="1">_xlfn.XLOOKUP(INDIRECT("'Cornhole Board'!" &amp; BK321),$L$266:$L$269,$M$266:$M$269,0,0,1)</f>
        <v>3</v>
      </c>
      <c r="JE321" s="1" cm="1">
        <f t="array" aca="1" ref="JE321" ca="1">_xlfn.XLOOKUP(INDIRECT("'Cornhole Board'!" &amp; BL321),$L$266:$L$269,$M$266:$M$269,0,0,1)</f>
        <v>3</v>
      </c>
      <c r="JF321" s="1" cm="1">
        <f t="array" aca="1" ref="JF321" ca="1">_xlfn.XLOOKUP(INDIRECT("'Cornhole Board'!" &amp; BM321),$L$266:$L$269,$M$266:$M$269,0,0,1)</f>
        <v>3</v>
      </c>
      <c r="JG321" s="1" cm="1">
        <f t="array" aca="1" ref="JG321" ca="1">_xlfn.XLOOKUP(INDIRECT("'Cornhole Board'!" &amp; BN321),$L$266:$L$269,$M$266:$M$269,0,0,1)</f>
        <v>1</v>
      </c>
      <c r="JH321" s="1" cm="1">
        <f t="array" aca="1" ref="JH321" ca="1">_xlfn.XLOOKUP(INDIRECT("'Cornhole Board'!" &amp; BO321),$L$266:$L$269,$M$266:$M$269,0,0,1)</f>
        <v>3</v>
      </c>
      <c r="JI321" s="1" cm="1">
        <f t="array" aca="1" ref="JI321" ca="1">_xlfn.XLOOKUP(INDIRECT("'Cornhole Board'!" &amp; BP321),$L$266:$L$269,$M$266:$M$269,0,0,1)</f>
        <v>3</v>
      </c>
      <c r="JJ321" s="1" cm="1">
        <f t="array" aca="1" ref="JJ321" ca="1">_xlfn.XLOOKUP(INDIRECT("'Cornhole Board'!" &amp; BQ321),$L$266:$L$269,$M$266:$M$269,0,0,1)</f>
        <v>1</v>
      </c>
      <c r="JK321" s="1" cm="1">
        <f t="array" aca="1" ref="JK321" ca="1">_xlfn.XLOOKUP(INDIRECT("'Cornhole Board'!" &amp; BR321),$L$266:$L$269,$M$266:$M$269,0,0,1)</f>
        <v>3</v>
      </c>
      <c r="JL321" s="1" cm="1">
        <f t="array" aca="1" ref="JL321" ca="1">_xlfn.XLOOKUP(INDIRECT("'Cornhole Board'!" &amp; BS321),$L$266:$L$269,$M$266:$M$269,0,0,1)</f>
        <v>3</v>
      </c>
      <c r="JM321" s="1" cm="1">
        <f t="array" aca="1" ref="JM321" ca="1">_xlfn.XLOOKUP(INDIRECT("'Cornhole Board'!" &amp; BT321),$L$266:$L$269,$M$266:$M$269,0,0,1)</f>
        <v>3</v>
      </c>
      <c r="JN321" s="1" cm="1">
        <f t="array" aca="1" ref="JN321" ca="1">_xlfn.XLOOKUP(INDIRECT("'Cornhole Board'!" &amp; BU321),$L$266:$L$269,$M$266:$M$269,0,0,1)</f>
        <v>0</v>
      </c>
      <c r="JO321" s="1" cm="1">
        <f t="array" aca="1" ref="JO321" ca="1">_xlfn.XLOOKUP(INDIRECT("'Cornhole Board'!" &amp; BV321),$L$266:$L$269,$M$266:$M$269,0,0,1)</f>
        <v>1</v>
      </c>
      <c r="JP321" s="1" cm="1">
        <f t="array" aca="1" ref="JP321" ca="1">_xlfn.XLOOKUP(INDIRECT("'Cornhole Board'!" &amp; BW321),$L$266:$L$269,$M$266:$M$269,0,0,1)</f>
        <v>1</v>
      </c>
      <c r="JQ321" s="1" cm="1">
        <f t="array" aca="1" ref="JQ321" ca="1">_xlfn.XLOOKUP(INDIRECT("'Cornhole Board'!" &amp; BX321),$L$266:$L$269,$M$266:$M$269,0,0,1)</f>
        <v>0</v>
      </c>
      <c r="JR321" s="1" cm="1">
        <f t="array" aca="1" ref="JR321" ca="1">_xlfn.XLOOKUP(INDIRECT("'Cornhole Board'!" &amp; BY321),$L$266:$L$269,$M$266:$M$269,0,0,1)</f>
        <v>1</v>
      </c>
      <c r="JS321" s="1" cm="1">
        <f t="array" aca="1" ref="JS321" ca="1">_xlfn.XLOOKUP(INDIRECT("'Cornhole Board'!" &amp; BZ321),$L$266:$L$269,$M$266:$M$269,0,0,1)</f>
        <v>1</v>
      </c>
      <c r="JT321" s="1" cm="1">
        <f t="array" aca="1" ref="JT321" ca="1">_xlfn.XLOOKUP(INDIRECT("'Cornhole Board'!" &amp; CA321),$L$266:$L$269,$M$266:$M$269,0,0,1)</f>
        <v>1</v>
      </c>
      <c r="JU321" s="1" cm="1">
        <f t="array" aca="1" ref="JU321" ca="1">_xlfn.XLOOKUP(INDIRECT("'Cornhole Board'!" &amp; CB321),$L$266:$L$269,$M$266:$M$269,0,0,1)</f>
        <v>3</v>
      </c>
      <c r="JV321" s="1" cm="1">
        <f t="array" aca="1" ref="JV321" ca="1">_xlfn.XLOOKUP(INDIRECT("'Cornhole Board'!" &amp; CC321),$L$266:$L$269,$M$266:$M$269,0,0,1)</f>
        <v>3</v>
      </c>
      <c r="JW321" s="1" cm="1">
        <f t="array" aca="1" ref="JW321" ca="1">_xlfn.XLOOKUP(INDIRECT("'Cornhole Board'!" &amp; CD321),$L$266:$L$269,$M$266:$M$269,0,0,1)</f>
        <v>3</v>
      </c>
      <c r="JX321" s="1" cm="1">
        <f t="array" aca="1" ref="JX321" ca="1">_xlfn.XLOOKUP(INDIRECT("'Cornhole Board'!" &amp; CE321),$L$266:$L$269,$M$266:$M$269,0,0,1)</f>
        <v>3</v>
      </c>
      <c r="JY321" s="1" cm="1">
        <f t="array" aca="1" ref="JY321" ca="1">_xlfn.XLOOKUP(INDIRECT("'Cornhole Board'!" &amp; CF321),$L$266:$L$269,$M$266:$M$269,0,0,1)</f>
        <v>3</v>
      </c>
      <c r="JZ321" s="1" cm="1">
        <f t="array" aca="1" ref="JZ321" ca="1">_xlfn.XLOOKUP(INDIRECT("'Cornhole Board'!" &amp; CG321),$L$266:$L$269,$M$266:$M$269,0,0,1)</f>
        <v>1</v>
      </c>
      <c r="KA321" s="1" cm="1">
        <f t="array" aca="1" ref="KA321" ca="1">_xlfn.XLOOKUP(INDIRECT("'Cornhole Board'!" &amp; CH321),$L$266:$L$269,$M$266:$M$269,0,0,1)</f>
        <v>1</v>
      </c>
      <c r="KB321" s="1" cm="1">
        <f t="array" aca="1" ref="KB321" ca="1">_xlfn.XLOOKUP(INDIRECT("'Cornhole Board'!" &amp; CI321),$L$266:$L$269,$M$266:$M$269,0,0,1)</f>
        <v>3</v>
      </c>
      <c r="KC321" s="1" cm="1">
        <f t="array" aca="1" ref="KC321" ca="1">_xlfn.XLOOKUP(INDIRECT("'Cornhole Board'!" &amp; CJ321),$L$266:$L$269,$M$266:$M$269,0,0,1)</f>
        <v>0</v>
      </c>
      <c r="KD321" s="1" cm="1">
        <f t="array" aca="1" ref="KD321" ca="1">_xlfn.XLOOKUP(INDIRECT("'Cornhole Board'!" &amp; CK321),$L$266:$L$269,$M$266:$M$269,0,0,1)</f>
        <v>0</v>
      </c>
      <c r="KE321" s="1" cm="1">
        <f t="array" aca="1" ref="KE321" ca="1">_xlfn.XLOOKUP(INDIRECT("'Cornhole Board'!" &amp; CL321),$L$266:$L$269,$M$266:$M$269,0,0,1)</f>
        <v>3</v>
      </c>
      <c r="KF321" s="1" cm="1">
        <f t="array" aca="1" ref="KF321" ca="1">_xlfn.XLOOKUP(INDIRECT("'Cornhole Board'!" &amp; CM321),$L$266:$L$269,$M$266:$M$269,0,0,1)</f>
        <v>1</v>
      </c>
      <c r="KG321" s="1" cm="1">
        <f t="array" aca="1" ref="KG321" ca="1">_xlfn.XLOOKUP(INDIRECT("'Cornhole Board'!" &amp; CN321),$L$266:$L$269,$M$266:$M$269,0,0,1)</f>
        <v>0</v>
      </c>
      <c r="KH321" s="1" cm="1">
        <f t="array" aca="1" ref="KH321" ca="1">_xlfn.XLOOKUP(INDIRECT("'Cornhole Board'!" &amp; CO321),$L$266:$L$269,$M$266:$M$269,0,0,1)</f>
        <v>1</v>
      </c>
      <c r="KI321" s="1" cm="1">
        <f t="array" aca="1" ref="KI321" ca="1">_xlfn.XLOOKUP(INDIRECT("'Cornhole Board'!" &amp; CP321),$L$266:$L$269,$M$266:$M$269,0,0,1)</f>
        <v>3</v>
      </c>
      <c r="KJ321" s="1" cm="1">
        <f t="array" aca="1" ref="KJ321" ca="1">_xlfn.XLOOKUP(INDIRECT("'Cornhole Board'!" &amp; CQ321),$L$266:$L$269,$M$266:$M$269,0,0,1)</f>
        <v>1</v>
      </c>
      <c r="KK321" s="1" cm="1">
        <f t="array" aca="1" ref="KK321" ca="1">_xlfn.XLOOKUP(INDIRECT("'Cornhole Board'!" &amp; CR321),$L$266:$L$269,$M$266:$M$269,0,0,1)</f>
        <v>3</v>
      </c>
      <c r="KL321" s="1" cm="1">
        <f t="array" aca="1" ref="KL321" ca="1">_xlfn.XLOOKUP(INDIRECT("'Cornhole Board'!" &amp; CS321),$L$266:$L$269,$M$266:$M$269,0,0,1)</f>
        <v>1</v>
      </c>
      <c r="KM321" s="1" cm="1">
        <f t="array" aca="1" ref="KM321" ca="1">_xlfn.XLOOKUP(INDIRECT("'Cornhole Board'!" &amp; CT321),$L$266:$L$269,$M$266:$M$269,0,0,1)</f>
        <v>1</v>
      </c>
      <c r="KN321" s="1" cm="1">
        <f t="array" aca="1" ref="KN321" ca="1">_xlfn.XLOOKUP(INDIRECT("'Cornhole Board'!" &amp; CU321),$L$266:$L$269,$M$266:$M$269,0,0,1)</f>
        <v>3</v>
      </c>
      <c r="KO321" s="1" cm="1">
        <f t="array" aca="1" ref="KO321" ca="1">_xlfn.XLOOKUP(INDIRECT("'Cornhole Board'!" &amp; CV321),$L$266:$L$269,$M$266:$M$269,0,0,1)</f>
        <v>1</v>
      </c>
      <c r="KP321" s="1" cm="1">
        <f t="array" aca="1" ref="KP321" ca="1">_xlfn.XLOOKUP(INDIRECT("'Cornhole Board'!" &amp; CW321),$L$266:$L$269,$M$266:$M$269,0,0,1)</f>
        <v>3</v>
      </c>
      <c r="KQ321" s="1" cm="1">
        <f t="array" aca="1" ref="KQ321" ca="1">_xlfn.XLOOKUP(INDIRECT("'Cornhole Board'!" &amp; CX321),$L$266:$L$269,$M$266:$M$269,0,0,1)</f>
        <v>3</v>
      </c>
      <c r="KR321" s="1" cm="1">
        <f t="array" aca="1" ref="KR321" ca="1">_xlfn.XLOOKUP(INDIRECT("'Cornhole Board'!" &amp; CY321),$L$266:$L$269,$M$266:$M$269,0,0,1)</f>
        <v>3</v>
      </c>
      <c r="KS321" s="1" cm="1">
        <f t="array" aca="1" ref="KS321" ca="1">_xlfn.XLOOKUP(INDIRECT("'Cornhole Board'!" &amp; CZ321),$L$266:$L$269,$M$266:$M$269,0,0,1)</f>
        <v>1</v>
      </c>
      <c r="KT321" s="1" cm="1">
        <f t="array" aca="1" ref="KT321" ca="1">_xlfn.XLOOKUP(INDIRECT("'Cornhole Board'!" &amp; DA321),$L$266:$L$269,$M$266:$M$269,0,0,1)</f>
        <v>1</v>
      </c>
      <c r="KU321" s="1" cm="1">
        <f t="array" aca="1" ref="KU321" ca="1">_xlfn.XLOOKUP(INDIRECT("'Cornhole Board'!" &amp; DB321),$L$266:$L$269,$M$266:$M$269,0,0,1)</f>
        <v>3</v>
      </c>
      <c r="KV321" s="1" cm="1">
        <f t="array" aca="1" ref="KV321" ca="1">_xlfn.XLOOKUP(INDIRECT("'Cornhole Board'!" &amp; DC321),$L$266:$L$269,$M$266:$M$269,0,0,1)</f>
        <v>3</v>
      </c>
      <c r="KW321" s="1" cm="1">
        <f t="array" aca="1" ref="KW321" ca="1">_xlfn.XLOOKUP(INDIRECT("'Cornhole Board'!" &amp; DD321),$L$266:$L$269,$M$266:$M$269,0,0,1)</f>
        <v>1</v>
      </c>
      <c r="KX321" s="1" cm="1">
        <f t="array" aca="1" ref="KX321" ca="1">_xlfn.XLOOKUP(INDIRECT("'Cornhole Board'!" &amp; DE321),$L$266:$L$269,$M$266:$M$269,0,0,1)</f>
        <v>3</v>
      </c>
      <c r="KY321" s="1" cm="1">
        <f t="array" aca="1" ref="KY321" ca="1">_xlfn.XLOOKUP(INDIRECT("'Cornhole Board'!" &amp; DF321),$L$266:$L$269,$M$266:$M$269,0,0,1)</f>
        <v>1</v>
      </c>
      <c r="KZ321" s="1" cm="1">
        <f t="array" aca="1" ref="KZ321" ca="1">_xlfn.XLOOKUP(INDIRECT("'Cornhole Board'!" &amp; DG321),$L$266:$L$269,$M$266:$M$269,0,0,1)</f>
        <v>3</v>
      </c>
      <c r="LA321" s="1" cm="1">
        <f t="array" aca="1" ref="LA321" ca="1">_xlfn.XLOOKUP(INDIRECT("'Cornhole Board'!" &amp; DH321),$L$266:$L$269,$M$266:$M$269,0,0,1)</f>
        <v>1</v>
      </c>
      <c r="LB321" s="1" cm="1">
        <f t="array" aca="1" ref="LB321" ca="1">_xlfn.XLOOKUP(INDIRECT("'Cornhole Board'!" &amp; DI321),$L$266:$L$269,$M$266:$M$269,0,0,1)</f>
        <v>1</v>
      </c>
      <c r="LC321" s="1" cm="1">
        <f t="array" aca="1" ref="LC321" ca="1">_xlfn.XLOOKUP(INDIRECT("'Cornhole Board'!" &amp; DJ321),$L$266:$L$269,$M$266:$M$269,0,0,1)</f>
        <v>1</v>
      </c>
      <c r="LD321" s="1" cm="1">
        <f t="array" aca="1" ref="LD321" ca="1">_xlfn.XLOOKUP(INDIRECT("'Cornhole Board'!" &amp; DK321),$L$266:$L$269,$M$266:$M$269,0,0,1)</f>
        <v>1</v>
      </c>
      <c r="LE321" s="1" cm="1">
        <f t="array" aca="1" ref="LE321" ca="1">_xlfn.XLOOKUP(INDIRECT("'Cornhole Board'!" &amp; DL321),$L$266:$L$269,$M$266:$M$269,0,0,1)</f>
        <v>3</v>
      </c>
      <c r="LF321" s="1" cm="1">
        <f t="array" aca="1" ref="LF321" ca="1">_xlfn.XLOOKUP(INDIRECT("'Cornhole Board'!" &amp; DM321),$L$266:$L$269,$M$266:$M$269,0,0,1)</f>
        <v>3</v>
      </c>
      <c r="LG321" s="1" cm="1">
        <f t="array" aca="1" ref="LG321" ca="1">_xlfn.XLOOKUP(INDIRECT("'Cornhole Board'!" &amp; DN321),$L$266:$L$269,$M$266:$M$269,0,0,1)</f>
        <v>3</v>
      </c>
      <c r="LH321" s="1" cm="1">
        <f t="array" aca="1" ref="LH321" ca="1">_xlfn.XLOOKUP(INDIRECT("'Cornhole Board'!" &amp; DO321),$L$266:$L$269,$M$266:$M$269,0,0,1)</f>
        <v>1</v>
      </c>
      <c r="LI321" s="1" cm="1">
        <f t="array" aca="1" ref="LI321" ca="1">_xlfn.XLOOKUP(INDIRECT("'Cornhole Board'!" &amp; DP321),$L$266:$L$269,$M$266:$M$269,0,0,1)</f>
        <v>1</v>
      </c>
      <c r="LJ321" s="1" cm="1">
        <f t="array" aca="1" ref="LJ321" ca="1">_xlfn.XLOOKUP(INDIRECT("'Cornhole Board'!" &amp; DQ321),$L$266:$L$269,$M$266:$M$269,0,0,1)</f>
        <v>1</v>
      </c>
      <c r="LK321" s="1" cm="1">
        <f t="array" aca="1" ref="LK321" ca="1">_xlfn.XLOOKUP(INDIRECT("'Cornhole Board'!" &amp; DR321),$L$266:$L$269,$M$266:$M$269,0,0,1)</f>
        <v>3</v>
      </c>
      <c r="LL321" s="1" cm="1">
        <f t="array" aca="1" ref="LL321" ca="1">_xlfn.XLOOKUP(INDIRECT("'Cornhole Board'!" &amp; DS321),$L$266:$L$269,$M$266:$M$269,0,0,1)</f>
        <v>3</v>
      </c>
      <c r="LM321" s="1" cm="1">
        <f t="array" aca="1" ref="LM321" ca="1">_xlfn.XLOOKUP(INDIRECT("'Cornhole Board'!" &amp; DT321),$L$266:$L$269,$M$266:$M$269,0,0,1)</f>
        <v>1</v>
      </c>
      <c r="LN321" s="1" cm="1">
        <f t="array" aca="1" ref="LN321" ca="1">_xlfn.XLOOKUP(INDIRECT("'Cornhole Board'!" &amp; DU321),$L$266:$L$269,$M$266:$M$269,0,0,1)</f>
        <v>1</v>
      </c>
      <c r="LO321" s="1" cm="1">
        <f t="array" aca="1" ref="LO321" ca="1">_xlfn.XLOOKUP(INDIRECT("'Cornhole Board'!" &amp; DV321),$L$266:$L$269,$M$266:$M$269,0,0,1)</f>
        <v>1</v>
      </c>
      <c r="LP321" s="1" cm="1">
        <f t="array" aca="1" ref="LP321" ca="1">_xlfn.XLOOKUP(INDIRECT("'Cornhole Board'!" &amp; DW321),$L$266:$L$269,$M$266:$M$269,0,0,1)</f>
        <v>3</v>
      </c>
      <c r="LQ321" s="1" cm="1">
        <f t="array" aca="1" ref="LQ321" ca="1">_xlfn.XLOOKUP(INDIRECT("'Cornhole Board'!" &amp; DX321),$L$266:$L$269,$M$266:$M$269,0,0,1)</f>
        <v>1</v>
      </c>
      <c r="LR321" s="1" cm="1">
        <f t="array" aca="1" ref="LR321" ca="1">_xlfn.XLOOKUP(INDIRECT("'Cornhole Board'!" &amp; DY321),$L$266:$L$269,$M$266:$M$269,0,0,1)</f>
        <v>3</v>
      </c>
      <c r="LS321" s="1" cm="1">
        <f t="array" aca="1" ref="LS321" ca="1">_xlfn.XLOOKUP(INDIRECT("'Cornhole Board'!" &amp; DZ321),$L$266:$L$269,$M$266:$M$269,0,0,1)</f>
        <v>1</v>
      </c>
      <c r="LT321" s="1" cm="1">
        <f t="array" aca="1" ref="LT321" ca="1">_xlfn.XLOOKUP(INDIRECT("'Cornhole Board'!" &amp; EA321),$L$266:$L$269,$M$266:$M$269,0,0,1)</f>
        <v>1</v>
      </c>
      <c r="LU321" s="1" cm="1">
        <f t="array" aca="1" ref="LU321" ca="1">_xlfn.XLOOKUP(INDIRECT("'Cornhole Board'!" &amp; EB321),$L$266:$L$269,$M$266:$M$269,0,0,1)</f>
        <v>1</v>
      </c>
      <c r="LV321" s="1" cm="1">
        <f t="array" aca="1" ref="LV321" ca="1">_xlfn.XLOOKUP(INDIRECT("'Cornhole Board'!" &amp; EC321),$L$266:$L$269,$M$266:$M$269,0,0,1)</f>
        <v>1</v>
      </c>
      <c r="LW321" s="1" cm="1">
        <f t="array" aca="1" ref="LW321" ca="1">_xlfn.XLOOKUP(INDIRECT("'Cornhole Board'!" &amp; ED321),$L$266:$L$269,$M$266:$M$269,0,0,1)</f>
        <v>1</v>
      </c>
      <c r="LX321" s="1" cm="1">
        <f t="array" aca="1" ref="LX321" ca="1">_xlfn.XLOOKUP(INDIRECT("'Cornhole Board'!" &amp; EE321),$L$266:$L$269,$M$266:$M$269,0,0,1)</f>
        <v>0</v>
      </c>
      <c r="LY321" s="1" cm="1">
        <f t="array" aca="1" ref="LY321" ca="1">_xlfn.XLOOKUP(INDIRECT("'Cornhole Board'!" &amp; EF321),$L$266:$L$269,$M$266:$M$269,0,0,1)</f>
        <v>0</v>
      </c>
      <c r="LZ321" s="1" cm="1">
        <f t="array" aca="1" ref="LZ321" ca="1">_xlfn.XLOOKUP(INDIRECT("'Cornhole Board'!" &amp; EG321),$L$266:$L$269,$M$266:$M$269,0,0,1)</f>
        <v>3</v>
      </c>
      <c r="MA321" s="1" cm="1">
        <f t="array" aca="1" ref="MA321" ca="1">_xlfn.XLOOKUP(INDIRECT("'Cornhole Board'!" &amp; EH321),$L$266:$L$269,$M$266:$M$269,0,0,1)</f>
        <v>1</v>
      </c>
      <c r="MB321" s="1" cm="1">
        <f t="array" aca="1" ref="MB321" ca="1">_xlfn.XLOOKUP(INDIRECT("'Cornhole Board'!" &amp; EI321),$L$266:$L$269,$M$266:$M$269,0,0,1)</f>
        <v>0</v>
      </c>
      <c r="MC321" s="1" cm="1">
        <f t="array" aca="1" ref="MC321" ca="1">_xlfn.XLOOKUP(INDIRECT("'Cornhole Board'!" &amp; EJ321),$L$266:$L$269,$M$266:$M$269,0,0,1)</f>
        <v>3</v>
      </c>
      <c r="MD321" s="1" cm="1">
        <f t="array" aca="1" ref="MD321" ca="1">_xlfn.XLOOKUP(INDIRECT("'Cornhole Board'!" &amp; EK321),$L$266:$L$269,$M$266:$M$269,0,0,1)</f>
        <v>3</v>
      </c>
      <c r="ME321" s="1" cm="1">
        <f t="array" aca="1" ref="ME321" ca="1">_xlfn.XLOOKUP(INDIRECT("'Cornhole Board'!" &amp; EL321),$L$266:$L$269,$M$266:$M$269,0,0,1)</f>
        <v>3</v>
      </c>
      <c r="MF321" s="1" cm="1">
        <f t="array" aca="1" ref="MF321" ca="1">_xlfn.XLOOKUP(INDIRECT("'Cornhole Board'!" &amp; EM321),$L$266:$L$269,$M$266:$M$269,0,0,1)</f>
        <v>1</v>
      </c>
      <c r="MG321" s="1" cm="1">
        <f t="array" aca="1" ref="MG321" ca="1">_xlfn.XLOOKUP(INDIRECT("'Cornhole Board'!" &amp; EN321),$L$266:$L$269,$M$266:$M$269,0,0,1)</f>
        <v>3</v>
      </c>
      <c r="MH321" s="1" cm="1">
        <f t="array" aca="1" ref="MH321" ca="1">_xlfn.XLOOKUP(INDIRECT("'Cornhole Board'!" &amp; EO321),$L$266:$L$269,$M$266:$M$269,0,0,1)</f>
        <v>0</v>
      </c>
      <c r="MI321" s="1" cm="1">
        <f t="array" aca="1" ref="MI321" ca="1">_xlfn.XLOOKUP(INDIRECT("'Cornhole Board'!" &amp; EP321),$L$266:$L$269,$M$266:$M$269,0,0,1)</f>
        <v>1</v>
      </c>
      <c r="MJ321" s="1" cm="1">
        <f t="array" aca="1" ref="MJ321" ca="1">_xlfn.XLOOKUP(INDIRECT("'Cornhole Board'!" &amp; EQ321),$L$266:$L$269,$M$266:$M$269,0,0,1)</f>
        <v>1</v>
      </c>
      <c r="MK321" s="1" cm="1">
        <f t="array" aca="1" ref="MK321" ca="1">_xlfn.XLOOKUP(INDIRECT("'Cornhole Board'!" &amp; ER321),$L$266:$L$269,$M$266:$M$269,0,0,1)</f>
        <v>1</v>
      </c>
      <c r="ML321" s="1" cm="1">
        <f t="array" aca="1" ref="ML321" ca="1">_xlfn.XLOOKUP(INDIRECT("'Cornhole Board'!" &amp; ES321),$L$266:$L$269,$M$266:$M$269,0,0,1)</f>
        <v>3</v>
      </c>
      <c r="MM321" s="1" cm="1">
        <f t="array" aca="1" ref="MM321" ca="1">_xlfn.XLOOKUP(INDIRECT("'Cornhole Board'!" &amp; ET321),$L$266:$L$269,$M$266:$M$269,0,0,1)</f>
        <v>1</v>
      </c>
      <c r="MN321" s="1" cm="1">
        <f t="array" aca="1" ref="MN321" ca="1">_xlfn.XLOOKUP(INDIRECT("'Cornhole Board'!" &amp; EU321),$L$266:$L$269,$M$266:$M$269,0,0,1)</f>
        <v>1</v>
      </c>
      <c r="MO321" s="1" cm="1">
        <f t="array" aca="1" ref="MO321" ca="1">_xlfn.XLOOKUP(INDIRECT("'Cornhole Board'!" &amp; EV321),$L$266:$L$269,$M$266:$M$269,0,0,1)</f>
        <v>1</v>
      </c>
      <c r="MP321" s="1" cm="1">
        <f t="array" aca="1" ref="MP321" ca="1">_xlfn.XLOOKUP(INDIRECT("'Cornhole Board'!" &amp; EW321),$L$266:$L$269,$M$266:$M$269,0,0,1)</f>
        <v>0</v>
      </c>
      <c r="MQ321" s="1" cm="1">
        <f t="array" aca="1" ref="MQ321" ca="1">_xlfn.XLOOKUP(INDIRECT("'Cornhole Board'!" &amp; EX321),$L$266:$L$269,$M$266:$M$269,0,0,1)</f>
        <v>3</v>
      </c>
      <c r="MR321" s="1" cm="1">
        <f t="array" aca="1" ref="MR321" ca="1">_xlfn.XLOOKUP(INDIRECT("'Cornhole Board'!" &amp; EY321),$L$266:$L$269,$M$266:$M$269,0,0,1)</f>
        <v>3</v>
      </c>
      <c r="MS321" s="1" cm="1">
        <f t="array" aca="1" ref="MS321" ca="1">_xlfn.XLOOKUP(INDIRECT("'Cornhole Board'!" &amp; EZ321),$L$266:$L$269,$M$266:$M$269,0,0,1)</f>
        <v>3</v>
      </c>
      <c r="MT321" s="1" cm="1">
        <f t="array" aca="1" ref="MT321" ca="1">_xlfn.XLOOKUP(INDIRECT("'Cornhole Board'!" &amp; FA321),$L$266:$L$269,$M$266:$M$269,0,0,1)</f>
        <v>1</v>
      </c>
      <c r="MU321" s="1" cm="1">
        <f t="array" aca="1" ref="MU321" ca="1">_xlfn.XLOOKUP(INDIRECT("'Cornhole Board'!" &amp; FB321),$L$266:$L$269,$M$266:$M$269,0,0,1)</f>
        <v>3</v>
      </c>
      <c r="MV321" s="1" cm="1">
        <f t="array" aca="1" ref="MV321" ca="1">_xlfn.XLOOKUP(INDIRECT("'Cornhole Board'!" &amp; FC321),$L$266:$L$269,$M$266:$M$269,0,0,1)</f>
        <v>3</v>
      </c>
      <c r="MW321" s="1" cm="1">
        <f t="array" aca="1" ref="MW321" ca="1">_xlfn.XLOOKUP(INDIRECT("'Cornhole Board'!" &amp; FD321),$L$266:$L$269,$M$266:$M$269,0,0,1)</f>
        <v>1</v>
      </c>
      <c r="MX321" s="1" cm="1">
        <f t="array" aca="1" ref="MX321" ca="1">_xlfn.XLOOKUP(INDIRECT("'Cornhole Board'!" &amp; FE321),$L$266:$L$269,$M$266:$M$269,0,0,1)</f>
        <v>1</v>
      </c>
      <c r="MY321" s="1" cm="1">
        <f t="array" aca="1" ref="MY321" ca="1">_xlfn.XLOOKUP(INDIRECT("'Cornhole Board'!" &amp; FF321),$L$266:$L$269,$M$266:$M$269,0,0,1)</f>
        <v>1</v>
      </c>
      <c r="MZ321" s="1" cm="1">
        <f t="array" aca="1" ref="MZ321" ca="1">_xlfn.XLOOKUP(INDIRECT("'Cornhole Board'!" &amp; FG321),$L$266:$L$269,$M$266:$M$269,0,0,1)</f>
        <v>0</v>
      </c>
      <c r="NA321" s="1" cm="1">
        <f t="array" aca="1" ref="NA321" ca="1">_xlfn.XLOOKUP(INDIRECT("'Cornhole Board'!" &amp; FH321),$L$266:$L$269,$M$266:$M$269,0,0,1)</f>
        <v>3</v>
      </c>
      <c r="NB321" s="1" cm="1">
        <f t="array" aca="1" ref="NB321" ca="1">_xlfn.XLOOKUP(INDIRECT("'Cornhole Board'!" &amp; FI321),$L$266:$L$269,$M$266:$M$269,0,0,1)</f>
        <v>3</v>
      </c>
      <c r="NC321" s="1" cm="1">
        <f t="array" aca="1" ref="NC321" ca="1">_xlfn.XLOOKUP(INDIRECT("'Cornhole Board'!" &amp; FJ321),$L$266:$L$269,$M$266:$M$269,0,0,1)</f>
        <v>1</v>
      </c>
      <c r="ND321" s="1" cm="1">
        <f t="array" aca="1" ref="ND321" ca="1">_xlfn.XLOOKUP(INDIRECT("'Cornhole Board'!" &amp; FK321),$L$266:$L$269,$M$266:$M$269,0,0,1)</f>
        <v>1</v>
      </c>
      <c r="NE321" s="1" cm="1">
        <f t="array" aca="1" ref="NE321" ca="1">_xlfn.XLOOKUP(INDIRECT("'Cornhole Board'!" &amp; FL321),$L$266:$L$269,$M$266:$M$269,0,0,1)</f>
        <v>3</v>
      </c>
      <c r="NF321" s="1" cm="1">
        <f t="array" aca="1" ref="NF321" ca="1">_xlfn.XLOOKUP(INDIRECT("'Cornhole Board'!" &amp; FM321),$L$266:$L$269,$M$266:$M$269,0,0,1)</f>
        <v>0</v>
      </c>
      <c r="NG321" s="1" cm="1">
        <f t="array" aca="1" ref="NG321" ca="1">_xlfn.XLOOKUP(INDIRECT("'Cornhole Board'!" &amp; FN321),$L$266:$L$269,$M$266:$M$269,0,0,1)</f>
        <v>3</v>
      </c>
      <c r="NH321" s="1" cm="1">
        <f t="array" aca="1" ref="NH321" ca="1">_xlfn.XLOOKUP(INDIRECT("'Cornhole Board'!" &amp; FO321),$L$266:$L$269,$M$266:$M$269,0,0,1)</f>
        <v>1</v>
      </c>
      <c r="NI321" s="1" cm="1">
        <f t="array" aca="1" ref="NI321" ca="1">_xlfn.XLOOKUP(INDIRECT("'Cornhole Board'!" &amp; FP321),$L$266:$L$269,$M$266:$M$269,0,0,1)</f>
        <v>3</v>
      </c>
      <c r="NJ321" s="1" cm="1">
        <f t="array" aca="1" ref="NJ321" ca="1">_xlfn.XLOOKUP(INDIRECT("'Cornhole Board'!" &amp; FQ321),$L$266:$L$269,$M$266:$M$269,0,0,1)</f>
        <v>3</v>
      </c>
      <c r="NK321" s="1" cm="1">
        <f t="array" aca="1" ref="NK321" ca="1">_xlfn.XLOOKUP(INDIRECT("'Cornhole Board'!" &amp; FR321),$L$266:$L$269,$M$266:$M$269,0,0,1)</f>
        <v>1</v>
      </c>
      <c r="NL321" s="1" cm="1">
        <f t="array" aca="1" ref="NL321" ca="1">_xlfn.XLOOKUP(INDIRECT("'Cornhole Board'!" &amp; FS321),$L$266:$L$269,$M$266:$M$269,0,0,1)</f>
        <v>3</v>
      </c>
      <c r="NM321" s="1" cm="1">
        <f t="array" aca="1" ref="NM321" ca="1">_xlfn.XLOOKUP(INDIRECT("'Cornhole Board'!" &amp; FT321),$L$266:$L$269,$M$266:$M$269,0,0,1)</f>
        <v>1</v>
      </c>
      <c r="NN321" s="1" cm="1">
        <f t="array" aca="1" ref="NN321" ca="1">_xlfn.XLOOKUP(INDIRECT("'Cornhole Board'!" &amp; FU321),$L$266:$L$269,$M$266:$M$269,0,0,1)</f>
        <v>3</v>
      </c>
      <c r="NO321" s="1" cm="1">
        <f t="array" aca="1" ref="NO321" ca="1">_xlfn.XLOOKUP(INDIRECT("'Cornhole Board'!" &amp; FV321),$L$266:$L$269,$M$266:$M$269,0,0,1)</f>
        <v>1</v>
      </c>
      <c r="NP321" s="1" cm="1">
        <f t="array" aca="1" ref="NP321" ca="1">_xlfn.XLOOKUP(INDIRECT("'Cornhole Board'!" &amp; FW321),$L$266:$L$269,$M$266:$M$269,0,0,1)</f>
        <v>3</v>
      </c>
      <c r="NQ321" s="1" cm="1">
        <f t="array" aca="1" ref="NQ321" ca="1">_xlfn.XLOOKUP(INDIRECT("'Cornhole Board'!" &amp; FX321),$L$266:$L$269,$M$266:$M$269,0,0,1)</f>
        <v>3</v>
      </c>
      <c r="NR321" s="1" cm="1">
        <f t="array" aca="1" ref="NR321" ca="1">_xlfn.XLOOKUP(INDIRECT("'Cornhole Board'!" &amp; FY321),$L$266:$L$269,$M$266:$M$269,0,0,1)</f>
        <v>3</v>
      </c>
      <c r="NS321" s="1" cm="1">
        <f t="array" aca="1" ref="NS321" ca="1">_xlfn.XLOOKUP(INDIRECT("'Cornhole Board'!" &amp; FZ321),$L$266:$L$269,$M$266:$M$269,0,0,1)</f>
        <v>1</v>
      </c>
      <c r="NT321" s="1" cm="1">
        <f t="array" aca="1" ref="NT321" ca="1">_xlfn.XLOOKUP(INDIRECT("'Cornhole Board'!" &amp; GA321),$L$266:$L$269,$M$266:$M$269,0,0,1)</f>
        <v>0</v>
      </c>
      <c r="NU321" s="1" cm="1">
        <f t="array" aca="1" ref="NU321" ca="1">_xlfn.XLOOKUP(INDIRECT("'Cornhole Board'!" &amp; GB321),$L$266:$L$269,$M$266:$M$269,0,0,1)</f>
        <v>3</v>
      </c>
      <c r="NV321" s="1" cm="1">
        <f t="array" aca="1" ref="NV321" ca="1">_xlfn.XLOOKUP(INDIRECT("'Cornhole Board'!" &amp; GC321),$L$266:$L$269,$M$266:$M$269,0,0,1)</f>
        <v>3</v>
      </c>
      <c r="NW321" s="1" cm="1">
        <f t="array" aca="1" ref="NW321" ca="1">_xlfn.XLOOKUP(INDIRECT("'Cornhole Board'!" &amp; GD321),$L$266:$L$269,$M$266:$M$269,0,0,1)</f>
        <v>1</v>
      </c>
      <c r="NX321" s="1" cm="1">
        <f t="array" aca="1" ref="NX321" ca="1">_xlfn.XLOOKUP(INDIRECT("'Cornhole Board'!" &amp; GE321),$L$266:$L$269,$M$266:$M$269,0,0,1)</f>
        <v>1</v>
      </c>
      <c r="NY321" s="1" cm="1">
        <f t="array" aca="1" ref="NY321" ca="1">_xlfn.XLOOKUP(INDIRECT("'Cornhole Board'!" &amp; GF321),$L$266:$L$269,$M$266:$M$269,0,0,1)</f>
        <v>3</v>
      </c>
      <c r="NZ321" s="1" cm="1">
        <f t="array" aca="1" ref="NZ321" ca="1">_xlfn.XLOOKUP(INDIRECT("'Cornhole Board'!" &amp; GG321),$L$266:$L$269,$M$266:$M$269,0,0,1)</f>
        <v>1</v>
      </c>
      <c r="OA321" s="1" cm="1">
        <f t="array" aca="1" ref="OA321" ca="1">_xlfn.XLOOKUP(INDIRECT("'Cornhole Board'!" &amp; GH321),$L$266:$L$269,$M$266:$M$269,0,0,1)</f>
        <v>3</v>
      </c>
      <c r="OB321" s="1" cm="1">
        <f t="array" aca="1" ref="OB321" ca="1">_xlfn.XLOOKUP(INDIRECT("'Cornhole Board'!" &amp; GI321),$L$266:$L$269,$M$266:$M$269,0,0,1)</f>
        <v>3</v>
      </c>
      <c r="OC321" s="1" cm="1">
        <f t="array" aca="1" ref="OC321" ca="1">_xlfn.XLOOKUP(INDIRECT("'Cornhole Board'!" &amp; GJ321),$L$266:$L$269,$M$266:$M$269,0,0,1)</f>
        <v>1</v>
      </c>
      <c r="OD321" s="1" cm="1">
        <f t="array" aca="1" ref="OD321" ca="1">_xlfn.XLOOKUP(INDIRECT("'Cornhole Board'!" &amp; GK321),$L$266:$L$269,$M$266:$M$269,0,0,1)</f>
        <v>0</v>
      </c>
      <c r="OE321" s="1" cm="1">
        <f t="array" aca="1" ref="OE321" ca="1">_xlfn.XLOOKUP(INDIRECT("'Cornhole Board'!" &amp; GL321),$L$266:$L$269,$M$266:$M$269,0,0,1)</f>
        <v>1</v>
      </c>
      <c r="OF321" s="1" cm="1">
        <f t="array" aca="1" ref="OF321" ca="1">_xlfn.XLOOKUP(INDIRECT("'Cornhole Board'!" &amp; GM321),$L$266:$L$269,$M$266:$M$269,0,0,1)</f>
        <v>3</v>
      </c>
      <c r="OG321" s="1" cm="1">
        <f t="array" aca="1" ref="OG321" ca="1">_xlfn.XLOOKUP(INDIRECT("'Cornhole Board'!" &amp; GN321),$L$266:$L$269,$M$266:$M$269,0,0,1)</f>
        <v>3</v>
      </c>
      <c r="OH321" s="1" cm="1">
        <f t="array" aca="1" ref="OH321" ca="1">_xlfn.XLOOKUP(INDIRECT("'Cornhole Board'!" &amp; GO321),$L$266:$L$269,$M$266:$M$269,0,0,1)</f>
        <v>0</v>
      </c>
      <c r="OI321" s="1" cm="1">
        <f t="array" aca="1" ref="OI321" ca="1">_xlfn.XLOOKUP(INDIRECT("'Cornhole Board'!" &amp; GP321),$L$266:$L$269,$M$266:$M$269,0,0,1)</f>
        <v>1</v>
      </c>
      <c r="OJ321" s="1" cm="1">
        <f t="array" aca="1" ref="OJ321" ca="1">_xlfn.XLOOKUP(INDIRECT("'Cornhole Board'!" &amp; GQ321),$L$266:$L$269,$M$266:$M$269,0,0,1)</f>
        <v>3</v>
      </c>
      <c r="OK321" s="1" cm="1">
        <f t="array" aca="1" ref="OK321" ca="1">_xlfn.XLOOKUP(INDIRECT("'Cornhole Board'!" &amp; GR321),$L$266:$L$269,$M$266:$M$269,0,0,1)</f>
        <v>3</v>
      </c>
      <c r="OL321" s="1" cm="1">
        <f t="array" aca="1" ref="OL321" ca="1">_xlfn.XLOOKUP(INDIRECT("'Cornhole Board'!" &amp; GS321),$L$266:$L$269,$M$266:$M$269,0,0,1)</f>
        <v>3</v>
      </c>
      <c r="OM321" s="1" cm="1">
        <f t="array" aca="1" ref="OM321" ca="1">_xlfn.XLOOKUP(INDIRECT("'Cornhole Board'!" &amp; GT321),$L$266:$L$269,$M$266:$M$269,0,0,1)</f>
        <v>1</v>
      </c>
      <c r="ON321" s="1" cm="1">
        <f t="array" aca="1" ref="ON321" ca="1">_xlfn.XLOOKUP(INDIRECT("'Cornhole Board'!" &amp; GU321),$L$266:$L$269,$M$266:$M$269,0,0,1)</f>
        <v>3</v>
      </c>
      <c r="OO321" s="1" cm="1">
        <f t="array" aca="1" ref="OO321" ca="1">_xlfn.XLOOKUP(INDIRECT("'Cornhole Board'!" &amp; GV321),$L$266:$L$269,$M$266:$M$269,0,0,1)</f>
        <v>1</v>
      </c>
      <c r="OP321" s="1" cm="1">
        <f t="array" aca="1" ref="OP321" ca="1">_xlfn.XLOOKUP(INDIRECT("'Cornhole Board'!" &amp; GW321),$L$266:$L$269,$M$266:$M$269,0,0,1)</f>
        <v>1</v>
      </c>
      <c r="OQ321" s="1" cm="1">
        <f t="array" aca="1" ref="OQ321" ca="1">_xlfn.XLOOKUP(INDIRECT("'Cornhole Board'!" &amp; GX321),$L$266:$L$269,$M$266:$M$269,0,0,1)</f>
        <v>3</v>
      </c>
    </row>
    <row r="322" spans="2:434">
      <c r="B322" s="1"/>
      <c r="C322" s="1"/>
      <c r="D322" s="1"/>
      <c r="E322" s="18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</row>
    <row r="323" spans="2:434" ht="23.25">
      <c r="B323" s="15">
        <v>141</v>
      </c>
      <c r="C323" s="12">
        <v>8</v>
      </c>
      <c r="D323" s="13">
        <v>10</v>
      </c>
      <c r="E323" s="14" cm="1">
        <f t="array" aca="1" ref="E323" ca="1">_xlfn.LET(
_xlpm.firstPlayerResults, _xlfn.BYROW(_xlfn.WRAPROWS(_xlfn._xlws.FILTER(GZ323:OQ323,_xlfn.ANCHORARRAY($G$316)=1),4),_xlfn.LAMBDA(_xlpm.roundN, SUM(_xlpm.roundN))),
_xlpm.secondPlayerResults, _xlfn.BYROW(_xlfn.WRAPROWS(_xlfn._xlws.FILTER(GZ323:OQ323,_xlfn.ANCHORARRAY($G$316)=2),4),_xlfn.LAMBDA(_xlpm.roundN,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32</v>
      </c>
      <c r="G323" s="22" t="s">
        <v>232</v>
      </c>
      <c r="H323" s="22" t="s">
        <v>157</v>
      </c>
      <c r="I323" s="22" t="s">
        <v>1116</v>
      </c>
      <c r="J323" s="22" t="s">
        <v>196</v>
      </c>
      <c r="K323" s="22" t="s">
        <v>154</v>
      </c>
      <c r="L323" s="22" t="s">
        <v>201</v>
      </c>
      <c r="M323" s="22" t="s">
        <v>773</v>
      </c>
      <c r="N323" s="22" t="s">
        <v>826</v>
      </c>
      <c r="O323" s="22" t="s">
        <v>475</v>
      </c>
      <c r="P323" s="22" t="s">
        <v>153</v>
      </c>
      <c r="Q323" s="22" t="s">
        <v>155</v>
      </c>
      <c r="R323" s="22" t="s">
        <v>200</v>
      </c>
      <c r="S323" s="22" t="s">
        <v>438</v>
      </c>
      <c r="T323" s="22" t="s">
        <v>179</v>
      </c>
      <c r="U323" s="22" t="s">
        <v>82</v>
      </c>
      <c r="V323" s="22" t="s">
        <v>355</v>
      </c>
      <c r="W323" s="22" t="s">
        <v>1046</v>
      </c>
      <c r="X323" s="22" t="s">
        <v>234</v>
      </c>
      <c r="Y323" s="22" t="s">
        <v>153</v>
      </c>
      <c r="Z323" s="22" t="s">
        <v>275</v>
      </c>
      <c r="AA323" s="22" t="s">
        <v>274</v>
      </c>
      <c r="AB323" s="22" t="s">
        <v>215</v>
      </c>
      <c r="AC323" s="22" t="s">
        <v>39</v>
      </c>
      <c r="AD323" s="22" t="s">
        <v>492</v>
      </c>
      <c r="AE323" s="22" t="s">
        <v>361</v>
      </c>
      <c r="AF323" s="22" t="s">
        <v>238</v>
      </c>
      <c r="AG323" s="22" t="s">
        <v>497</v>
      </c>
      <c r="AH323" s="22" t="s">
        <v>267</v>
      </c>
      <c r="AI323" s="22" t="s">
        <v>772</v>
      </c>
      <c r="AJ323" s="22" t="s">
        <v>382</v>
      </c>
      <c r="AK323" s="22" t="s">
        <v>67</v>
      </c>
      <c r="AL323" s="22" t="s">
        <v>1067</v>
      </c>
      <c r="AM323" s="22" t="s">
        <v>217</v>
      </c>
      <c r="AN323" s="22" t="s">
        <v>1010</v>
      </c>
      <c r="AO323" s="22" t="s">
        <v>179</v>
      </c>
      <c r="AP323" s="22" t="s">
        <v>774</v>
      </c>
      <c r="AQ323" s="22" t="s">
        <v>902</v>
      </c>
      <c r="AR323" s="22" t="s">
        <v>570</v>
      </c>
      <c r="AS323" s="22" t="s">
        <v>872</v>
      </c>
      <c r="AT323" s="22" t="s">
        <v>532</v>
      </c>
      <c r="AU323" s="22" t="s">
        <v>23</v>
      </c>
      <c r="AV323" s="22" t="s">
        <v>201</v>
      </c>
      <c r="AW323" s="22" t="s">
        <v>457</v>
      </c>
      <c r="AX323" s="22" t="s">
        <v>157</v>
      </c>
      <c r="AY323" s="22" t="s">
        <v>515</v>
      </c>
      <c r="AZ323" s="22" t="s">
        <v>304</v>
      </c>
      <c r="BA323" s="22" t="s">
        <v>772</v>
      </c>
      <c r="BB323" s="22" t="s">
        <v>941</v>
      </c>
      <c r="BC323" s="22" t="s">
        <v>179</v>
      </c>
      <c r="BD323" s="22" t="s">
        <v>808</v>
      </c>
      <c r="BE323" s="22" t="s">
        <v>122</v>
      </c>
      <c r="BF323" s="22" t="s">
        <v>754</v>
      </c>
      <c r="BG323" s="22" t="s">
        <v>627</v>
      </c>
      <c r="BH323" s="22" t="s">
        <v>595</v>
      </c>
      <c r="BI323" s="22" t="s">
        <v>437</v>
      </c>
      <c r="BJ323" s="22" t="s">
        <v>213</v>
      </c>
      <c r="BK323" s="22" t="s">
        <v>433</v>
      </c>
      <c r="BL323" s="22" t="s">
        <v>167</v>
      </c>
      <c r="BM323" s="22" t="s">
        <v>181</v>
      </c>
      <c r="BN323" s="22" t="s">
        <v>198</v>
      </c>
      <c r="BO323" s="22" t="s">
        <v>595</v>
      </c>
      <c r="BP323" s="22" t="s">
        <v>1008</v>
      </c>
      <c r="BQ323" s="22" t="s">
        <v>215</v>
      </c>
      <c r="BR323" s="22" t="s">
        <v>254</v>
      </c>
      <c r="BS323" s="22" t="s">
        <v>180</v>
      </c>
      <c r="BT323" s="22" t="s">
        <v>200</v>
      </c>
      <c r="BU323" s="22" t="s">
        <v>935</v>
      </c>
      <c r="BV323" s="22" t="s">
        <v>179</v>
      </c>
      <c r="BW323" s="22" t="s">
        <v>164</v>
      </c>
      <c r="BX323" s="22" t="s">
        <v>273</v>
      </c>
      <c r="BY323" s="22" t="s">
        <v>198</v>
      </c>
      <c r="BZ323" s="22" t="s">
        <v>255</v>
      </c>
      <c r="CA323" s="22" t="s">
        <v>55</v>
      </c>
      <c r="CB323" s="22" t="s">
        <v>706</v>
      </c>
      <c r="CC323" s="22" t="s">
        <v>212</v>
      </c>
      <c r="CD323" s="22" t="s">
        <v>333</v>
      </c>
      <c r="CE323" s="22" t="s">
        <v>532</v>
      </c>
      <c r="CF323" s="22" t="s">
        <v>161</v>
      </c>
      <c r="CG323" s="22" t="s">
        <v>198</v>
      </c>
      <c r="CH323" s="22" t="s">
        <v>773</v>
      </c>
      <c r="CI323" s="22" t="s">
        <v>540</v>
      </c>
      <c r="CJ323" s="22" t="s">
        <v>773</v>
      </c>
      <c r="CK323" s="22" t="s">
        <v>474</v>
      </c>
      <c r="CL323" s="22" t="s">
        <v>195</v>
      </c>
      <c r="CM323" s="22" t="s">
        <v>19</v>
      </c>
      <c r="CN323" s="22" t="s">
        <v>218</v>
      </c>
      <c r="CO323" s="22" t="s">
        <v>233</v>
      </c>
      <c r="CP323" s="22" t="s">
        <v>102</v>
      </c>
      <c r="CQ323" s="22" t="s">
        <v>492</v>
      </c>
      <c r="CR323" s="22" t="s">
        <v>164</v>
      </c>
      <c r="CS323" s="22" t="s">
        <v>751</v>
      </c>
      <c r="CT323" s="22" t="s">
        <v>846</v>
      </c>
      <c r="CU323" s="22" t="s">
        <v>154</v>
      </c>
      <c r="CV323" s="22" t="s">
        <v>195</v>
      </c>
      <c r="CW323" s="22" t="s">
        <v>567</v>
      </c>
      <c r="CX323" s="22" t="s">
        <v>736</v>
      </c>
      <c r="CY323" s="22" t="s">
        <v>949</v>
      </c>
      <c r="CZ323" s="22" t="s">
        <v>179</v>
      </c>
      <c r="DA323" s="22" t="s">
        <v>197</v>
      </c>
      <c r="DB323" s="22" t="s">
        <v>251</v>
      </c>
      <c r="DC323" s="22" t="s">
        <v>567</v>
      </c>
      <c r="DD323" s="22" t="s">
        <v>538</v>
      </c>
      <c r="DE323" s="22" t="s">
        <v>257</v>
      </c>
      <c r="DF323" s="22" t="s">
        <v>275</v>
      </c>
      <c r="DG323" s="22" t="s">
        <v>810</v>
      </c>
      <c r="DH323" s="22" t="s">
        <v>218</v>
      </c>
      <c r="DI323" s="22" t="s">
        <v>276</v>
      </c>
      <c r="DJ323" s="22" t="s">
        <v>175</v>
      </c>
      <c r="DK323" s="22" t="s">
        <v>1071</v>
      </c>
      <c r="DL323" s="22" t="s">
        <v>457</v>
      </c>
      <c r="DM323" s="22" t="s">
        <v>182</v>
      </c>
      <c r="DN323" s="22" t="s">
        <v>218</v>
      </c>
      <c r="DO323" s="22" t="s">
        <v>274</v>
      </c>
      <c r="DP323" s="22" t="s">
        <v>21</v>
      </c>
      <c r="DQ323" s="22" t="s">
        <v>158</v>
      </c>
      <c r="DR323" s="22" t="s">
        <v>370</v>
      </c>
      <c r="DS323" s="22" t="s">
        <v>216</v>
      </c>
      <c r="DT323" s="22" t="s">
        <v>772</v>
      </c>
      <c r="DU323" s="22" t="s">
        <v>232</v>
      </c>
      <c r="DV323" s="22" t="s">
        <v>231</v>
      </c>
      <c r="DW323" s="22" t="s">
        <v>178</v>
      </c>
      <c r="DX323" s="22" t="s">
        <v>774</v>
      </c>
      <c r="DY323" s="22" t="s">
        <v>711</v>
      </c>
      <c r="DZ323" s="22" t="s">
        <v>895</v>
      </c>
      <c r="EA323" s="22" t="s">
        <v>369</v>
      </c>
      <c r="EB323" s="22" t="s">
        <v>142</v>
      </c>
      <c r="EC323" s="22" t="s">
        <v>255</v>
      </c>
      <c r="ED323" s="22" t="s">
        <v>547</v>
      </c>
      <c r="EE323" s="22" t="s">
        <v>142</v>
      </c>
      <c r="EF323" s="22" t="s">
        <v>233</v>
      </c>
      <c r="EG323" s="22" t="s">
        <v>257</v>
      </c>
      <c r="EH323" s="22" t="s">
        <v>596</v>
      </c>
      <c r="EI323" s="22" t="s">
        <v>142</v>
      </c>
      <c r="EJ323" s="22" t="s">
        <v>363</v>
      </c>
      <c r="EK323" s="22" t="s">
        <v>1101</v>
      </c>
      <c r="EL323" s="22" t="s">
        <v>767</v>
      </c>
      <c r="EM323" s="22" t="s">
        <v>196</v>
      </c>
      <c r="EN323" s="22" t="s">
        <v>532</v>
      </c>
      <c r="EO323" s="22" t="s">
        <v>232</v>
      </c>
      <c r="EP323" s="22" t="s">
        <v>350</v>
      </c>
      <c r="EQ323" s="22" t="s">
        <v>658</v>
      </c>
      <c r="ER323" s="22" t="s">
        <v>751</v>
      </c>
      <c r="ES323" s="22" t="s">
        <v>177</v>
      </c>
      <c r="ET323" s="22" t="s">
        <v>199</v>
      </c>
      <c r="EU323" s="22" t="s">
        <v>637</v>
      </c>
      <c r="EV323" s="22" t="s">
        <v>549</v>
      </c>
      <c r="EW323" s="22" t="s">
        <v>273</v>
      </c>
      <c r="EX323" s="22" t="s">
        <v>785</v>
      </c>
      <c r="EY323" s="22" t="s">
        <v>274</v>
      </c>
      <c r="EZ323" s="22" t="s">
        <v>330</v>
      </c>
      <c r="FA323" s="22" t="s">
        <v>1028</v>
      </c>
      <c r="FB323" s="22" t="s">
        <v>462</v>
      </c>
      <c r="FC323" s="22" t="s">
        <v>217</v>
      </c>
      <c r="FD323" s="22" t="s">
        <v>216</v>
      </c>
      <c r="FE323" s="22" t="s">
        <v>223</v>
      </c>
      <c r="FF323" s="22" t="s">
        <v>790</v>
      </c>
      <c r="FG323" s="22" t="s">
        <v>182</v>
      </c>
      <c r="FH323" s="22" t="s">
        <v>810</v>
      </c>
      <c r="FI323" s="22" t="s">
        <v>831</v>
      </c>
      <c r="FJ323" s="22" t="s">
        <v>141</v>
      </c>
      <c r="FK323" s="22" t="s">
        <v>637</v>
      </c>
      <c r="FL323" s="22" t="s">
        <v>830</v>
      </c>
      <c r="FM323" s="22" t="s">
        <v>142</v>
      </c>
      <c r="FN323" s="22" t="s">
        <v>153</v>
      </c>
      <c r="FO323" s="22" t="s">
        <v>158</v>
      </c>
      <c r="FP323" s="22" t="s">
        <v>710</v>
      </c>
      <c r="FQ323" s="22" t="s">
        <v>140</v>
      </c>
      <c r="FR323" s="22" t="s">
        <v>201</v>
      </c>
      <c r="FS323" s="22" t="s">
        <v>322</v>
      </c>
      <c r="FT323" s="22" t="s">
        <v>883</v>
      </c>
      <c r="FU323" s="22" t="s">
        <v>253</v>
      </c>
      <c r="FV323" s="22" t="s">
        <v>866</v>
      </c>
      <c r="FW323" s="22" t="s">
        <v>929</v>
      </c>
      <c r="FX323" s="22" t="s">
        <v>316</v>
      </c>
      <c r="FY323" s="22" t="s">
        <v>483</v>
      </c>
      <c r="FZ323" s="22" t="s">
        <v>845</v>
      </c>
      <c r="GA323" s="22" t="s">
        <v>231</v>
      </c>
      <c r="GB323" s="22" t="s">
        <v>117</v>
      </c>
      <c r="GC323" s="22" t="s">
        <v>522</v>
      </c>
      <c r="GD323" s="22" t="s">
        <v>200</v>
      </c>
      <c r="GE323" s="22" t="s">
        <v>214</v>
      </c>
      <c r="GF323" s="22" t="s">
        <v>659</v>
      </c>
      <c r="GG323" s="22" t="s">
        <v>812</v>
      </c>
      <c r="GH323" s="22" t="s">
        <v>274</v>
      </c>
      <c r="GI323" s="22" t="s">
        <v>829</v>
      </c>
      <c r="GJ323" s="22" t="s">
        <v>53</v>
      </c>
      <c r="GK323" s="22" t="s">
        <v>175</v>
      </c>
      <c r="GL323" s="22" t="s">
        <v>359</v>
      </c>
      <c r="GM323" s="22" t="s">
        <v>217</v>
      </c>
      <c r="GN323" s="22" t="s">
        <v>273</v>
      </c>
      <c r="GO323" s="22" t="s">
        <v>694</v>
      </c>
      <c r="GP323" s="22" t="s">
        <v>503</v>
      </c>
      <c r="GQ323" s="22" t="s">
        <v>205</v>
      </c>
      <c r="GR323" s="22" t="s">
        <v>236</v>
      </c>
      <c r="GS323" s="22" t="s">
        <v>236</v>
      </c>
      <c r="GT323" s="22" t="s">
        <v>253</v>
      </c>
      <c r="GU323" s="22" t="s">
        <v>181</v>
      </c>
      <c r="GV323" s="22" t="s">
        <v>200</v>
      </c>
      <c r="GW323" s="22" t="s">
        <v>865</v>
      </c>
      <c r="GX323" s="43" t="s">
        <v>825</v>
      </c>
      <c r="GZ323" s="1" cm="1">
        <f t="array" aca="1" ref="GZ323" ca="1">_xlfn.XLOOKUP(INDIRECT("'Cornhole Board'!" &amp; G323),$L$266:$L$269,$M$266:$M$269,0,0,1)</f>
        <v>3</v>
      </c>
      <c r="HA323" s="1" cm="1">
        <f t="array" aca="1" ref="HA323" ca="1">_xlfn.XLOOKUP(INDIRECT("'Cornhole Board'!" &amp; H323),$L$266:$L$269,$M$266:$M$269,0,0,1)</f>
        <v>3</v>
      </c>
      <c r="HB323" s="1" cm="1">
        <f t="array" aca="1" ref="HB323" ca="1">_xlfn.XLOOKUP(INDIRECT("'Cornhole Board'!" &amp; I323),$L$266:$L$269,$M$266:$M$269,0,0,1)</f>
        <v>0</v>
      </c>
      <c r="HC323" s="1" cm="1">
        <f t="array" aca="1" ref="HC323" ca="1">_xlfn.XLOOKUP(INDIRECT("'Cornhole Board'!" &amp; J323),$L$266:$L$269,$M$266:$M$269,0,0,1)</f>
        <v>3</v>
      </c>
      <c r="HD323" s="1" cm="1">
        <f t="array" aca="1" ref="HD323" ca="1">_xlfn.XLOOKUP(INDIRECT("'Cornhole Board'!" &amp; K323),$L$266:$L$269,$M$266:$M$269,0,0,1)</f>
        <v>3</v>
      </c>
      <c r="HE323" s="1" cm="1">
        <f t="array" aca="1" ref="HE323" ca="1">_xlfn.XLOOKUP(INDIRECT("'Cornhole Board'!" &amp; L323),$L$266:$L$269,$M$266:$M$269,0,0,1)</f>
        <v>3</v>
      </c>
      <c r="HF323" s="1" cm="1">
        <f t="array" aca="1" ref="HF323" ca="1">_xlfn.XLOOKUP(INDIRECT("'Cornhole Board'!" &amp; M323),$L$266:$L$269,$M$266:$M$269,0,0,1)</f>
        <v>1</v>
      </c>
      <c r="HG323" s="1" cm="1">
        <f t="array" aca="1" ref="HG323" ca="1">_xlfn.XLOOKUP(INDIRECT("'Cornhole Board'!" &amp; N323),$L$266:$L$269,$M$266:$M$269,0,0,1)</f>
        <v>1</v>
      </c>
      <c r="HH323" s="1" cm="1">
        <f t="array" aca="1" ref="HH323" ca="1">_xlfn.XLOOKUP(INDIRECT("'Cornhole Board'!" &amp; O323),$L$266:$L$269,$M$266:$M$269,0,0,1)</f>
        <v>1</v>
      </c>
      <c r="HI323" s="1" cm="1">
        <f t="array" aca="1" ref="HI323" ca="1">_xlfn.XLOOKUP(INDIRECT("'Cornhole Board'!" &amp; P323),$L$266:$L$269,$M$266:$M$269,0,0,1)</f>
        <v>3</v>
      </c>
      <c r="HJ323" s="1" cm="1">
        <f t="array" aca="1" ref="HJ323" ca="1">_xlfn.XLOOKUP(INDIRECT("'Cornhole Board'!" &amp; Q323),$L$266:$L$269,$M$266:$M$269,0,0,1)</f>
        <v>3</v>
      </c>
      <c r="HK323" s="1" cm="1">
        <f t="array" aca="1" ref="HK323" ca="1">_xlfn.XLOOKUP(INDIRECT("'Cornhole Board'!" &amp; R323),$L$266:$L$269,$M$266:$M$269,0,0,1)</f>
        <v>3</v>
      </c>
      <c r="HL323" s="1" cm="1">
        <f t="array" aca="1" ref="HL323" ca="1">_xlfn.XLOOKUP(INDIRECT("'Cornhole Board'!" &amp; S323),$L$266:$L$269,$M$266:$M$269,0,0,1)</f>
        <v>1</v>
      </c>
      <c r="HM323" s="1" cm="1">
        <f t="array" aca="1" ref="HM323" ca="1">_xlfn.XLOOKUP(INDIRECT("'Cornhole Board'!" &amp; T323),$L$266:$L$269,$M$266:$M$269,0,0,1)</f>
        <v>3</v>
      </c>
      <c r="HN323" s="1" cm="1">
        <f t="array" aca="1" ref="HN323" ca="1">_xlfn.XLOOKUP(INDIRECT("'Cornhole Board'!" &amp; U323),$L$266:$L$269,$M$266:$M$269,0,0,1)</f>
        <v>0</v>
      </c>
      <c r="HO323" s="1" cm="1">
        <f t="array" aca="1" ref="HO323" ca="1">_xlfn.XLOOKUP(INDIRECT("'Cornhole Board'!" &amp; V323),$L$266:$L$269,$M$266:$M$269,0,0,1)</f>
        <v>1</v>
      </c>
      <c r="HP323" s="1" cm="1">
        <f t="array" aca="1" ref="HP323" ca="1">_xlfn.XLOOKUP(INDIRECT("'Cornhole Board'!" &amp; W323),$L$266:$L$269,$M$266:$M$269,0,0,1)</f>
        <v>0</v>
      </c>
      <c r="HQ323" s="1" cm="1">
        <f t="array" aca="1" ref="HQ323" ca="1">_xlfn.XLOOKUP(INDIRECT("'Cornhole Board'!" &amp; X323),$L$266:$L$269,$M$266:$M$269,0,0,1)</f>
        <v>3</v>
      </c>
      <c r="HR323" s="1" cm="1">
        <f t="array" aca="1" ref="HR323" ca="1">_xlfn.XLOOKUP(INDIRECT("'Cornhole Board'!" &amp; Y323),$L$266:$L$269,$M$266:$M$269,0,0,1)</f>
        <v>3</v>
      </c>
      <c r="HS323" s="1" cm="1">
        <f t="array" aca="1" ref="HS323" ca="1">_xlfn.XLOOKUP(INDIRECT("'Cornhole Board'!" &amp; Z323),$L$266:$L$269,$M$266:$M$269,0,0,1)</f>
        <v>3</v>
      </c>
      <c r="HT323" s="1" cm="1">
        <f t="array" aca="1" ref="HT323" ca="1">_xlfn.XLOOKUP(INDIRECT("'Cornhole Board'!" &amp; AA323),$L$266:$L$269,$M$266:$M$269,0,0,1)</f>
        <v>3</v>
      </c>
      <c r="HU323" s="1" cm="1">
        <f t="array" aca="1" ref="HU323" ca="1">_xlfn.XLOOKUP(INDIRECT("'Cornhole Board'!" &amp; AB323),$L$266:$L$269,$M$266:$M$269,0,0,1)</f>
        <v>3</v>
      </c>
      <c r="HV323" s="1" cm="1">
        <f t="array" aca="1" ref="HV323" ca="1">_xlfn.XLOOKUP(INDIRECT("'Cornhole Board'!" &amp; AC323),$L$266:$L$269,$M$266:$M$269,0,0,1)</f>
        <v>0</v>
      </c>
      <c r="HW323" s="1" cm="1">
        <f t="array" aca="1" ref="HW323" ca="1">_xlfn.XLOOKUP(INDIRECT("'Cornhole Board'!" &amp; AD323),$L$266:$L$269,$M$266:$M$269,0,0,1)</f>
        <v>1</v>
      </c>
      <c r="HX323" s="1" cm="1">
        <f t="array" aca="1" ref="HX323" ca="1">_xlfn.XLOOKUP(INDIRECT("'Cornhole Board'!" &amp; AE323),$L$266:$L$269,$M$266:$M$269,0,0,1)</f>
        <v>1</v>
      </c>
      <c r="HY323" s="1" cm="1">
        <f t="array" aca="1" ref="HY323" ca="1">_xlfn.XLOOKUP(INDIRECT("'Cornhole Board'!" &amp; AF323),$L$266:$L$269,$M$266:$M$269,0,0,1)</f>
        <v>3</v>
      </c>
      <c r="HZ323" s="1" cm="1">
        <f t="array" aca="1" ref="HZ323" ca="1">_xlfn.XLOOKUP(INDIRECT("'Cornhole Board'!" &amp; AG323),$L$266:$L$269,$M$266:$M$269,0,0,1)</f>
        <v>1</v>
      </c>
      <c r="IA323" s="1" cm="1">
        <f t="array" aca="1" ref="IA323" ca="1">_xlfn.XLOOKUP(INDIRECT("'Cornhole Board'!" &amp; AH323),$L$266:$L$269,$M$266:$M$269,0,0,1)</f>
        <v>1</v>
      </c>
      <c r="IB323" s="1" cm="1">
        <f t="array" aca="1" ref="IB323" ca="1">_xlfn.XLOOKUP(INDIRECT("'Cornhole Board'!" &amp; AI323),$L$266:$L$269,$M$266:$M$269,0,0,1)</f>
        <v>1</v>
      </c>
      <c r="IC323" s="1" cm="1">
        <f t="array" aca="1" ref="IC323" ca="1">_xlfn.XLOOKUP(INDIRECT("'Cornhole Board'!" &amp; AJ323),$L$266:$L$269,$M$266:$M$269,0,0,1)</f>
        <v>1</v>
      </c>
      <c r="ID323" s="1" cm="1">
        <f t="array" aca="1" ref="ID323" ca="1">_xlfn.XLOOKUP(INDIRECT("'Cornhole Board'!" &amp; AK323),$L$266:$L$269,$M$266:$M$269,0,0,1)</f>
        <v>0</v>
      </c>
      <c r="IE323" s="1" cm="1">
        <f t="array" aca="1" ref="IE323" ca="1">_xlfn.XLOOKUP(INDIRECT("'Cornhole Board'!" &amp; AL323),$L$266:$L$269,$M$266:$M$269,0,0,1)</f>
        <v>0</v>
      </c>
      <c r="IF323" s="1" cm="1">
        <f t="array" aca="1" ref="IF323" ca="1">_xlfn.XLOOKUP(INDIRECT("'Cornhole Board'!" &amp; AM323),$L$266:$L$269,$M$266:$M$269,0,0,1)</f>
        <v>3</v>
      </c>
      <c r="IG323" s="1" cm="1">
        <f t="array" aca="1" ref="IG323" ca="1">_xlfn.XLOOKUP(INDIRECT("'Cornhole Board'!" &amp; AN323),$L$266:$L$269,$M$266:$M$269,0,0,1)</f>
        <v>0</v>
      </c>
      <c r="IH323" s="1" cm="1">
        <f t="array" aca="1" ref="IH323" ca="1">_xlfn.XLOOKUP(INDIRECT("'Cornhole Board'!" &amp; AO323),$L$266:$L$269,$M$266:$M$269,0,0,1)</f>
        <v>3</v>
      </c>
      <c r="II323" s="1" cm="1">
        <f t="array" aca="1" ref="II323" ca="1">_xlfn.XLOOKUP(INDIRECT("'Cornhole Board'!" &amp; AP323),$L$266:$L$269,$M$266:$M$269,0,0,1)</f>
        <v>1</v>
      </c>
      <c r="IJ323" s="1" cm="1">
        <f t="array" aca="1" ref="IJ323" ca="1">_xlfn.XLOOKUP(INDIRECT("'Cornhole Board'!" &amp; AQ323),$L$266:$L$269,$M$266:$M$269,0,0,1)</f>
        <v>1</v>
      </c>
      <c r="IK323" s="1" cm="1">
        <f t="array" aca="1" ref="IK323" ca="1">_xlfn.XLOOKUP(INDIRECT("'Cornhole Board'!" &amp; AR323),$L$266:$L$269,$M$266:$M$269,0,0,1)</f>
        <v>1</v>
      </c>
      <c r="IL323" s="1" cm="1">
        <f t="array" aca="1" ref="IL323" ca="1">_xlfn.XLOOKUP(INDIRECT("'Cornhole Board'!" &amp; AS323),$L$266:$L$269,$M$266:$M$269,0,0,1)</f>
        <v>1</v>
      </c>
      <c r="IM323" s="1" cm="1">
        <f t="array" aca="1" ref="IM323" ca="1">_xlfn.XLOOKUP(INDIRECT("'Cornhole Board'!" &amp; AT323),$L$266:$L$269,$M$266:$M$269,0,0,1)</f>
        <v>1</v>
      </c>
      <c r="IN323" s="1" cm="1">
        <f t="array" aca="1" ref="IN323" ca="1">_xlfn.XLOOKUP(INDIRECT("'Cornhole Board'!" &amp; AU323),$L$266:$L$269,$M$266:$M$269,0,0,1)</f>
        <v>3</v>
      </c>
      <c r="IO323" s="1" cm="1">
        <f t="array" aca="1" ref="IO323" ca="1">_xlfn.XLOOKUP(INDIRECT("'Cornhole Board'!" &amp; AV323),$L$266:$L$269,$M$266:$M$269,0,0,1)</f>
        <v>3</v>
      </c>
      <c r="IP323" s="1" cm="1">
        <f t="array" aca="1" ref="IP323" ca="1">_xlfn.XLOOKUP(INDIRECT("'Cornhole Board'!" &amp; AW323),$L$266:$L$269,$M$266:$M$269,0,0,1)</f>
        <v>1</v>
      </c>
      <c r="IQ323" s="1" cm="1">
        <f t="array" aca="1" ref="IQ323" ca="1">_xlfn.XLOOKUP(INDIRECT("'Cornhole Board'!" &amp; AX323),$L$266:$L$269,$M$266:$M$269,0,0,1)</f>
        <v>3</v>
      </c>
      <c r="IR323" s="1" cm="1">
        <f t="array" aca="1" ref="IR323" ca="1">_xlfn.XLOOKUP(INDIRECT("'Cornhole Board'!" &amp; AY323),$L$266:$L$269,$M$266:$M$269,0,0,1)</f>
        <v>1</v>
      </c>
      <c r="IS323" s="1" cm="1">
        <f t="array" aca="1" ref="IS323" ca="1">_xlfn.XLOOKUP(INDIRECT("'Cornhole Board'!" &amp; AZ323),$L$266:$L$269,$M$266:$M$269,0,0,1)</f>
        <v>1</v>
      </c>
      <c r="IT323" s="1" cm="1">
        <f t="array" aca="1" ref="IT323" ca="1">_xlfn.XLOOKUP(INDIRECT("'Cornhole Board'!" &amp; BA323),$L$266:$L$269,$M$266:$M$269,0,0,1)</f>
        <v>1</v>
      </c>
      <c r="IU323" s="1" cm="1">
        <f t="array" aca="1" ref="IU323" ca="1">_xlfn.XLOOKUP(INDIRECT("'Cornhole Board'!" &amp; BB323),$L$266:$L$269,$M$266:$M$269,0,0,1)</f>
        <v>1</v>
      </c>
      <c r="IV323" s="1" cm="1">
        <f t="array" aca="1" ref="IV323" ca="1">_xlfn.XLOOKUP(INDIRECT("'Cornhole Board'!" &amp; BC323),$L$266:$L$269,$M$266:$M$269,0,0,1)</f>
        <v>3</v>
      </c>
      <c r="IW323" s="1" cm="1">
        <f t="array" aca="1" ref="IW323" ca="1">_xlfn.XLOOKUP(INDIRECT("'Cornhole Board'!" &amp; BD323),$L$266:$L$269,$M$266:$M$269,0,0,1)</f>
        <v>1</v>
      </c>
      <c r="IX323" s="1" cm="1">
        <f t="array" aca="1" ref="IX323" ca="1">_xlfn.XLOOKUP(INDIRECT("'Cornhole Board'!" &amp; BE323),$L$266:$L$269,$M$266:$M$269,0,0,1)</f>
        <v>1</v>
      </c>
      <c r="IY323" s="1" cm="1">
        <f t="array" aca="1" ref="IY323" ca="1">_xlfn.XLOOKUP(INDIRECT("'Cornhole Board'!" &amp; BF323),$L$266:$L$269,$M$266:$M$269,0,0,1)</f>
        <v>1</v>
      </c>
      <c r="IZ323" s="1" cm="1">
        <f t="array" aca="1" ref="IZ323" ca="1">_xlfn.XLOOKUP(INDIRECT("'Cornhole Board'!" &amp; BG323),$L$266:$L$269,$M$266:$M$269,0,0,1)</f>
        <v>1</v>
      </c>
      <c r="JA323" s="1" cm="1">
        <f t="array" aca="1" ref="JA323" ca="1">_xlfn.XLOOKUP(INDIRECT("'Cornhole Board'!" &amp; BH323),$L$266:$L$269,$M$266:$M$269,0,0,1)</f>
        <v>1</v>
      </c>
      <c r="JB323" s="1" cm="1">
        <f t="array" aca="1" ref="JB323" ca="1">_xlfn.XLOOKUP(INDIRECT("'Cornhole Board'!" &amp; BI323),$L$266:$L$269,$M$266:$M$269,0,0,1)</f>
        <v>1</v>
      </c>
      <c r="JC323" s="1" cm="1">
        <f t="array" aca="1" ref="JC323" ca="1">_xlfn.XLOOKUP(INDIRECT("'Cornhole Board'!" &amp; BJ323),$L$266:$L$269,$M$266:$M$269,0,0,1)</f>
        <v>3</v>
      </c>
      <c r="JD323" s="1" cm="1">
        <f t="array" aca="1" ref="JD323" ca="1">_xlfn.XLOOKUP(INDIRECT("'Cornhole Board'!" &amp; BK323),$L$266:$L$269,$M$266:$M$269,0,0,1)</f>
        <v>1</v>
      </c>
      <c r="JE323" s="1" cm="1">
        <f t="array" aca="1" ref="JE323" ca="1">_xlfn.XLOOKUP(INDIRECT("'Cornhole Board'!" &amp; BL323),$L$266:$L$269,$M$266:$M$269,0,0,1)</f>
        <v>1</v>
      </c>
      <c r="JF323" s="1" cm="1">
        <f t="array" aca="1" ref="JF323" ca="1">_xlfn.XLOOKUP(INDIRECT("'Cornhole Board'!" &amp; BM323),$L$266:$L$269,$M$266:$M$269,0,0,1)</f>
        <v>3</v>
      </c>
      <c r="JG323" s="1" cm="1">
        <f t="array" aca="1" ref="JG323" ca="1">_xlfn.XLOOKUP(INDIRECT("'Cornhole Board'!" &amp; BN323),$L$266:$L$269,$M$266:$M$269,0,0,1)</f>
        <v>3</v>
      </c>
      <c r="JH323" s="1" cm="1">
        <f t="array" aca="1" ref="JH323" ca="1">_xlfn.XLOOKUP(INDIRECT("'Cornhole Board'!" &amp; BO323),$L$266:$L$269,$M$266:$M$269,0,0,1)</f>
        <v>1</v>
      </c>
      <c r="JI323" s="1" cm="1">
        <f t="array" aca="1" ref="JI323" ca="1">_xlfn.XLOOKUP(INDIRECT("'Cornhole Board'!" &amp; BP323),$L$266:$L$269,$M$266:$M$269,0,0,1)</f>
        <v>0</v>
      </c>
      <c r="JJ323" s="1" cm="1">
        <f t="array" aca="1" ref="JJ323" ca="1">_xlfn.XLOOKUP(INDIRECT("'Cornhole Board'!" &amp; BQ323),$L$266:$L$269,$M$266:$M$269,0,0,1)</f>
        <v>3</v>
      </c>
      <c r="JK323" s="1" cm="1">
        <f t="array" aca="1" ref="JK323" ca="1">_xlfn.XLOOKUP(INDIRECT("'Cornhole Board'!" &amp; BR323),$L$266:$L$269,$M$266:$M$269,0,0,1)</f>
        <v>3</v>
      </c>
      <c r="JL323" s="1" cm="1">
        <f t="array" aca="1" ref="JL323" ca="1">_xlfn.XLOOKUP(INDIRECT("'Cornhole Board'!" &amp; BS323),$L$266:$L$269,$M$266:$M$269,0,0,1)</f>
        <v>3</v>
      </c>
      <c r="JM323" s="1" cm="1">
        <f t="array" aca="1" ref="JM323" ca="1">_xlfn.XLOOKUP(INDIRECT("'Cornhole Board'!" &amp; BT323),$L$266:$L$269,$M$266:$M$269,0,0,1)</f>
        <v>3</v>
      </c>
      <c r="JN323" s="1" cm="1">
        <f t="array" aca="1" ref="JN323" ca="1">_xlfn.XLOOKUP(INDIRECT("'Cornhole Board'!" &amp; BU323),$L$266:$L$269,$M$266:$M$269,0,0,1)</f>
        <v>1</v>
      </c>
      <c r="JO323" s="1" cm="1">
        <f t="array" aca="1" ref="JO323" ca="1">_xlfn.XLOOKUP(INDIRECT("'Cornhole Board'!" &amp; BV323),$L$266:$L$269,$M$266:$M$269,0,0,1)</f>
        <v>3</v>
      </c>
      <c r="JP323" s="1" cm="1">
        <f t="array" aca="1" ref="JP323" ca="1">_xlfn.XLOOKUP(INDIRECT("'Cornhole Board'!" &amp; BW323),$L$266:$L$269,$M$266:$M$269,0,0,1)</f>
        <v>1</v>
      </c>
      <c r="JQ323" s="1" cm="1">
        <f t="array" aca="1" ref="JQ323" ca="1">_xlfn.XLOOKUP(INDIRECT("'Cornhole Board'!" &amp; BX323),$L$266:$L$269,$M$266:$M$269,0,0,1)</f>
        <v>3</v>
      </c>
      <c r="JR323" s="1" cm="1">
        <f t="array" aca="1" ref="JR323" ca="1">_xlfn.XLOOKUP(INDIRECT("'Cornhole Board'!" &amp; BY323),$L$266:$L$269,$M$266:$M$269,0,0,1)</f>
        <v>3</v>
      </c>
      <c r="JS323" s="1" cm="1">
        <f t="array" aca="1" ref="JS323" ca="1">_xlfn.XLOOKUP(INDIRECT("'Cornhole Board'!" &amp; BZ323),$L$266:$L$269,$M$266:$M$269,0,0,1)</f>
        <v>3</v>
      </c>
      <c r="JT323" s="1" cm="1">
        <f t="array" aca="1" ref="JT323" ca="1">_xlfn.XLOOKUP(INDIRECT("'Cornhole Board'!" &amp; CA323),$L$266:$L$269,$M$266:$M$269,0,0,1)</f>
        <v>0</v>
      </c>
      <c r="JU323" s="1" cm="1">
        <f t="array" aca="1" ref="JU323" ca="1">_xlfn.XLOOKUP(INDIRECT("'Cornhole Board'!" &amp; CB323),$L$266:$L$269,$M$266:$M$269,0,0,1)</f>
        <v>1</v>
      </c>
      <c r="JV323" s="1" cm="1">
        <f t="array" aca="1" ref="JV323" ca="1">_xlfn.XLOOKUP(INDIRECT("'Cornhole Board'!" &amp; CC323),$L$266:$L$269,$M$266:$M$269,0,0,1)</f>
        <v>3</v>
      </c>
      <c r="JW323" s="1" cm="1">
        <f t="array" aca="1" ref="JW323" ca="1">_xlfn.XLOOKUP(INDIRECT("'Cornhole Board'!" &amp; CD323),$L$266:$L$269,$M$266:$M$269,0,0,1)</f>
        <v>1</v>
      </c>
      <c r="JX323" s="1" cm="1">
        <f t="array" aca="1" ref="JX323" ca="1">_xlfn.XLOOKUP(INDIRECT("'Cornhole Board'!" &amp; CE323),$L$266:$L$269,$M$266:$M$269,0,0,1)</f>
        <v>1</v>
      </c>
      <c r="JY323" s="1" cm="1">
        <f t="array" aca="1" ref="JY323" ca="1">_xlfn.XLOOKUP(INDIRECT("'Cornhole Board'!" &amp; CF323),$L$266:$L$269,$M$266:$M$269,0,0,1)</f>
        <v>1</v>
      </c>
      <c r="JZ323" s="1" cm="1">
        <f t="array" aca="1" ref="JZ323" ca="1">_xlfn.XLOOKUP(INDIRECT("'Cornhole Board'!" &amp; CG323),$L$266:$L$269,$M$266:$M$269,0,0,1)</f>
        <v>3</v>
      </c>
      <c r="KA323" s="1" cm="1">
        <f t="array" aca="1" ref="KA323" ca="1">_xlfn.XLOOKUP(INDIRECT("'Cornhole Board'!" &amp; CH323),$L$266:$L$269,$M$266:$M$269,0,0,1)</f>
        <v>1</v>
      </c>
      <c r="KB323" s="1" cm="1">
        <f t="array" aca="1" ref="KB323" ca="1">_xlfn.XLOOKUP(INDIRECT("'Cornhole Board'!" &amp; CI323),$L$266:$L$269,$M$266:$M$269,0,0,1)</f>
        <v>1</v>
      </c>
      <c r="KC323" s="1" cm="1">
        <f t="array" aca="1" ref="KC323" ca="1">_xlfn.XLOOKUP(INDIRECT("'Cornhole Board'!" &amp; CJ323),$L$266:$L$269,$M$266:$M$269,0,0,1)</f>
        <v>1</v>
      </c>
      <c r="KD323" s="1" cm="1">
        <f t="array" aca="1" ref="KD323" ca="1">_xlfn.XLOOKUP(INDIRECT("'Cornhole Board'!" &amp; CK323),$L$266:$L$269,$M$266:$M$269,0,0,1)</f>
        <v>1</v>
      </c>
      <c r="KE323" s="1" cm="1">
        <f t="array" aca="1" ref="KE323" ca="1">_xlfn.XLOOKUP(INDIRECT("'Cornhole Board'!" &amp; CL323),$L$266:$L$269,$M$266:$M$269,0,0,1)</f>
        <v>3</v>
      </c>
      <c r="KF323" s="1" cm="1">
        <f t="array" aca="1" ref="KF323" ca="1">_xlfn.XLOOKUP(INDIRECT("'Cornhole Board'!" &amp; CM323),$L$266:$L$269,$M$266:$M$269,0,0,1)</f>
        <v>0</v>
      </c>
      <c r="KG323" s="1" cm="1">
        <f t="array" aca="1" ref="KG323" ca="1">_xlfn.XLOOKUP(INDIRECT("'Cornhole Board'!" &amp; CN323),$L$266:$L$269,$M$266:$M$269,0,0,1)</f>
        <v>3</v>
      </c>
      <c r="KH323" s="1" cm="1">
        <f t="array" aca="1" ref="KH323" ca="1">_xlfn.XLOOKUP(INDIRECT("'Cornhole Board'!" &amp; CO323),$L$266:$L$269,$M$266:$M$269,0,0,1)</f>
        <v>3</v>
      </c>
      <c r="KI323" s="1" cm="1">
        <f t="array" aca="1" ref="KI323" ca="1">_xlfn.XLOOKUP(INDIRECT("'Cornhole Board'!" &amp; CP323),$L$266:$L$269,$M$266:$M$269,0,0,1)</f>
        <v>1</v>
      </c>
      <c r="KJ323" s="1" cm="1">
        <f t="array" aca="1" ref="KJ323" ca="1">_xlfn.XLOOKUP(INDIRECT("'Cornhole Board'!" &amp; CQ323),$L$266:$L$269,$M$266:$M$269,0,0,1)</f>
        <v>1</v>
      </c>
      <c r="KK323" s="1" cm="1">
        <f t="array" aca="1" ref="KK323" ca="1">_xlfn.XLOOKUP(INDIRECT("'Cornhole Board'!" &amp; CR323),$L$266:$L$269,$M$266:$M$269,0,0,1)</f>
        <v>1</v>
      </c>
      <c r="KL323" s="1" cm="1">
        <f t="array" aca="1" ref="KL323" ca="1">_xlfn.XLOOKUP(INDIRECT("'Cornhole Board'!" &amp; CS323),$L$266:$L$269,$M$266:$M$269,0,0,1)</f>
        <v>1</v>
      </c>
      <c r="KM323" s="1" cm="1">
        <f t="array" aca="1" ref="KM323" ca="1">_xlfn.XLOOKUP(INDIRECT("'Cornhole Board'!" &amp; CT323),$L$266:$L$269,$M$266:$M$269,0,0,1)</f>
        <v>1</v>
      </c>
      <c r="KN323" s="1" cm="1">
        <f t="array" aca="1" ref="KN323" ca="1">_xlfn.XLOOKUP(INDIRECT("'Cornhole Board'!" &amp; CU323),$L$266:$L$269,$M$266:$M$269,0,0,1)</f>
        <v>3</v>
      </c>
      <c r="KO323" s="1" cm="1">
        <f t="array" aca="1" ref="KO323" ca="1">_xlfn.XLOOKUP(INDIRECT("'Cornhole Board'!" &amp; CV323),$L$266:$L$269,$M$266:$M$269,0,0,1)</f>
        <v>3</v>
      </c>
      <c r="KP323" s="1" cm="1">
        <f t="array" aca="1" ref="KP323" ca="1">_xlfn.XLOOKUP(INDIRECT("'Cornhole Board'!" &amp; CW323),$L$266:$L$269,$M$266:$M$269,0,0,1)</f>
        <v>1</v>
      </c>
      <c r="KQ323" s="1" cm="1">
        <f t="array" aca="1" ref="KQ323" ca="1">_xlfn.XLOOKUP(INDIRECT("'Cornhole Board'!" &amp; CX323),$L$266:$L$269,$M$266:$M$269,0,0,1)</f>
        <v>1</v>
      </c>
      <c r="KR323" s="1" cm="1">
        <f t="array" aca="1" ref="KR323" ca="1">_xlfn.XLOOKUP(INDIRECT("'Cornhole Board'!" &amp; CY323),$L$266:$L$269,$M$266:$M$269,0,0,1)</f>
        <v>1</v>
      </c>
      <c r="KS323" s="1" cm="1">
        <f t="array" aca="1" ref="KS323" ca="1">_xlfn.XLOOKUP(INDIRECT("'Cornhole Board'!" &amp; CZ323),$L$266:$L$269,$M$266:$M$269,0,0,1)</f>
        <v>3</v>
      </c>
      <c r="KT323" s="1" cm="1">
        <f t="array" aca="1" ref="KT323" ca="1">_xlfn.XLOOKUP(INDIRECT("'Cornhole Board'!" &amp; DA323),$L$266:$L$269,$M$266:$M$269,0,0,1)</f>
        <v>3</v>
      </c>
      <c r="KU323" s="1" cm="1">
        <f t="array" aca="1" ref="KU323" ca="1">_xlfn.XLOOKUP(INDIRECT("'Cornhole Board'!" &amp; DB323),$L$266:$L$269,$M$266:$M$269,0,0,1)</f>
        <v>1</v>
      </c>
      <c r="KV323" s="1" cm="1">
        <f t="array" aca="1" ref="KV323" ca="1">_xlfn.XLOOKUP(INDIRECT("'Cornhole Board'!" &amp; DC323),$L$266:$L$269,$M$266:$M$269,0,0,1)</f>
        <v>1</v>
      </c>
      <c r="KW323" s="1" cm="1">
        <f t="array" aca="1" ref="KW323" ca="1">_xlfn.XLOOKUP(INDIRECT("'Cornhole Board'!" &amp; DD323),$L$266:$L$269,$M$266:$M$269,0,0,1)</f>
        <v>1</v>
      </c>
      <c r="KX323" s="1" cm="1">
        <f t="array" aca="1" ref="KX323" ca="1">_xlfn.XLOOKUP(INDIRECT("'Cornhole Board'!" &amp; DE323),$L$266:$L$269,$M$266:$M$269,0,0,1)</f>
        <v>3</v>
      </c>
      <c r="KY323" s="1" cm="1">
        <f t="array" aca="1" ref="KY323" ca="1">_xlfn.XLOOKUP(INDIRECT("'Cornhole Board'!" &amp; DF323),$L$266:$L$269,$M$266:$M$269,0,0,1)</f>
        <v>3</v>
      </c>
      <c r="KZ323" s="1" cm="1">
        <f t="array" aca="1" ref="KZ323" ca="1">_xlfn.XLOOKUP(INDIRECT("'Cornhole Board'!" &amp; DG323),$L$266:$L$269,$M$266:$M$269,0,0,1)</f>
        <v>1</v>
      </c>
      <c r="LA323" s="1" cm="1">
        <f t="array" aca="1" ref="LA323" ca="1">_xlfn.XLOOKUP(INDIRECT("'Cornhole Board'!" &amp; DH323),$L$266:$L$269,$M$266:$M$269,0,0,1)</f>
        <v>3</v>
      </c>
      <c r="LB323" s="1" cm="1">
        <f t="array" aca="1" ref="LB323" ca="1">_xlfn.XLOOKUP(INDIRECT("'Cornhole Board'!" &amp; DI323),$L$266:$L$269,$M$266:$M$269,0,0,1)</f>
        <v>3</v>
      </c>
      <c r="LC323" s="1" cm="1">
        <f t="array" aca="1" ref="LC323" ca="1">_xlfn.XLOOKUP(INDIRECT("'Cornhole Board'!" &amp; DJ323),$L$266:$L$269,$M$266:$M$269,0,0,1)</f>
        <v>3</v>
      </c>
      <c r="LD323" s="1" cm="1">
        <f t="array" aca="1" ref="LD323" ca="1">_xlfn.XLOOKUP(INDIRECT("'Cornhole Board'!" &amp; DK323),$L$266:$L$269,$M$266:$M$269,0,0,1)</f>
        <v>0</v>
      </c>
      <c r="LE323" s="1" cm="1">
        <f t="array" aca="1" ref="LE323" ca="1">_xlfn.XLOOKUP(INDIRECT("'Cornhole Board'!" &amp; DL323),$L$266:$L$269,$M$266:$M$269,0,0,1)</f>
        <v>1</v>
      </c>
      <c r="LF323" s="1" cm="1">
        <f t="array" aca="1" ref="LF323" ca="1">_xlfn.XLOOKUP(INDIRECT("'Cornhole Board'!" &amp; DM323),$L$266:$L$269,$M$266:$M$269,0,0,1)</f>
        <v>3</v>
      </c>
      <c r="LG323" s="1" cm="1">
        <f t="array" aca="1" ref="LG323" ca="1">_xlfn.XLOOKUP(INDIRECT("'Cornhole Board'!" &amp; DN323),$L$266:$L$269,$M$266:$M$269,0,0,1)</f>
        <v>3</v>
      </c>
      <c r="LH323" s="1" cm="1">
        <f t="array" aca="1" ref="LH323" ca="1">_xlfn.XLOOKUP(INDIRECT("'Cornhole Board'!" &amp; DO323),$L$266:$L$269,$M$266:$M$269,0,0,1)</f>
        <v>3</v>
      </c>
      <c r="LI323" s="1" cm="1">
        <f t="array" aca="1" ref="LI323" ca="1">_xlfn.XLOOKUP(INDIRECT("'Cornhole Board'!" &amp; DP323),$L$266:$L$269,$M$266:$M$269,0,0,1)</f>
        <v>3</v>
      </c>
      <c r="LJ323" s="1" cm="1">
        <f t="array" aca="1" ref="LJ323" ca="1">_xlfn.XLOOKUP(INDIRECT("'Cornhole Board'!" &amp; DQ323),$L$266:$L$269,$M$266:$M$269,0,0,1)</f>
        <v>3</v>
      </c>
      <c r="LK323" s="1" cm="1">
        <f t="array" aca="1" ref="LK323" ca="1">_xlfn.XLOOKUP(INDIRECT("'Cornhole Board'!" &amp; DR323),$L$266:$L$269,$M$266:$M$269,0,0,1)</f>
        <v>0</v>
      </c>
      <c r="LL323" s="1" cm="1">
        <f t="array" aca="1" ref="LL323" ca="1">_xlfn.XLOOKUP(INDIRECT("'Cornhole Board'!" &amp; DS323),$L$266:$L$269,$M$266:$M$269,0,0,1)</f>
        <v>3</v>
      </c>
      <c r="LM323" s="1" cm="1">
        <f t="array" aca="1" ref="LM323" ca="1">_xlfn.XLOOKUP(INDIRECT("'Cornhole Board'!" &amp; DT323),$L$266:$L$269,$M$266:$M$269,0,0,1)</f>
        <v>1</v>
      </c>
      <c r="LN323" s="1" cm="1">
        <f t="array" aca="1" ref="LN323" ca="1">_xlfn.XLOOKUP(INDIRECT("'Cornhole Board'!" &amp; DU323),$L$266:$L$269,$M$266:$M$269,0,0,1)</f>
        <v>3</v>
      </c>
      <c r="LO323" s="1" cm="1">
        <f t="array" aca="1" ref="LO323" ca="1">_xlfn.XLOOKUP(INDIRECT("'Cornhole Board'!" &amp; DV323),$L$266:$L$269,$M$266:$M$269,0,0,1)</f>
        <v>3</v>
      </c>
      <c r="LP323" s="1" cm="1">
        <f t="array" aca="1" ref="LP323" ca="1">_xlfn.XLOOKUP(INDIRECT("'Cornhole Board'!" &amp; DW323),$L$266:$L$269,$M$266:$M$269,0,0,1)</f>
        <v>3</v>
      </c>
      <c r="LQ323" s="1" cm="1">
        <f t="array" aca="1" ref="LQ323" ca="1">_xlfn.XLOOKUP(INDIRECT("'Cornhole Board'!" &amp; DX323),$L$266:$L$269,$M$266:$M$269,0,0,1)</f>
        <v>1</v>
      </c>
      <c r="LR323" s="1" cm="1">
        <f t="array" aca="1" ref="LR323" ca="1">_xlfn.XLOOKUP(INDIRECT("'Cornhole Board'!" &amp; DY323),$L$266:$L$269,$M$266:$M$269,0,0,1)</f>
        <v>1</v>
      </c>
      <c r="LS323" s="1" cm="1">
        <f t="array" aca="1" ref="LS323" ca="1">_xlfn.XLOOKUP(INDIRECT("'Cornhole Board'!" &amp; DZ323),$L$266:$L$269,$M$266:$M$269,0,0,1)</f>
        <v>1</v>
      </c>
      <c r="LT323" s="1" cm="1">
        <f t="array" aca="1" ref="LT323" ca="1">_xlfn.XLOOKUP(INDIRECT("'Cornhole Board'!" &amp; EA323),$L$266:$L$269,$M$266:$M$269,0,0,1)</f>
        <v>1</v>
      </c>
      <c r="LU323" s="1" cm="1">
        <f t="array" aca="1" ref="LU323" ca="1">_xlfn.XLOOKUP(INDIRECT("'Cornhole Board'!" &amp; EB323),$L$266:$L$269,$M$266:$M$269,0,0,1)</f>
        <v>3</v>
      </c>
      <c r="LV323" s="1" cm="1">
        <f t="array" aca="1" ref="LV323" ca="1">_xlfn.XLOOKUP(INDIRECT("'Cornhole Board'!" &amp; EC323),$L$266:$L$269,$M$266:$M$269,0,0,1)</f>
        <v>3</v>
      </c>
      <c r="LW323" s="1" cm="1">
        <f t="array" aca="1" ref="LW323" ca="1">_xlfn.XLOOKUP(INDIRECT("'Cornhole Board'!" &amp; ED323),$L$266:$L$269,$M$266:$M$269,0,0,1)</f>
        <v>1</v>
      </c>
      <c r="LX323" s="1" cm="1">
        <f t="array" aca="1" ref="LX323" ca="1">_xlfn.XLOOKUP(INDIRECT("'Cornhole Board'!" &amp; EE323),$L$266:$L$269,$M$266:$M$269,0,0,1)</f>
        <v>3</v>
      </c>
      <c r="LY323" s="1" cm="1">
        <f t="array" aca="1" ref="LY323" ca="1">_xlfn.XLOOKUP(INDIRECT("'Cornhole Board'!" &amp; EF323),$L$266:$L$269,$M$266:$M$269,0,0,1)</f>
        <v>3</v>
      </c>
      <c r="LZ323" s="1" cm="1">
        <f t="array" aca="1" ref="LZ323" ca="1">_xlfn.XLOOKUP(INDIRECT("'Cornhole Board'!" &amp; EG323),$L$266:$L$269,$M$266:$M$269,0,0,1)</f>
        <v>3</v>
      </c>
      <c r="MA323" s="1" cm="1">
        <f t="array" aca="1" ref="MA323" ca="1">_xlfn.XLOOKUP(INDIRECT("'Cornhole Board'!" &amp; EH323),$L$266:$L$269,$M$266:$M$269,0,0,1)</f>
        <v>1</v>
      </c>
      <c r="MB323" s="1" cm="1">
        <f t="array" aca="1" ref="MB323" ca="1">_xlfn.XLOOKUP(INDIRECT("'Cornhole Board'!" &amp; EI323),$L$266:$L$269,$M$266:$M$269,0,0,1)</f>
        <v>3</v>
      </c>
      <c r="MC323" s="1" cm="1">
        <f t="array" aca="1" ref="MC323" ca="1">_xlfn.XLOOKUP(INDIRECT("'Cornhole Board'!" &amp; EJ323),$L$266:$L$269,$M$266:$M$269,0,0,1)</f>
        <v>1</v>
      </c>
      <c r="MD323" s="1" cm="1">
        <f t="array" aca="1" ref="MD323" ca="1">_xlfn.XLOOKUP(INDIRECT("'Cornhole Board'!" &amp; EK323),$L$266:$L$269,$M$266:$M$269,0,0,1)</f>
        <v>0</v>
      </c>
      <c r="ME323" s="1" cm="1">
        <f t="array" aca="1" ref="ME323" ca="1">_xlfn.XLOOKUP(INDIRECT("'Cornhole Board'!" &amp; EL323),$L$266:$L$269,$M$266:$M$269,0,0,1)</f>
        <v>1</v>
      </c>
      <c r="MF323" s="1" cm="1">
        <f t="array" aca="1" ref="MF323" ca="1">_xlfn.XLOOKUP(INDIRECT("'Cornhole Board'!" &amp; EM323),$L$266:$L$269,$M$266:$M$269,0,0,1)</f>
        <v>3</v>
      </c>
      <c r="MG323" s="1" cm="1">
        <f t="array" aca="1" ref="MG323" ca="1">_xlfn.XLOOKUP(INDIRECT("'Cornhole Board'!" &amp; EN323),$L$266:$L$269,$M$266:$M$269,0,0,1)</f>
        <v>1</v>
      </c>
      <c r="MH323" s="1" cm="1">
        <f t="array" aca="1" ref="MH323" ca="1">_xlfn.XLOOKUP(INDIRECT("'Cornhole Board'!" &amp; EO323),$L$266:$L$269,$M$266:$M$269,0,0,1)</f>
        <v>3</v>
      </c>
      <c r="MI323" s="1" cm="1">
        <f t="array" aca="1" ref="MI323" ca="1">_xlfn.XLOOKUP(INDIRECT("'Cornhole Board'!" &amp; EP323),$L$266:$L$269,$M$266:$M$269,0,0,1)</f>
        <v>1</v>
      </c>
      <c r="MJ323" s="1" cm="1">
        <f t="array" aca="1" ref="MJ323" ca="1">_xlfn.XLOOKUP(INDIRECT("'Cornhole Board'!" &amp; EQ323),$L$266:$L$269,$M$266:$M$269,0,0,1)</f>
        <v>1</v>
      </c>
      <c r="MK323" s="1" cm="1">
        <f t="array" aca="1" ref="MK323" ca="1">_xlfn.XLOOKUP(INDIRECT("'Cornhole Board'!" &amp; ER323),$L$266:$L$269,$M$266:$M$269,0,0,1)</f>
        <v>1</v>
      </c>
      <c r="ML323" s="1" cm="1">
        <f t="array" aca="1" ref="ML323" ca="1">_xlfn.XLOOKUP(INDIRECT("'Cornhole Board'!" &amp; ES323),$L$266:$L$269,$M$266:$M$269,0,0,1)</f>
        <v>3</v>
      </c>
      <c r="MM323" s="1" cm="1">
        <f t="array" aca="1" ref="MM323" ca="1">_xlfn.XLOOKUP(INDIRECT("'Cornhole Board'!" &amp; ET323),$L$266:$L$269,$M$266:$M$269,0,0,1)</f>
        <v>3</v>
      </c>
      <c r="MN323" s="1" cm="1">
        <f t="array" aca="1" ref="MN323" ca="1">_xlfn.XLOOKUP(INDIRECT("'Cornhole Board'!" &amp; EU323),$L$266:$L$269,$M$266:$M$269,0,0,1)</f>
        <v>1</v>
      </c>
      <c r="MO323" s="1" cm="1">
        <f t="array" aca="1" ref="MO323" ca="1">_xlfn.XLOOKUP(INDIRECT("'Cornhole Board'!" &amp; EV323),$L$266:$L$269,$M$266:$M$269,0,0,1)</f>
        <v>1</v>
      </c>
      <c r="MP323" s="1" cm="1">
        <f t="array" aca="1" ref="MP323" ca="1">_xlfn.XLOOKUP(INDIRECT("'Cornhole Board'!" &amp; EW323),$L$266:$L$269,$M$266:$M$269,0,0,1)</f>
        <v>3</v>
      </c>
      <c r="MQ323" s="1" cm="1">
        <f t="array" aca="1" ref="MQ323" ca="1">_xlfn.XLOOKUP(INDIRECT("'Cornhole Board'!" &amp; EX323),$L$266:$L$269,$M$266:$M$269,0,0,1)</f>
        <v>1</v>
      </c>
      <c r="MR323" s="1" cm="1">
        <f t="array" aca="1" ref="MR323" ca="1">_xlfn.XLOOKUP(INDIRECT("'Cornhole Board'!" &amp; EY323),$L$266:$L$269,$M$266:$M$269,0,0,1)</f>
        <v>3</v>
      </c>
      <c r="MS323" s="1" cm="1">
        <f t="array" aca="1" ref="MS323" ca="1">_xlfn.XLOOKUP(INDIRECT("'Cornhole Board'!" &amp; EZ323),$L$266:$L$269,$M$266:$M$269,0,0,1)</f>
        <v>1</v>
      </c>
      <c r="MT323" s="1" cm="1">
        <f t="array" aca="1" ref="MT323" ca="1">_xlfn.XLOOKUP(INDIRECT("'Cornhole Board'!" &amp; FA323),$L$266:$L$269,$M$266:$M$269,0,0,1)</f>
        <v>0</v>
      </c>
      <c r="MU323" s="1" cm="1">
        <f t="array" aca="1" ref="MU323" ca="1">_xlfn.XLOOKUP(INDIRECT("'Cornhole Board'!" &amp; FB323),$L$266:$L$269,$M$266:$M$269,0,0,1)</f>
        <v>1</v>
      </c>
      <c r="MV323" s="1" cm="1">
        <f t="array" aca="1" ref="MV323" ca="1">_xlfn.XLOOKUP(INDIRECT("'Cornhole Board'!" &amp; FC323),$L$266:$L$269,$M$266:$M$269,0,0,1)</f>
        <v>3</v>
      </c>
      <c r="MW323" s="1" cm="1">
        <f t="array" aca="1" ref="MW323" ca="1">_xlfn.XLOOKUP(INDIRECT("'Cornhole Board'!" &amp; FD323),$L$266:$L$269,$M$266:$M$269,0,0,1)</f>
        <v>3</v>
      </c>
      <c r="MX323" s="1" cm="1">
        <f t="array" aca="1" ref="MX323" ca="1">_xlfn.XLOOKUP(INDIRECT("'Cornhole Board'!" &amp; FE323),$L$266:$L$269,$M$266:$M$269,0,0,1)</f>
        <v>1</v>
      </c>
      <c r="MY323" s="1" cm="1">
        <f t="array" aca="1" ref="MY323" ca="1">_xlfn.XLOOKUP(INDIRECT("'Cornhole Board'!" &amp; FF323),$L$266:$L$269,$M$266:$M$269,0,0,1)</f>
        <v>1</v>
      </c>
      <c r="MZ323" s="1" cm="1">
        <f t="array" aca="1" ref="MZ323" ca="1">_xlfn.XLOOKUP(INDIRECT("'Cornhole Board'!" &amp; FG323),$L$266:$L$269,$M$266:$M$269,0,0,1)</f>
        <v>3</v>
      </c>
      <c r="NA323" s="1" cm="1">
        <f t="array" aca="1" ref="NA323" ca="1">_xlfn.XLOOKUP(INDIRECT("'Cornhole Board'!" &amp; FH323),$L$266:$L$269,$M$266:$M$269,0,0,1)</f>
        <v>1</v>
      </c>
      <c r="NB323" s="1" cm="1">
        <f t="array" aca="1" ref="NB323" ca="1">_xlfn.XLOOKUP(INDIRECT("'Cornhole Board'!" &amp; FI323),$L$266:$L$269,$M$266:$M$269,0,0,1)</f>
        <v>1</v>
      </c>
      <c r="NC323" s="1" cm="1">
        <f t="array" aca="1" ref="NC323" ca="1">_xlfn.XLOOKUP(INDIRECT("'Cornhole Board'!" &amp; FJ323),$L$266:$L$269,$M$266:$M$269,0,0,1)</f>
        <v>3</v>
      </c>
      <c r="ND323" s="1" cm="1">
        <f t="array" aca="1" ref="ND323" ca="1">_xlfn.XLOOKUP(INDIRECT("'Cornhole Board'!" &amp; FK323),$L$266:$L$269,$M$266:$M$269,0,0,1)</f>
        <v>1</v>
      </c>
      <c r="NE323" s="1" cm="1">
        <f t="array" aca="1" ref="NE323" ca="1">_xlfn.XLOOKUP(INDIRECT("'Cornhole Board'!" &amp; FL323),$L$266:$L$269,$M$266:$M$269,0,0,1)</f>
        <v>1</v>
      </c>
      <c r="NF323" s="1" cm="1">
        <f t="array" aca="1" ref="NF323" ca="1">_xlfn.XLOOKUP(INDIRECT("'Cornhole Board'!" &amp; FM323),$L$266:$L$269,$M$266:$M$269,0,0,1)</f>
        <v>3</v>
      </c>
      <c r="NG323" s="1" cm="1">
        <f t="array" aca="1" ref="NG323" ca="1">_xlfn.XLOOKUP(INDIRECT("'Cornhole Board'!" &amp; FN323),$L$266:$L$269,$M$266:$M$269,0,0,1)</f>
        <v>3</v>
      </c>
      <c r="NH323" s="1" cm="1">
        <f t="array" aca="1" ref="NH323" ca="1">_xlfn.XLOOKUP(INDIRECT("'Cornhole Board'!" &amp; FO323),$L$266:$L$269,$M$266:$M$269,0,0,1)</f>
        <v>3</v>
      </c>
      <c r="NI323" s="1" cm="1">
        <f t="array" aca="1" ref="NI323" ca="1">_xlfn.XLOOKUP(INDIRECT("'Cornhole Board'!" &amp; FP323),$L$266:$L$269,$M$266:$M$269,0,0,1)</f>
        <v>0</v>
      </c>
      <c r="NJ323" s="1" cm="1">
        <f t="array" aca="1" ref="NJ323" ca="1">_xlfn.XLOOKUP(INDIRECT("'Cornhole Board'!" &amp; FQ323),$L$266:$L$269,$M$266:$M$269,0,0,1)</f>
        <v>3</v>
      </c>
      <c r="NK323" s="1" cm="1">
        <f t="array" aca="1" ref="NK323" ca="1">_xlfn.XLOOKUP(INDIRECT("'Cornhole Board'!" &amp; FR323),$L$266:$L$269,$M$266:$M$269,0,0,1)</f>
        <v>3</v>
      </c>
      <c r="NL323" s="1" cm="1">
        <f t="array" aca="1" ref="NL323" ca="1">_xlfn.XLOOKUP(INDIRECT("'Cornhole Board'!" &amp; FS323),$L$266:$L$269,$M$266:$M$269,0,0,1)</f>
        <v>1</v>
      </c>
      <c r="NM323" s="1" cm="1">
        <f t="array" aca="1" ref="NM323" ca="1">_xlfn.XLOOKUP(INDIRECT("'Cornhole Board'!" &amp; FT323),$L$266:$L$269,$M$266:$M$269,0,0,1)</f>
        <v>1</v>
      </c>
      <c r="NN323" s="1" cm="1">
        <f t="array" aca="1" ref="NN323" ca="1">_xlfn.XLOOKUP(INDIRECT("'Cornhole Board'!" &amp; FU323),$L$266:$L$269,$M$266:$M$269,0,0,1)</f>
        <v>3</v>
      </c>
      <c r="NO323" s="1" cm="1">
        <f t="array" aca="1" ref="NO323" ca="1">_xlfn.XLOOKUP(INDIRECT("'Cornhole Board'!" &amp; FV323),$L$266:$L$269,$M$266:$M$269,0,0,1)</f>
        <v>1</v>
      </c>
      <c r="NP323" s="1" cm="1">
        <f t="array" aca="1" ref="NP323" ca="1">_xlfn.XLOOKUP(INDIRECT("'Cornhole Board'!" &amp; FW323),$L$266:$L$269,$M$266:$M$269,0,0,1)</f>
        <v>1</v>
      </c>
      <c r="NQ323" s="1" cm="1">
        <f t="array" aca="1" ref="NQ323" ca="1">_xlfn.XLOOKUP(INDIRECT("'Cornhole Board'!" &amp; FX323),$L$266:$L$269,$M$266:$M$269,0,0,1)</f>
        <v>1</v>
      </c>
      <c r="NR323" s="1" cm="1">
        <f t="array" aca="1" ref="NR323" ca="1">_xlfn.XLOOKUP(INDIRECT("'Cornhole Board'!" &amp; FY323),$L$266:$L$269,$M$266:$M$269,0,0,1)</f>
        <v>1</v>
      </c>
      <c r="NS323" s="1" cm="1">
        <f t="array" aca="1" ref="NS323" ca="1">_xlfn.XLOOKUP(INDIRECT("'Cornhole Board'!" &amp; FZ323),$L$266:$L$269,$M$266:$M$269,0,0,1)</f>
        <v>1</v>
      </c>
      <c r="NT323" s="1" cm="1">
        <f t="array" aca="1" ref="NT323" ca="1">_xlfn.XLOOKUP(INDIRECT("'Cornhole Board'!" &amp; GA323),$L$266:$L$269,$M$266:$M$269,0,0,1)</f>
        <v>3</v>
      </c>
      <c r="NU323" s="1" cm="1">
        <f t="array" aca="1" ref="NU323" ca="1">_xlfn.XLOOKUP(INDIRECT("'Cornhole Board'!" &amp; GB323),$L$266:$L$269,$M$266:$M$269,0,0,1)</f>
        <v>1</v>
      </c>
      <c r="NV323" s="1" cm="1">
        <f t="array" aca="1" ref="NV323" ca="1">_xlfn.XLOOKUP(INDIRECT("'Cornhole Board'!" &amp; GC323),$L$266:$L$269,$M$266:$M$269,0,0,1)</f>
        <v>1</v>
      </c>
      <c r="NW323" s="1" cm="1">
        <f t="array" aca="1" ref="NW323" ca="1">_xlfn.XLOOKUP(INDIRECT("'Cornhole Board'!" &amp; GD323),$L$266:$L$269,$M$266:$M$269,0,0,1)</f>
        <v>3</v>
      </c>
      <c r="NX323" s="1" cm="1">
        <f t="array" aca="1" ref="NX323" ca="1">_xlfn.XLOOKUP(INDIRECT("'Cornhole Board'!" &amp; GE323),$L$266:$L$269,$M$266:$M$269,0,0,1)</f>
        <v>3</v>
      </c>
      <c r="NY323" s="1" cm="1">
        <f t="array" aca="1" ref="NY323" ca="1">_xlfn.XLOOKUP(INDIRECT("'Cornhole Board'!" &amp; GF323),$L$266:$L$269,$M$266:$M$269,0,0,1)</f>
        <v>1</v>
      </c>
      <c r="NZ323" s="1" cm="1">
        <f t="array" aca="1" ref="NZ323" ca="1">_xlfn.XLOOKUP(INDIRECT("'Cornhole Board'!" &amp; GG323),$L$266:$L$269,$M$266:$M$269,0,0,1)</f>
        <v>1</v>
      </c>
      <c r="OA323" s="1" cm="1">
        <f t="array" aca="1" ref="OA323" ca="1">_xlfn.XLOOKUP(INDIRECT("'Cornhole Board'!" &amp; GH323),$L$266:$L$269,$M$266:$M$269,0,0,1)</f>
        <v>3</v>
      </c>
      <c r="OB323" s="1" cm="1">
        <f t="array" aca="1" ref="OB323" ca="1">_xlfn.XLOOKUP(INDIRECT("'Cornhole Board'!" &amp; GI323),$L$266:$L$269,$M$266:$M$269,0,0,1)</f>
        <v>1</v>
      </c>
      <c r="OC323" s="1" cm="1">
        <f t="array" aca="1" ref="OC323" ca="1">_xlfn.XLOOKUP(INDIRECT("'Cornhole Board'!" &amp; GJ323),$L$266:$L$269,$M$266:$M$269,0,0,1)</f>
        <v>0</v>
      </c>
      <c r="OD323" s="1" cm="1">
        <f t="array" aca="1" ref="OD323" ca="1">_xlfn.XLOOKUP(INDIRECT("'Cornhole Board'!" &amp; GK323),$L$266:$L$269,$M$266:$M$269,0,0,1)</f>
        <v>3</v>
      </c>
      <c r="OE323" s="1" cm="1">
        <f t="array" aca="1" ref="OE323" ca="1">_xlfn.XLOOKUP(INDIRECT("'Cornhole Board'!" &amp; GL323),$L$266:$L$269,$M$266:$M$269,0,0,1)</f>
        <v>1</v>
      </c>
      <c r="OF323" s="1" cm="1">
        <f t="array" aca="1" ref="OF323" ca="1">_xlfn.XLOOKUP(INDIRECT("'Cornhole Board'!" &amp; GM323),$L$266:$L$269,$M$266:$M$269,0,0,1)</f>
        <v>3</v>
      </c>
      <c r="OG323" s="1" cm="1">
        <f t="array" aca="1" ref="OG323" ca="1">_xlfn.XLOOKUP(INDIRECT("'Cornhole Board'!" &amp; GN323),$L$266:$L$269,$M$266:$M$269,0,0,1)</f>
        <v>3</v>
      </c>
      <c r="OH323" s="1" cm="1">
        <f t="array" aca="1" ref="OH323" ca="1">_xlfn.XLOOKUP(INDIRECT("'Cornhole Board'!" &amp; GO323),$L$266:$L$269,$M$266:$M$269,0,0,1)</f>
        <v>1</v>
      </c>
      <c r="OI323" s="1" cm="1">
        <f t="array" aca="1" ref="OI323" ca="1">_xlfn.XLOOKUP(INDIRECT("'Cornhole Board'!" &amp; GP323),$L$266:$L$269,$M$266:$M$269,0,0,1)</f>
        <v>1</v>
      </c>
      <c r="OJ323" s="1" cm="1">
        <f t="array" aca="1" ref="OJ323" ca="1">_xlfn.XLOOKUP(INDIRECT("'Cornhole Board'!" &amp; GQ323),$L$266:$L$269,$M$266:$M$269,0,0,1)</f>
        <v>0</v>
      </c>
      <c r="OK323" s="1" cm="1">
        <f t="array" aca="1" ref="OK323" ca="1">_xlfn.XLOOKUP(INDIRECT("'Cornhole Board'!" &amp; GR323),$L$266:$L$269,$M$266:$M$269,0,0,1)</f>
        <v>3</v>
      </c>
      <c r="OL323" s="1" cm="1">
        <f t="array" aca="1" ref="OL323" ca="1">_xlfn.XLOOKUP(INDIRECT("'Cornhole Board'!" &amp; GS323),$L$266:$L$269,$M$266:$M$269,0,0,1)</f>
        <v>3</v>
      </c>
      <c r="OM323" s="1" cm="1">
        <f t="array" aca="1" ref="OM323" ca="1">_xlfn.XLOOKUP(INDIRECT("'Cornhole Board'!" &amp; GT323),$L$266:$L$269,$M$266:$M$269,0,0,1)</f>
        <v>3</v>
      </c>
      <c r="ON323" s="1" cm="1">
        <f t="array" aca="1" ref="ON323" ca="1">_xlfn.XLOOKUP(INDIRECT("'Cornhole Board'!" &amp; GU323),$L$266:$L$269,$M$266:$M$269,0,0,1)</f>
        <v>3</v>
      </c>
      <c r="OO323" s="1" cm="1">
        <f t="array" aca="1" ref="OO323" ca="1">_xlfn.XLOOKUP(INDIRECT("'Cornhole Board'!" &amp; GV323),$L$266:$L$269,$M$266:$M$269,0,0,1)</f>
        <v>3</v>
      </c>
      <c r="OP323" s="1" cm="1">
        <f t="array" aca="1" ref="OP323" ca="1">_xlfn.XLOOKUP(INDIRECT("'Cornhole Board'!" &amp; GW323),$L$266:$L$269,$M$266:$M$269,0,0,1)</f>
        <v>1</v>
      </c>
      <c r="OQ323" s="1" cm="1">
        <f t="array" aca="1" ref="OQ323" ca="1">_xlfn.XLOOKUP(INDIRECT("'Cornhole Board'!" &amp; GX323),$L$266:$L$269,$M$266:$M$269,0,0,1)</f>
        <v>1</v>
      </c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</row>
    <row r="324" spans="2:434" ht="23.25">
      <c r="B324" s="15">
        <f>B323+1</f>
        <v>142</v>
      </c>
      <c r="C324" s="12">
        <v>8</v>
      </c>
      <c r="D324" s="13">
        <v>10</v>
      </c>
      <c r="E324" s="14" cm="1">
        <f t="array" aca="1" ref="E324" ca="1">_xlfn.LET(
_xlpm.firstPlayerResults, _xlfn.BYROW(_xlfn.WRAPROWS(_xlfn._xlws.FILTER(GZ324:OQ324,_xlfn.ANCHORARRAY($G$316)=1),4),_xlfn.LAMBDA(_xlpm.roundN, SUM(_xlpm.roundN))),
_xlpm.secondPlayerResults, _xlfn.BYROW(_xlfn.WRAPROWS(_xlfn._xlws.FILTER(GZ324:OQ324,_xlfn.ANCHORARRAY($G$316)=2),4),_xlfn.LAMBDA(_xlpm.roundN,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38</v>
      </c>
      <c r="G324" s="22" t="s">
        <v>154</v>
      </c>
      <c r="H324" s="22" t="s">
        <v>195</v>
      </c>
      <c r="I324" s="22" t="s">
        <v>258</v>
      </c>
      <c r="J324" s="22" t="s">
        <v>675</v>
      </c>
      <c r="K324" s="22" t="s">
        <v>216</v>
      </c>
      <c r="L324" s="22" t="s">
        <v>1063</v>
      </c>
      <c r="M324" s="22" t="s">
        <v>214</v>
      </c>
      <c r="N324" s="22" t="s">
        <v>903</v>
      </c>
      <c r="O324" s="22" t="s">
        <v>214</v>
      </c>
      <c r="P324" s="22" t="s">
        <v>552</v>
      </c>
      <c r="Q324" s="22" t="s">
        <v>258</v>
      </c>
      <c r="R324" s="22" t="s">
        <v>474</v>
      </c>
      <c r="S324" s="22" t="s">
        <v>88</v>
      </c>
      <c r="T324" s="22" t="s">
        <v>199</v>
      </c>
      <c r="U324" s="22" t="s">
        <v>849</v>
      </c>
      <c r="V324" s="22" t="s">
        <v>136</v>
      </c>
      <c r="W324" s="22" t="s">
        <v>301</v>
      </c>
      <c r="X324" s="22" t="s">
        <v>530</v>
      </c>
      <c r="Y324" s="22" t="s">
        <v>140</v>
      </c>
      <c r="Z324" s="22" t="s">
        <v>273</v>
      </c>
      <c r="AA324" s="22" t="s">
        <v>276</v>
      </c>
      <c r="AB324" s="22" t="s">
        <v>616</v>
      </c>
      <c r="AC324" s="22" t="s">
        <v>158</v>
      </c>
      <c r="AD324" s="22" t="s">
        <v>399</v>
      </c>
      <c r="AE324" s="22" t="s">
        <v>216</v>
      </c>
      <c r="AF324" s="22" t="s">
        <v>43</v>
      </c>
      <c r="AG324" s="22" t="s">
        <v>307</v>
      </c>
      <c r="AH324" s="22" t="s">
        <v>176</v>
      </c>
      <c r="AI324" s="22" t="s">
        <v>199</v>
      </c>
      <c r="AJ324" s="22" t="s">
        <v>865</v>
      </c>
      <c r="AK324" s="22" t="s">
        <v>849</v>
      </c>
      <c r="AL324" s="22" t="s">
        <v>829</v>
      </c>
      <c r="AM324" s="22" t="s">
        <v>954</v>
      </c>
      <c r="AN324" s="22" t="s">
        <v>142</v>
      </c>
      <c r="AO324" s="22" t="s">
        <v>175</v>
      </c>
      <c r="AP324" s="22" t="s">
        <v>346</v>
      </c>
      <c r="AQ324" s="22" t="s">
        <v>1059</v>
      </c>
      <c r="AR324" s="22" t="s">
        <v>22</v>
      </c>
      <c r="AS324" s="22" t="s">
        <v>457</v>
      </c>
      <c r="AT324" s="22" t="s">
        <v>211</v>
      </c>
      <c r="AU324" s="22" t="s">
        <v>237</v>
      </c>
      <c r="AV324" s="22" t="s">
        <v>830</v>
      </c>
      <c r="AW324" s="22" t="s">
        <v>304</v>
      </c>
      <c r="AX324" s="22" t="s">
        <v>216</v>
      </c>
      <c r="AY324" s="22" t="s">
        <v>516</v>
      </c>
      <c r="AZ324" s="22" t="s">
        <v>231</v>
      </c>
      <c r="BA324" s="22" t="s">
        <v>851</v>
      </c>
      <c r="BB324" s="22" t="s">
        <v>1018</v>
      </c>
      <c r="BC324" s="22" t="s">
        <v>461</v>
      </c>
      <c r="BD324" s="22" t="s">
        <v>237</v>
      </c>
      <c r="BE324" s="22" t="s">
        <v>211</v>
      </c>
      <c r="BF324" s="22" t="s">
        <v>214</v>
      </c>
      <c r="BG324" s="22" t="s">
        <v>471</v>
      </c>
      <c r="BH324" s="22" t="s">
        <v>607</v>
      </c>
      <c r="BI324" s="22" t="s">
        <v>275</v>
      </c>
      <c r="BJ324" s="22" t="s">
        <v>255</v>
      </c>
      <c r="BK324" s="22" t="s">
        <v>253</v>
      </c>
      <c r="BL324" s="22" t="s">
        <v>485</v>
      </c>
      <c r="BM324" s="22" t="s">
        <v>274</v>
      </c>
      <c r="BN324" s="22" t="s">
        <v>405</v>
      </c>
      <c r="BO324" s="22" t="s">
        <v>767</v>
      </c>
      <c r="BP324" s="22" t="s">
        <v>753</v>
      </c>
      <c r="BQ324" s="22" t="s">
        <v>536</v>
      </c>
      <c r="BR324" s="22" t="s">
        <v>444</v>
      </c>
      <c r="BS324" s="22" t="s">
        <v>240</v>
      </c>
      <c r="BT324" s="22" t="s">
        <v>276</v>
      </c>
      <c r="BU324" s="22" t="s">
        <v>218</v>
      </c>
      <c r="BV324" s="22" t="s">
        <v>236</v>
      </c>
      <c r="BW324" s="22" t="s">
        <v>232</v>
      </c>
      <c r="BX324" s="22" t="s">
        <v>273</v>
      </c>
      <c r="BY324" s="22" t="s">
        <v>175</v>
      </c>
      <c r="BZ324" s="22" t="s">
        <v>620</v>
      </c>
      <c r="CA324" s="22" t="s">
        <v>471</v>
      </c>
      <c r="CB324" s="22" t="s">
        <v>233</v>
      </c>
      <c r="CC324" s="22" t="s">
        <v>282</v>
      </c>
      <c r="CD324" s="22" t="s">
        <v>564</v>
      </c>
      <c r="CE324" s="22" t="s">
        <v>257</v>
      </c>
      <c r="CF324" s="22" t="s">
        <v>233</v>
      </c>
      <c r="CG324" s="22" t="s">
        <v>752</v>
      </c>
      <c r="CH324" s="22" t="s">
        <v>757</v>
      </c>
      <c r="CI324" s="22" t="s">
        <v>872</v>
      </c>
      <c r="CJ324" s="22" t="s">
        <v>235</v>
      </c>
      <c r="CK324" s="22" t="s">
        <v>155</v>
      </c>
      <c r="CL324" s="22" t="s">
        <v>498</v>
      </c>
      <c r="CM324" s="22" t="s">
        <v>827</v>
      </c>
      <c r="CN324" s="22" t="s">
        <v>846</v>
      </c>
      <c r="CO324" s="22" t="s">
        <v>471</v>
      </c>
      <c r="CP324" s="22" t="s">
        <v>459</v>
      </c>
      <c r="CQ324" s="22" t="s">
        <v>256</v>
      </c>
      <c r="CR324" s="22" t="s">
        <v>200</v>
      </c>
      <c r="CS324" s="22" t="s">
        <v>383</v>
      </c>
      <c r="CT324" s="22" t="s">
        <v>275</v>
      </c>
      <c r="CU324" s="22" t="s">
        <v>212</v>
      </c>
      <c r="CV324" s="22" t="s">
        <v>54</v>
      </c>
      <c r="CW324" s="22" t="s">
        <v>476</v>
      </c>
      <c r="CX324" s="22" t="s">
        <v>201</v>
      </c>
      <c r="CY324" s="22" t="s">
        <v>630</v>
      </c>
      <c r="CZ324" s="22" t="s">
        <v>768</v>
      </c>
      <c r="DA324" s="22" t="s">
        <v>148</v>
      </c>
      <c r="DB324" s="22" t="s">
        <v>214</v>
      </c>
      <c r="DC324" s="22" t="s">
        <v>940</v>
      </c>
      <c r="DD324" s="22" t="s">
        <v>198</v>
      </c>
      <c r="DE324" s="22" t="s">
        <v>236</v>
      </c>
      <c r="DF324" s="22" t="s">
        <v>569</v>
      </c>
      <c r="DG324" s="22" t="s">
        <v>786</v>
      </c>
      <c r="DH324" s="22" t="s">
        <v>255</v>
      </c>
      <c r="DI324" s="22" t="s">
        <v>809</v>
      </c>
      <c r="DJ324" s="22" t="s">
        <v>182</v>
      </c>
      <c r="DK324" s="22" t="s">
        <v>23</v>
      </c>
      <c r="DL324" s="22" t="s">
        <v>200</v>
      </c>
      <c r="DM324" s="22" t="s">
        <v>769</v>
      </c>
      <c r="DN324" s="22" t="s">
        <v>21</v>
      </c>
      <c r="DO324" s="22" t="s">
        <v>215</v>
      </c>
      <c r="DP324" s="22" t="s">
        <v>948</v>
      </c>
      <c r="DQ324" s="22" t="s">
        <v>810</v>
      </c>
      <c r="DR324" s="22" t="s">
        <v>907</v>
      </c>
      <c r="DS324" s="22" t="s">
        <v>200</v>
      </c>
      <c r="DT324" s="22" t="s">
        <v>808</v>
      </c>
      <c r="DU324" s="22" t="s">
        <v>516</v>
      </c>
      <c r="DV324" s="22" t="s">
        <v>215</v>
      </c>
      <c r="DW324" s="22" t="s">
        <v>156</v>
      </c>
      <c r="DX324" s="22" t="s">
        <v>237</v>
      </c>
      <c r="DY324" s="22" t="s">
        <v>420</v>
      </c>
      <c r="DZ324" s="22" t="s">
        <v>215</v>
      </c>
      <c r="EA324" s="22" t="s">
        <v>338</v>
      </c>
      <c r="EB324" s="22" t="s">
        <v>584</v>
      </c>
      <c r="EC324" s="22" t="s">
        <v>903</v>
      </c>
      <c r="ED324" s="22" t="s">
        <v>929</v>
      </c>
      <c r="EE324" s="22" t="s">
        <v>72</v>
      </c>
      <c r="EF324" s="22" t="s">
        <v>253</v>
      </c>
      <c r="EG324" s="22" t="s">
        <v>180</v>
      </c>
      <c r="EH324" s="22" t="s">
        <v>23</v>
      </c>
      <c r="EI324" s="22" t="s">
        <v>254</v>
      </c>
      <c r="EJ324" s="22" t="s">
        <v>155</v>
      </c>
      <c r="EK324" s="22" t="s">
        <v>233</v>
      </c>
      <c r="EL324" s="22" t="s">
        <v>595</v>
      </c>
      <c r="EM324" s="22" t="s">
        <v>196</v>
      </c>
      <c r="EN324" s="22" t="s">
        <v>177</v>
      </c>
      <c r="EO324" s="22" t="s">
        <v>182</v>
      </c>
      <c r="EP324" s="22" t="s">
        <v>812</v>
      </c>
      <c r="EQ324" s="22" t="s">
        <v>986</v>
      </c>
      <c r="ER324" s="22" t="s">
        <v>276</v>
      </c>
      <c r="ES324" s="22" t="s">
        <v>785</v>
      </c>
      <c r="ET324" s="22" t="s">
        <v>847</v>
      </c>
      <c r="EU324" s="22" t="s">
        <v>254</v>
      </c>
      <c r="EV324" s="22" t="s">
        <v>491</v>
      </c>
      <c r="EW324" s="22" t="s">
        <v>193</v>
      </c>
      <c r="EX324" s="22" t="s">
        <v>234</v>
      </c>
      <c r="EY324" s="22" t="s">
        <v>168</v>
      </c>
      <c r="EZ324" s="22" t="s">
        <v>791</v>
      </c>
      <c r="FA324" s="22" t="s">
        <v>198</v>
      </c>
      <c r="FB324" s="22" t="s">
        <v>20</v>
      </c>
      <c r="FC324" s="22" t="s">
        <v>786</v>
      </c>
      <c r="FD324" s="22" t="s">
        <v>1058</v>
      </c>
      <c r="FE324" s="22" t="s">
        <v>200</v>
      </c>
      <c r="FF324" s="22" t="s">
        <v>258</v>
      </c>
      <c r="FG324" s="22" t="s">
        <v>158</v>
      </c>
      <c r="FH324" s="22" t="s">
        <v>145</v>
      </c>
      <c r="FI324" s="22" t="s">
        <v>274</v>
      </c>
      <c r="FJ324" s="22" t="s">
        <v>717</v>
      </c>
      <c r="FK324" s="22" t="s">
        <v>155</v>
      </c>
      <c r="FL324" s="22" t="s">
        <v>548</v>
      </c>
      <c r="FM324" s="22" t="s">
        <v>198</v>
      </c>
      <c r="FN324" s="22" t="s">
        <v>274</v>
      </c>
      <c r="FO324" s="22" t="s">
        <v>157</v>
      </c>
      <c r="FP324" s="22" t="s">
        <v>273</v>
      </c>
      <c r="FQ324" s="22" t="s">
        <v>257</v>
      </c>
      <c r="FR324" s="22" t="s">
        <v>154</v>
      </c>
      <c r="FS324" s="22" t="s">
        <v>217</v>
      </c>
      <c r="FT324" s="22" t="s">
        <v>660</v>
      </c>
      <c r="FU324" s="22" t="s">
        <v>453</v>
      </c>
      <c r="FV324" s="22" t="s">
        <v>216</v>
      </c>
      <c r="FW324" s="22" t="s">
        <v>197</v>
      </c>
      <c r="FX324" s="22" t="s">
        <v>215</v>
      </c>
      <c r="FY324" s="22" t="s">
        <v>232</v>
      </c>
      <c r="FZ324" s="22" t="s">
        <v>536</v>
      </c>
      <c r="GA324" s="22" t="s">
        <v>142</v>
      </c>
      <c r="GB324" s="22" t="s">
        <v>377</v>
      </c>
      <c r="GC324" s="22" t="s">
        <v>1041</v>
      </c>
      <c r="GD324" s="22" t="s">
        <v>573</v>
      </c>
      <c r="GE324" s="22" t="s">
        <v>883</v>
      </c>
      <c r="GF324" s="22" t="s">
        <v>158</v>
      </c>
      <c r="GG324" s="22" t="s">
        <v>809</v>
      </c>
      <c r="GH324" s="22" t="s">
        <v>563</v>
      </c>
      <c r="GI324" s="22" t="s">
        <v>80</v>
      </c>
      <c r="GJ324" s="22" t="s">
        <v>236</v>
      </c>
      <c r="GK324" s="22" t="s">
        <v>200</v>
      </c>
      <c r="GL324" s="22" t="s">
        <v>182</v>
      </c>
      <c r="GM324" s="22" t="s">
        <v>599</v>
      </c>
      <c r="GN324" s="22" t="s">
        <v>218</v>
      </c>
      <c r="GO324" s="22" t="s">
        <v>179</v>
      </c>
      <c r="GP324" s="22" t="s">
        <v>156</v>
      </c>
      <c r="GQ324" s="22" t="s">
        <v>181</v>
      </c>
      <c r="GR324" s="22" t="s">
        <v>177</v>
      </c>
      <c r="GS324" s="22" t="s">
        <v>275</v>
      </c>
      <c r="GT324" s="22" t="s">
        <v>828</v>
      </c>
      <c r="GU324" s="22" t="s">
        <v>154</v>
      </c>
      <c r="GV324" s="22" t="s">
        <v>182</v>
      </c>
      <c r="GW324" s="22" t="s">
        <v>83</v>
      </c>
      <c r="GX324" s="43" t="s">
        <v>21</v>
      </c>
      <c r="GZ324" s="1" cm="1">
        <f t="array" aca="1" ref="GZ324" ca="1">_xlfn.XLOOKUP(INDIRECT("'Cornhole Board'!" &amp; G324),$L$266:$L$269,$M$266:$M$269,0,0,1)</f>
        <v>3</v>
      </c>
      <c r="HA324" s="1" cm="1">
        <f t="array" aca="1" ref="HA324" ca="1">_xlfn.XLOOKUP(INDIRECT("'Cornhole Board'!" &amp; H324),$L$266:$L$269,$M$266:$M$269,0,0,1)</f>
        <v>3</v>
      </c>
      <c r="HB324" s="1" cm="1">
        <f t="array" aca="1" ref="HB324" ca="1">_xlfn.XLOOKUP(INDIRECT("'Cornhole Board'!" &amp; I324),$L$266:$L$269,$M$266:$M$269,0,0,1)</f>
        <v>3</v>
      </c>
      <c r="HC324" s="1" cm="1">
        <f t="array" aca="1" ref="HC324" ca="1">_xlfn.XLOOKUP(INDIRECT("'Cornhole Board'!" &amp; J324),$L$266:$L$269,$M$266:$M$269,0,0,1)</f>
        <v>1</v>
      </c>
      <c r="HD324" s="1" cm="1">
        <f t="array" aca="1" ref="HD324" ca="1">_xlfn.XLOOKUP(INDIRECT("'Cornhole Board'!" &amp; K324),$L$266:$L$269,$M$266:$M$269,0,0,1)</f>
        <v>3</v>
      </c>
      <c r="HE324" s="1" cm="1">
        <f t="array" aca="1" ref="HE324" ca="1">_xlfn.XLOOKUP(INDIRECT("'Cornhole Board'!" &amp; L324),$L$266:$L$269,$M$266:$M$269,0,0,1)</f>
        <v>0</v>
      </c>
      <c r="HF324" s="1" cm="1">
        <f t="array" aca="1" ref="HF324" ca="1">_xlfn.XLOOKUP(INDIRECT("'Cornhole Board'!" &amp; M324),$L$266:$L$269,$M$266:$M$269,0,0,1)</f>
        <v>3</v>
      </c>
      <c r="HG324" s="1" cm="1">
        <f t="array" aca="1" ref="HG324" ca="1">_xlfn.XLOOKUP(INDIRECT("'Cornhole Board'!" &amp; N324),$L$266:$L$269,$M$266:$M$269,0,0,1)</f>
        <v>1</v>
      </c>
      <c r="HH324" s="1" cm="1">
        <f t="array" aca="1" ref="HH324" ca="1">_xlfn.XLOOKUP(INDIRECT("'Cornhole Board'!" &amp; O324),$L$266:$L$269,$M$266:$M$269,0,0,1)</f>
        <v>3</v>
      </c>
      <c r="HI324" s="1" cm="1">
        <f t="array" aca="1" ref="HI324" ca="1">_xlfn.XLOOKUP(INDIRECT("'Cornhole Board'!" &amp; P324),$L$266:$L$269,$M$266:$M$269,0,0,1)</f>
        <v>1</v>
      </c>
      <c r="HJ324" s="1" cm="1">
        <f t="array" aca="1" ref="HJ324" ca="1">_xlfn.XLOOKUP(INDIRECT("'Cornhole Board'!" &amp; Q324),$L$266:$L$269,$M$266:$M$269,0,0,1)</f>
        <v>3</v>
      </c>
      <c r="HK324" s="1" cm="1">
        <f t="array" aca="1" ref="HK324" ca="1">_xlfn.XLOOKUP(INDIRECT("'Cornhole Board'!" &amp; R324),$L$266:$L$269,$M$266:$M$269,0,0,1)</f>
        <v>1</v>
      </c>
      <c r="HL324" s="1" cm="1">
        <f t="array" aca="1" ref="HL324" ca="1">_xlfn.XLOOKUP(INDIRECT("'Cornhole Board'!" &amp; S324),$L$266:$L$269,$M$266:$M$269,0,0,1)</f>
        <v>1</v>
      </c>
      <c r="HM324" s="1" cm="1">
        <f t="array" aca="1" ref="HM324" ca="1">_xlfn.XLOOKUP(INDIRECT("'Cornhole Board'!" &amp; T324),$L$266:$L$269,$M$266:$M$269,0,0,1)</f>
        <v>3</v>
      </c>
      <c r="HN324" s="1" cm="1">
        <f t="array" aca="1" ref="HN324" ca="1">_xlfn.XLOOKUP(INDIRECT("'Cornhole Board'!" &amp; U324),$L$266:$L$269,$M$266:$M$269,0,0,1)</f>
        <v>1</v>
      </c>
      <c r="HO324" s="1" cm="1">
        <f t="array" aca="1" ref="HO324" ca="1">_xlfn.XLOOKUP(INDIRECT("'Cornhole Board'!" &amp; V324),$L$266:$L$269,$M$266:$M$269,0,0,1)</f>
        <v>1</v>
      </c>
      <c r="HP324" s="1" cm="1">
        <f t="array" aca="1" ref="HP324" ca="1">_xlfn.XLOOKUP(INDIRECT("'Cornhole Board'!" &amp; W324),$L$266:$L$269,$M$266:$M$269,0,0,1)</f>
        <v>1</v>
      </c>
      <c r="HQ324" s="1" cm="1">
        <f t="array" aca="1" ref="HQ324" ca="1">_xlfn.XLOOKUP(INDIRECT("'Cornhole Board'!" &amp; X324),$L$266:$L$269,$M$266:$M$269,0,0,1)</f>
        <v>1</v>
      </c>
      <c r="HR324" s="1" cm="1">
        <f t="array" aca="1" ref="HR324" ca="1">_xlfn.XLOOKUP(INDIRECT("'Cornhole Board'!" &amp; Y324),$L$266:$L$269,$M$266:$M$269,0,0,1)</f>
        <v>3</v>
      </c>
      <c r="HS324" s="1" cm="1">
        <f t="array" aca="1" ref="HS324" ca="1">_xlfn.XLOOKUP(INDIRECT("'Cornhole Board'!" &amp; Z324),$L$266:$L$269,$M$266:$M$269,0,0,1)</f>
        <v>3</v>
      </c>
      <c r="HT324" s="1" cm="1">
        <f t="array" aca="1" ref="HT324" ca="1">_xlfn.XLOOKUP(INDIRECT("'Cornhole Board'!" &amp; AA324),$L$266:$L$269,$M$266:$M$269,0,0,1)</f>
        <v>3</v>
      </c>
      <c r="HU324" s="1" cm="1">
        <f t="array" aca="1" ref="HU324" ca="1">_xlfn.XLOOKUP(INDIRECT("'Cornhole Board'!" &amp; AB324),$L$266:$L$269,$M$266:$M$269,0,0,1)</f>
        <v>1</v>
      </c>
      <c r="HV324" s="1" cm="1">
        <f t="array" aca="1" ref="HV324" ca="1">_xlfn.XLOOKUP(INDIRECT("'Cornhole Board'!" &amp; AC324),$L$266:$L$269,$M$266:$M$269,0,0,1)</f>
        <v>3</v>
      </c>
      <c r="HW324" s="1" cm="1">
        <f t="array" aca="1" ref="HW324" ca="1">_xlfn.XLOOKUP(INDIRECT("'Cornhole Board'!" &amp; AD324),$L$266:$L$269,$M$266:$M$269,0,0,1)</f>
        <v>1</v>
      </c>
      <c r="HX324" s="1" cm="1">
        <f t="array" aca="1" ref="HX324" ca="1">_xlfn.XLOOKUP(INDIRECT("'Cornhole Board'!" &amp; AE324),$L$266:$L$269,$M$266:$M$269,0,0,1)</f>
        <v>3</v>
      </c>
      <c r="HY324" s="1" cm="1">
        <f t="array" aca="1" ref="HY324" ca="1">_xlfn.XLOOKUP(INDIRECT("'Cornhole Board'!" &amp; AF324),$L$266:$L$269,$M$266:$M$269,0,0,1)</f>
        <v>1</v>
      </c>
      <c r="HZ324" s="1" cm="1">
        <f t="array" aca="1" ref="HZ324" ca="1">_xlfn.XLOOKUP(INDIRECT("'Cornhole Board'!" &amp; AG324),$L$266:$L$269,$M$266:$M$269,0,0,1)</f>
        <v>1</v>
      </c>
      <c r="IA324" s="1" cm="1">
        <f t="array" aca="1" ref="IA324" ca="1">_xlfn.XLOOKUP(INDIRECT("'Cornhole Board'!" &amp; AH324),$L$266:$L$269,$M$266:$M$269,0,0,1)</f>
        <v>3</v>
      </c>
      <c r="IB324" s="1" cm="1">
        <f t="array" aca="1" ref="IB324" ca="1">_xlfn.XLOOKUP(INDIRECT("'Cornhole Board'!" &amp; AI324),$L$266:$L$269,$M$266:$M$269,0,0,1)</f>
        <v>3</v>
      </c>
      <c r="IC324" s="1" cm="1">
        <f t="array" aca="1" ref="IC324" ca="1">_xlfn.XLOOKUP(INDIRECT("'Cornhole Board'!" &amp; AJ324),$L$266:$L$269,$M$266:$M$269,0,0,1)</f>
        <v>1</v>
      </c>
      <c r="ID324" s="1" cm="1">
        <f t="array" aca="1" ref="ID324" ca="1">_xlfn.XLOOKUP(INDIRECT("'Cornhole Board'!" &amp; AK324),$L$266:$L$269,$M$266:$M$269,0,0,1)</f>
        <v>1</v>
      </c>
      <c r="IE324" s="1" cm="1">
        <f t="array" aca="1" ref="IE324" ca="1">_xlfn.XLOOKUP(INDIRECT("'Cornhole Board'!" &amp; AL324),$L$266:$L$269,$M$266:$M$269,0,0,1)</f>
        <v>1</v>
      </c>
      <c r="IF324" s="1" cm="1">
        <f t="array" aca="1" ref="IF324" ca="1">_xlfn.XLOOKUP(INDIRECT("'Cornhole Board'!" &amp; AM324),$L$266:$L$269,$M$266:$M$269,0,0,1)</f>
        <v>1</v>
      </c>
      <c r="IG324" s="1" cm="1">
        <f t="array" aca="1" ref="IG324" ca="1">_xlfn.XLOOKUP(INDIRECT("'Cornhole Board'!" &amp; AN324),$L$266:$L$269,$M$266:$M$269,0,0,1)</f>
        <v>3</v>
      </c>
      <c r="IH324" s="1" cm="1">
        <f t="array" aca="1" ref="IH324" ca="1">_xlfn.XLOOKUP(INDIRECT("'Cornhole Board'!" &amp; AO324),$L$266:$L$269,$M$266:$M$269,0,0,1)</f>
        <v>3</v>
      </c>
      <c r="II324" s="1" cm="1">
        <f t="array" aca="1" ref="II324" ca="1">_xlfn.XLOOKUP(INDIRECT("'Cornhole Board'!" &amp; AP324),$L$266:$L$269,$M$266:$M$269,0,0,1)</f>
        <v>1</v>
      </c>
      <c r="IJ324" s="1" cm="1">
        <f t="array" aca="1" ref="IJ324" ca="1">_xlfn.XLOOKUP(INDIRECT("'Cornhole Board'!" &amp; AQ324),$L$266:$L$269,$M$266:$M$269,0,0,1)</f>
        <v>0</v>
      </c>
      <c r="IK324" s="1" cm="1">
        <f t="array" aca="1" ref="IK324" ca="1">_xlfn.XLOOKUP(INDIRECT("'Cornhole Board'!" &amp; AR324),$L$266:$L$269,$M$266:$M$269,0,0,1)</f>
        <v>1</v>
      </c>
      <c r="IL324" s="1" cm="1">
        <f t="array" aca="1" ref="IL324" ca="1">_xlfn.XLOOKUP(INDIRECT("'Cornhole Board'!" &amp; AS324),$L$266:$L$269,$M$266:$M$269,0,0,1)</f>
        <v>1</v>
      </c>
      <c r="IM324" s="1" cm="1">
        <f t="array" aca="1" ref="IM324" ca="1">_xlfn.XLOOKUP(INDIRECT("'Cornhole Board'!" &amp; AT324),$L$266:$L$269,$M$266:$M$269,0,0,1)</f>
        <v>3</v>
      </c>
      <c r="IN324" s="1" cm="1">
        <f t="array" aca="1" ref="IN324" ca="1">_xlfn.XLOOKUP(INDIRECT("'Cornhole Board'!" &amp; AU324),$L$266:$L$269,$M$266:$M$269,0,0,1)</f>
        <v>3</v>
      </c>
      <c r="IO324" s="1" cm="1">
        <f t="array" aca="1" ref="IO324" ca="1">_xlfn.XLOOKUP(INDIRECT("'Cornhole Board'!" &amp; AV324),$L$266:$L$269,$M$266:$M$269,0,0,1)</f>
        <v>1</v>
      </c>
      <c r="IP324" s="1" cm="1">
        <f t="array" aca="1" ref="IP324" ca="1">_xlfn.XLOOKUP(INDIRECT("'Cornhole Board'!" &amp; AW324),$L$266:$L$269,$M$266:$M$269,0,0,1)</f>
        <v>1</v>
      </c>
      <c r="IQ324" s="1" cm="1">
        <f t="array" aca="1" ref="IQ324" ca="1">_xlfn.XLOOKUP(INDIRECT("'Cornhole Board'!" &amp; AX324),$L$266:$L$269,$M$266:$M$269,0,0,1)</f>
        <v>3</v>
      </c>
      <c r="IR324" s="1" cm="1">
        <f t="array" aca="1" ref="IR324" ca="1">_xlfn.XLOOKUP(INDIRECT("'Cornhole Board'!" &amp; AY324),$L$266:$L$269,$M$266:$M$269,0,0,1)</f>
        <v>1</v>
      </c>
      <c r="IS324" s="1" cm="1">
        <f t="array" aca="1" ref="IS324" ca="1">_xlfn.XLOOKUP(INDIRECT("'Cornhole Board'!" &amp; AZ324),$L$266:$L$269,$M$266:$M$269,0,0,1)</f>
        <v>3</v>
      </c>
      <c r="IT324" s="1" cm="1">
        <f t="array" aca="1" ref="IT324" ca="1">_xlfn.XLOOKUP(INDIRECT("'Cornhole Board'!" &amp; BA324),$L$266:$L$269,$M$266:$M$269,0,0,1)</f>
        <v>1</v>
      </c>
      <c r="IU324" s="1" cm="1">
        <f t="array" aca="1" ref="IU324" ca="1">_xlfn.XLOOKUP(INDIRECT("'Cornhole Board'!" &amp; BB324),$L$266:$L$269,$M$266:$M$269,0,0,1)</f>
        <v>0</v>
      </c>
      <c r="IV324" s="1" cm="1">
        <f t="array" aca="1" ref="IV324" ca="1">_xlfn.XLOOKUP(INDIRECT("'Cornhole Board'!" &amp; BC324),$L$266:$L$269,$M$266:$M$269,0,0,1)</f>
        <v>1</v>
      </c>
      <c r="IW324" s="1" cm="1">
        <f t="array" aca="1" ref="IW324" ca="1">_xlfn.XLOOKUP(INDIRECT("'Cornhole Board'!" &amp; BD324),$L$266:$L$269,$M$266:$M$269,0,0,1)</f>
        <v>3</v>
      </c>
      <c r="IX324" s="1" cm="1">
        <f t="array" aca="1" ref="IX324" ca="1">_xlfn.XLOOKUP(INDIRECT("'Cornhole Board'!" &amp; BE324),$L$266:$L$269,$M$266:$M$269,0,0,1)</f>
        <v>3</v>
      </c>
      <c r="IY324" s="1" cm="1">
        <f t="array" aca="1" ref="IY324" ca="1">_xlfn.XLOOKUP(INDIRECT("'Cornhole Board'!" &amp; BF324),$L$266:$L$269,$M$266:$M$269,0,0,1)</f>
        <v>3</v>
      </c>
      <c r="IZ324" s="1" cm="1">
        <f t="array" aca="1" ref="IZ324" ca="1">_xlfn.XLOOKUP(INDIRECT("'Cornhole Board'!" &amp; BG324),$L$266:$L$269,$M$266:$M$269,0,0,1)</f>
        <v>1</v>
      </c>
      <c r="JA324" s="1" cm="1">
        <f t="array" aca="1" ref="JA324" ca="1">_xlfn.XLOOKUP(INDIRECT("'Cornhole Board'!" &amp; BH324),$L$266:$L$269,$M$266:$M$269,0,0,1)</f>
        <v>1</v>
      </c>
      <c r="JB324" s="1" cm="1">
        <f t="array" aca="1" ref="JB324" ca="1">_xlfn.XLOOKUP(INDIRECT("'Cornhole Board'!" &amp; BI324),$L$266:$L$269,$M$266:$M$269,0,0,1)</f>
        <v>3</v>
      </c>
      <c r="JC324" s="1" cm="1">
        <f t="array" aca="1" ref="JC324" ca="1">_xlfn.XLOOKUP(INDIRECT("'Cornhole Board'!" &amp; BJ324),$L$266:$L$269,$M$266:$M$269,0,0,1)</f>
        <v>3</v>
      </c>
      <c r="JD324" s="1" cm="1">
        <f t="array" aca="1" ref="JD324" ca="1">_xlfn.XLOOKUP(INDIRECT("'Cornhole Board'!" &amp; BK324),$L$266:$L$269,$M$266:$M$269,0,0,1)</f>
        <v>3</v>
      </c>
      <c r="JE324" s="1" cm="1">
        <f t="array" aca="1" ref="JE324" ca="1">_xlfn.XLOOKUP(INDIRECT("'Cornhole Board'!" &amp; BL324),$L$266:$L$269,$M$266:$M$269,0,0,1)</f>
        <v>1</v>
      </c>
      <c r="JF324" s="1" cm="1">
        <f t="array" aca="1" ref="JF324" ca="1">_xlfn.XLOOKUP(INDIRECT("'Cornhole Board'!" &amp; BM324),$L$266:$L$269,$M$266:$M$269,0,0,1)</f>
        <v>3</v>
      </c>
      <c r="JG324" s="1" cm="1">
        <f t="array" aca="1" ref="JG324" ca="1">_xlfn.XLOOKUP(INDIRECT("'Cornhole Board'!" &amp; BN324),$L$266:$L$269,$M$266:$M$269,0,0,1)</f>
        <v>1</v>
      </c>
      <c r="JH324" s="1" cm="1">
        <f t="array" aca="1" ref="JH324" ca="1">_xlfn.XLOOKUP(INDIRECT("'Cornhole Board'!" &amp; BO324),$L$266:$L$269,$M$266:$M$269,0,0,1)</f>
        <v>1</v>
      </c>
      <c r="JI324" s="1" cm="1">
        <f t="array" aca="1" ref="JI324" ca="1">_xlfn.XLOOKUP(INDIRECT("'Cornhole Board'!" &amp; BP324),$L$266:$L$269,$M$266:$M$269,0,0,1)</f>
        <v>1</v>
      </c>
      <c r="JJ324" s="1" cm="1">
        <f t="array" aca="1" ref="JJ324" ca="1">_xlfn.XLOOKUP(INDIRECT("'Cornhole Board'!" &amp; BQ324),$L$266:$L$269,$M$266:$M$269,0,0,1)</f>
        <v>1</v>
      </c>
      <c r="JK324" s="1" cm="1">
        <f t="array" aca="1" ref="JK324" ca="1">_xlfn.XLOOKUP(INDIRECT("'Cornhole Board'!" &amp; BR324),$L$266:$L$269,$M$266:$M$269,0,0,1)</f>
        <v>1</v>
      </c>
      <c r="JL324" s="1" cm="1">
        <f t="array" aca="1" ref="JL324" ca="1">_xlfn.XLOOKUP(INDIRECT("'Cornhole Board'!" &amp; BS324),$L$266:$L$269,$M$266:$M$269,0,0,1)</f>
        <v>1</v>
      </c>
      <c r="JM324" s="1" cm="1">
        <f t="array" aca="1" ref="JM324" ca="1">_xlfn.XLOOKUP(INDIRECT("'Cornhole Board'!" &amp; BT324),$L$266:$L$269,$M$266:$M$269,0,0,1)</f>
        <v>3</v>
      </c>
      <c r="JN324" s="1" cm="1">
        <f t="array" aca="1" ref="JN324" ca="1">_xlfn.XLOOKUP(INDIRECT("'Cornhole Board'!" &amp; BU324),$L$266:$L$269,$M$266:$M$269,0,0,1)</f>
        <v>3</v>
      </c>
      <c r="JO324" s="1" cm="1">
        <f t="array" aca="1" ref="JO324" ca="1">_xlfn.XLOOKUP(INDIRECT("'Cornhole Board'!" &amp; BV324),$L$266:$L$269,$M$266:$M$269,0,0,1)</f>
        <v>3</v>
      </c>
      <c r="JP324" s="1" cm="1">
        <f t="array" aca="1" ref="JP324" ca="1">_xlfn.XLOOKUP(INDIRECT("'Cornhole Board'!" &amp; BW324),$L$266:$L$269,$M$266:$M$269,0,0,1)</f>
        <v>3</v>
      </c>
      <c r="JQ324" s="1" cm="1">
        <f t="array" aca="1" ref="JQ324" ca="1">_xlfn.XLOOKUP(INDIRECT("'Cornhole Board'!" &amp; BX324),$L$266:$L$269,$M$266:$M$269,0,0,1)</f>
        <v>3</v>
      </c>
      <c r="JR324" s="1" cm="1">
        <f t="array" aca="1" ref="JR324" ca="1">_xlfn.XLOOKUP(INDIRECT("'Cornhole Board'!" &amp; BY324),$L$266:$L$269,$M$266:$M$269,0,0,1)</f>
        <v>3</v>
      </c>
      <c r="JS324" s="1" cm="1">
        <f t="array" aca="1" ref="JS324" ca="1">_xlfn.XLOOKUP(INDIRECT("'Cornhole Board'!" &amp; BZ324),$L$266:$L$269,$M$266:$M$269,0,0,1)</f>
        <v>1</v>
      </c>
      <c r="JT324" s="1" cm="1">
        <f t="array" aca="1" ref="JT324" ca="1">_xlfn.XLOOKUP(INDIRECT("'Cornhole Board'!" &amp; CA324),$L$266:$L$269,$M$266:$M$269,0,0,1)</f>
        <v>1</v>
      </c>
      <c r="JU324" s="1" cm="1">
        <f t="array" aca="1" ref="JU324" ca="1">_xlfn.XLOOKUP(INDIRECT("'Cornhole Board'!" &amp; CB324),$L$266:$L$269,$M$266:$M$269,0,0,1)</f>
        <v>3</v>
      </c>
      <c r="JV324" s="1" cm="1">
        <f t="array" aca="1" ref="JV324" ca="1">_xlfn.XLOOKUP(INDIRECT("'Cornhole Board'!" &amp; CC324),$L$266:$L$269,$M$266:$M$269,0,0,1)</f>
        <v>1</v>
      </c>
      <c r="JW324" s="1" cm="1">
        <f t="array" aca="1" ref="JW324" ca="1">_xlfn.XLOOKUP(INDIRECT("'Cornhole Board'!" &amp; CD324),$L$266:$L$269,$M$266:$M$269,0,0,1)</f>
        <v>1</v>
      </c>
      <c r="JX324" s="1" cm="1">
        <f t="array" aca="1" ref="JX324" ca="1">_xlfn.XLOOKUP(INDIRECT("'Cornhole Board'!" &amp; CE324),$L$266:$L$269,$M$266:$M$269,0,0,1)</f>
        <v>3</v>
      </c>
      <c r="JY324" s="1" cm="1">
        <f t="array" aca="1" ref="JY324" ca="1">_xlfn.XLOOKUP(INDIRECT("'Cornhole Board'!" &amp; CF324),$L$266:$L$269,$M$266:$M$269,0,0,1)</f>
        <v>3</v>
      </c>
      <c r="JZ324" s="1" cm="1">
        <f t="array" aca="1" ref="JZ324" ca="1">_xlfn.XLOOKUP(INDIRECT("'Cornhole Board'!" &amp; CG324),$L$266:$L$269,$M$266:$M$269,0,0,1)</f>
        <v>1</v>
      </c>
      <c r="KA324" s="1" cm="1">
        <f t="array" aca="1" ref="KA324" ca="1">_xlfn.XLOOKUP(INDIRECT("'Cornhole Board'!" &amp; CH324),$L$266:$L$269,$M$266:$M$269,0,0,1)</f>
        <v>1</v>
      </c>
      <c r="KB324" s="1" cm="1">
        <f t="array" aca="1" ref="KB324" ca="1">_xlfn.XLOOKUP(INDIRECT("'Cornhole Board'!" &amp; CI324),$L$266:$L$269,$M$266:$M$269,0,0,1)</f>
        <v>1</v>
      </c>
      <c r="KC324" s="1" cm="1">
        <f t="array" aca="1" ref="KC324" ca="1">_xlfn.XLOOKUP(INDIRECT("'Cornhole Board'!" &amp; CJ324),$L$266:$L$269,$M$266:$M$269,0,0,1)</f>
        <v>3</v>
      </c>
      <c r="KD324" s="1" cm="1">
        <f t="array" aca="1" ref="KD324" ca="1">_xlfn.XLOOKUP(INDIRECT("'Cornhole Board'!" &amp; CK324),$L$266:$L$269,$M$266:$M$269,0,0,1)</f>
        <v>3</v>
      </c>
      <c r="KE324" s="1" cm="1">
        <f t="array" aca="1" ref="KE324" ca="1">_xlfn.XLOOKUP(INDIRECT("'Cornhole Board'!" &amp; CL324),$L$266:$L$269,$M$266:$M$269,0,0,1)</f>
        <v>1</v>
      </c>
      <c r="KF324" s="1" cm="1">
        <f t="array" aca="1" ref="KF324" ca="1">_xlfn.XLOOKUP(INDIRECT("'Cornhole Board'!" &amp; CM324),$L$266:$L$269,$M$266:$M$269,0,0,1)</f>
        <v>1</v>
      </c>
      <c r="KG324" s="1" cm="1">
        <f t="array" aca="1" ref="KG324" ca="1">_xlfn.XLOOKUP(INDIRECT("'Cornhole Board'!" &amp; CN324),$L$266:$L$269,$M$266:$M$269,0,0,1)</f>
        <v>1</v>
      </c>
      <c r="KH324" s="1" cm="1">
        <f t="array" aca="1" ref="KH324" ca="1">_xlfn.XLOOKUP(INDIRECT("'Cornhole Board'!" &amp; CO324),$L$266:$L$269,$M$266:$M$269,0,0,1)</f>
        <v>1</v>
      </c>
      <c r="KI324" s="1" cm="1">
        <f t="array" aca="1" ref="KI324" ca="1">_xlfn.XLOOKUP(INDIRECT("'Cornhole Board'!" &amp; CP324),$L$266:$L$269,$M$266:$M$269,0,0,1)</f>
        <v>1</v>
      </c>
      <c r="KJ324" s="1" cm="1">
        <f t="array" aca="1" ref="KJ324" ca="1">_xlfn.XLOOKUP(INDIRECT("'Cornhole Board'!" &amp; CQ324),$L$266:$L$269,$M$266:$M$269,0,0,1)</f>
        <v>3</v>
      </c>
      <c r="KK324" s="1" cm="1">
        <f t="array" aca="1" ref="KK324" ca="1">_xlfn.XLOOKUP(INDIRECT("'Cornhole Board'!" &amp; CR324),$L$266:$L$269,$M$266:$M$269,0,0,1)</f>
        <v>3</v>
      </c>
      <c r="KL324" s="1" cm="1">
        <f t="array" aca="1" ref="KL324" ca="1">_xlfn.XLOOKUP(INDIRECT("'Cornhole Board'!" &amp; CS324),$L$266:$L$269,$M$266:$M$269,0,0,1)</f>
        <v>1</v>
      </c>
      <c r="KM324" s="1" cm="1">
        <f t="array" aca="1" ref="KM324" ca="1">_xlfn.XLOOKUP(INDIRECT("'Cornhole Board'!" &amp; CT324),$L$266:$L$269,$M$266:$M$269,0,0,1)</f>
        <v>3</v>
      </c>
      <c r="KN324" s="1" cm="1">
        <f t="array" aca="1" ref="KN324" ca="1">_xlfn.XLOOKUP(INDIRECT("'Cornhole Board'!" &amp; CU324),$L$266:$L$269,$M$266:$M$269,0,0,1)</f>
        <v>3</v>
      </c>
      <c r="KO324" s="1" cm="1">
        <f t="array" aca="1" ref="KO324" ca="1">_xlfn.XLOOKUP(INDIRECT("'Cornhole Board'!" &amp; CV324),$L$266:$L$269,$M$266:$M$269,0,0,1)</f>
        <v>0</v>
      </c>
      <c r="KP324" s="1" cm="1">
        <f t="array" aca="1" ref="KP324" ca="1">_xlfn.XLOOKUP(INDIRECT("'Cornhole Board'!" &amp; CW324),$L$266:$L$269,$M$266:$M$269,0,0,1)</f>
        <v>1</v>
      </c>
      <c r="KQ324" s="1" cm="1">
        <f t="array" aca="1" ref="KQ324" ca="1">_xlfn.XLOOKUP(INDIRECT("'Cornhole Board'!" &amp; CX324),$L$266:$L$269,$M$266:$M$269,0,0,1)</f>
        <v>3</v>
      </c>
      <c r="KR324" s="1" cm="1">
        <f t="array" aca="1" ref="KR324" ca="1">_xlfn.XLOOKUP(INDIRECT("'Cornhole Board'!" &amp; CY324),$L$266:$L$269,$M$266:$M$269,0,0,1)</f>
        <v>1</v>
      </c>
      <c r="KS324" s="1" cm="1">
        <f t="array" aca="1" ref="KS324" ca="1">_xlfn.XLOOKUP(INDIRECT("'Cornhole Board'!" &amp; CZ324),$L$266:$L$269,$M$266:$M$269,0,0,1)</f>
        <v>1</v>
      </c>
      <c r="KT324" s="1" cm="1">
        <f t="array" aca="1" ref="KT324" ca="1">_xlfn.XLOOKUP(INDIRECT("'Cornhole Board'!" &amp; DA324),$L$266:$L$269,$M$266:$M$269,0,0,1)</f>
        <v>1</v>
      </c>
      <c r="KU324" s="1" cm="1">
        <f t="array" aca="1" ref="KU324" ca="1">_xlfn.XLOOKUP(INDIRECT("'Cornhole Board'!" &amp; DB324),$L$266:$L$269,$M$266:$M$269,0,0,1)</f>
        <v>3</v>
      </c>
      <c r="KV324" s="1" cm="1">
        <f t="array" aca="1" ref="KV324" ca="1">_xlfn.XLOOKUP(INDIRECT("'Cornhole Board'!" &amp; DC324),$L$266:$L$269,$M$266:$M$269,0,0,1)</f>
        <v>1</v>
      </c>
      <c r="KW324" s="1" cm="1">
        <f t="array" aca="1" ref="KW324" ca="1">_xlfn.XLOOKUP(INDIRECT("'Cornhole Board'!" &amp; DD324),$L$266:$L$269,$M$266:$M$269,0,0,1)</f>
        <v>3</v>
      </c>
      <c r="KX324" s="1" cm="1">
        <f t="array" aca="1" ref="KX324" ca="1">_xlfn.XLOOKUP(INDIRECT("'Cornhole Board'!" &amp; DE324),$L$266:$L$269,$M$266:$M$269,0,0,1)</f>
        <v>3</v>
      </c>
      <c r="KY324" s="1" cm="1">
        <f t="array" aca="1" ref="KY324" ca="1">_xlfn.XLOOKUP(INDIRECT("'Cornhole Board'!" &amp; DF324),$L$266:$L$269,$M$266:$M$269,0,0,1)</f>
        <v>1</v>
      </c>
      <c r="KZ324" s="1" cm="1">
        <f t="array" aca="1" ref="KZ324" ca="1">_xlfn.XLOOKUP(INDIRECT("'Cornhole Board'!" &amp; DG324),$L$266:$L$269,$M$266:$M$269,0,0,1)</f>
        <v>1</v>
      </c>
      <c r="LA324" s="1" cm="1">
        <f t="array" aca="1" ref="LA324" ca="1">_xlfn.XLOOKUP(INDIRECT("'Cornhole Board'!" &amp; DH324),$L$266:$L$269,$M$266:$M$269,0,0,1)</f>
        <v>3</v>
      </c>
      <c r="LB324" s="1" cm="1">
        <f t="array" aca="1" ref="LB324" ca="1">_xlfn.XLOOKUP(INDIRECT("'Cornhole Board'!" &amp; DI324),$L$266:$L$269,$M$266:$M$269,0,0,1)</f>
        <v>1</v>
      </c>
      <c r="LC324" s="1" cm="1">
        <f t="array" aca="1" ref="LC324" ca="1">_xlfn.XLOOKUP(INDIRECT("'Cornhole Board'!" &amp; DJ324),$L$266:$L$269,$M$266:$M$269,0,0,1)</f>
        <v>3</v>
      </c>
      <c r="LD324" s="1" cm="1">
        <f t="array" aca="1" ref="LD324" ca="1">_xlfn.XLOOKUP(INDIRECT("'Cornhole Board'!" &amp; DK324),$L$266:$L$269,$M$266:$M$269,0,0,1)</f>
        <v>3</v>
      </c>
      <c r="LE324" s="1" cm="1">
        <f t="array" aca="1" ref="LE324" ca="1">_xlfn.XLOOKUP(INDIRECT("'Cornhole Board'!" &amp; DL324),$L$266:$L$269,$M$266:$M$269,0,0,1)</f>
        <v>3</v>
      </c>
      <c r="LF324" s="1" cm="1">
        <f t="array" aca="1" ref="LF324" ca="1">_xlfn.XLOOKUP(INDIRECT("'Cornhole Board'!" &amp; DM324),$L$266:$L$269,$M$266:$M$269,0,0,1)</f>
        <v>1</v>
      </c>
      <c r="LG324" s="1" cm="1">
        <f t="array" aca="1" ref="LG324" ca="1">_xlfn.XLOOKUP(INDIRECT("'Cornhole Board'!" &amp; DN324),$L$266:$L$269,$M$266:$M$269,0,0,1)</f>
        <v>3</v>
      </c>
      <c r="LH324" s="1" cm="1">
        <f t="array" aca="1" ref="LH324" ca="1">_xlfn.XLOOKUP(INDIRECT("'Cornhole Board'!" &amp; DO324),$L$266:$L$269,$M$266:$M$269,0,0,1)</f>
        <v>3</v>
      </c>
      <c r="LI324" s="1" cm="1">
        <f t="array" aca="1" ref="LI324" ca="1">_xlfn.XLOOKUP(INDIRECT("'Cornhole Board'!" &amp; DP324),$L$266:$L$269,$M$266:$M$269,0,0,1)</f>
        <v>1</v>
      </c>
      <c r="LJ324" s="1" cm="1">
        <f t="array" aca="1" ref="LJ324" ca="1">_xlfn.XLOOKUP(INDIRECT("'Cornhole Board'!" &amp; DQ324),$L$266:$L$269,$M$266:$M$269,0,0,1)</f>
        <v>1</v>
      </c>
      <c r="LK324" s="1" cm="1">
        <f t="array" aca="1" ref="LK324" ca="1">_xlfn.XLOOKUP(INDIRECT("'Cornhole Board'!" &amp; DR324),$L$266:$L$269,$M$266:$M$269,0,0,1)</f>
        <v>1</v>
      </c>
      <c r="LL324" s="1" cm="1">
        <f t="array" aca="1" ref="LL324" ca="1">_xlfn.XLOOKUP(INDIRECT("'Cornhole Board'!" &amp; DS324),$L$266:$L$269,$M$266:$M$269,0,0,1)</f>
        <v>3</v>
      </c>
      <c r="LM324" s="1" cm="1">
        <f t="array" aca="1" ref="LM324" ca="1">_xlfn.XLOOKUP(INDIRECT("'Cornhole Board'!" &amp; DT324),$L$266:$L$269,$M$266:$M$269,0,0,1)</f>
        <v>1</v>
      </c>
      <c r="LN324" s="1" cm="1">
        <f t="array" aca="1" ref="LN324" ca="1">_xlfn.XLOOKUP(INDIRECT("'Cornhole Board'!" &amp; DU324),$L$266:$L$269,$M$266:$M$269,0,0,1)</f>
        <v>1</v>
      </c>
      <c r="LO324" s="1" cm="1">
        <f t="array" aca="1" ref="LO324" ca="1">_xlfn.XLOOKUP(INDIRECT("'Cornhole Board'!" &amp; DV324),$L$266:$L$269,$M$266:$M$269,0,0,1)</f>
        <v>3</v>
      </c>
      <c r="LP324" s="1" cm="1">
        <f t="array" aca="1" ref="LP324" ca="1">_xlfn.XLOOKUP(INDIRECT("'Cornhole Board'!" &amp; DW324),$L$266:$L$269,$M$266:$M$269,0,0,1)</f>
        <v>3</v>
      </c>
      <c r="LQ324" s="1" cm="1">
        <f t="array" aca="1" ref="LQ324" ca="1">_xlfn.XLOOKUP(INDIRECT("'Cornhole Board'!" &amp; DX324),$L$266:$L$269,$M$266:$M$269,0,0,1)</f>
        <v>3</v>
      </c>
      <c r="LR324" s="1" cm="1">
        <f t="array" aca="1" ref="LR324" ca="1">_xlfn.XLOOKUP(INDIRECT("'Cornhole Board'!" &amp; DY324),$L$266:$L$269,$M$266:$M$269,0,0,1)</f>
        <v>1</v>
      </c>
      <c r="LS324" s="1" cm="1">
        <f t="array" aca="1" ref="LS324" ca="1">_xlfn.XLOOKUP(INDIRECT("'Cornhole Board'!" &amp; DZ324),$L$266:$L$269,$M$266:$M$269,0,0,1)</f>
        <v>3</v>
      </c>
      <c r="LT324" s="1" cm="1">
        <f t="array" aca="1" ref="LT324" ca="1">_xlfn.XLOOKUP(INDIRECT("'Cornhole Board'!" &amp; EA324),$L$266:$L$269,$M$266:$M$269,0,0,1)</f>
        <v>0</v>
      </c>
      <c r="LU324" s="1" cm="1">
        <f t="array" aca="1" ref="LU324" ca="1">_xlfn.XLOOKUP(INDIRECT("'Cornhole Board'!" &amp; EB324),$L$266:$L$269,$M$266:$M$269,0,0,1)</f>
        <v>1</v>
      </c>
      <c r="LV324" s="1" cm="1">
        <f t="array" aca="1" ref="LV324" ca="1">_xlfn.XLOOKUP(INDIRECT("'Cornhole Board'!" &amp; EC324),$L$266:$L$269,$M$266:$M$269,0,0,1)</f>
        <v>1</v>
      </c>
      <c r="LW324" s="1" cm="1">
        <f t="array" aca="1" ref="LW324" ca="1">_xlfn.XLOOKUP(INDIRECT("'Cornhole Board'!" &amp; ED324),$L$266:$L$269,$M$266:$M$269,0,0,1)</f>
        <v>1</v>
      </c>
      <c r="LX324" s="1" cm="1">
        <f t="array" aca="1" ref="LX324" ca="1">_xlfn.XLOOKUP(INDIRECT("'Cornhole Board'!" &amp; EE324),$L$266:$L$269,$M$266:$M$269,0,0,1)</f>
        <v>0</v>
      </c>
      <c r="LY324" s="1" cm="1">
        <f t="array" aca="1" ref="LY324" ca="1">_xlfn.XLOOKUP(INDIRECT("'Cornhole Board'!" &amp; EF324),$L$266:$L$269,$M$266:$M$269,0,0,1)</f>
        <v>3</v>
      </c>
      <c r="LZ324" s="1" cm="1">
        <f t="array" aca="1" ref="LZ324" ca="1">_xlfn.XLOOKUP(INDIRECT("'Cornhole Board'!" &amp; EG324),$L$266:$L$269,$M$266:$M$269,0,0,1)</f>
        <v>3</v>
      </c>
      <c r="MA324" s="1" cm="1">
        <f t="array" aca="1" ref="MA324" ca="1">_xlfn.XLOOKUP(INDIRECT("'Cornhole Board'!" &amp; EH324),$L$266:$L$269,$M$266:$M$269,0,0,1)</f>
        <v>3</v>
      </c>
      <c r="MB324" s="1" cm="1">
        <f t="array" aca="1" ref="MB324" ca="1">_xlfn.XLOOKUP(INDIRECT("'Cornhole Board'!" &amp; EI324),$L$266:$L$269,$M$266:$M$269,0,0,1)</f>
        <v>3</v>
      </c>
      <c r="MC324" s="1" cm="1">
        <f t="array" aca="1" ref="MC324" ca="1">_xlfn.XLOOKUP(INDIRECT("'Cornhole Board'!" &amp; EJ324),$L$266:$L$269,$M$266:$M$269,0,0,1)</f>
        <v>3</v>
      </c>
      <c r="MD324" s="1" cm="1">
        <f t="array" aca="1" ref="MD324" ca="1">_xlfn.XLOOKUP(INDIRECT("'Cornhole Board'!" &amp; EK324),$L$266:$L$269,$M$266:$M$269,0,0,1)</f>
        <v>3</v>
      </c>
      <c r="ME324" s="1" cm="1">
        <f t="array" aca="1" ref="ME324" ca="1">_xlfn.XLOOKUP(INDIRECT("'Cornhole Board'!" &amp; EL324),$L$266:$L$269,$M$266:$M$269,0,0,1)</f>
        <v>1</v>
      </c>
      <c r="MF324" s="1" cm="1">
        <f t="array" aca="1" ref="MF324" ca="1">_xlfn.XLOOKUP(INDIRECT("'Cornhole Board'!" &amp; EM324),$L$266:$L$269,$M$266:$M$269,0,0,1)</f>
        <v>3</v>
      </c>
      <c r="MG324" s="1" cm="1">
        <f t="array" aca="1" ref="MG324" ca="1">_xlfn.XLOOKUP(INDIRECT("'Cornhole Board'!" &amp; EN324),$L$266:$L$269,$M$266:$M$269,0,0,1)</f>
        <v>3</v>
      </c>
      <c r="MH324" s="1" cm="1">
        <f t="array" aca="1" ref="MH324" ca="1">_xlfn.XLOOKUP(INDIRECT("'Cornhole Board'!" &amp; EO324),$L$266:$L$269,$M$266:$M$269,0,0,1)</f>
        <v>3</v>
      </c>
      <c r="MI324" s="1" cm="1">
        <f t="array" aca="1" ref="MI324" ca="1">_xlfn.XLOOKUP(INDIRECT("'Cornhole Board'!" &amp; EP324),$L$266:$L$269,$M$266:$M$269,0,0,1)</f>
        <v>1</v>
      </c>
      <c r="MJ324" s="1" cm="1">
        <f t="array" aca="1" ref="MJ324" ca="1">_xlfn.XLOOKUP(INDIRECT("'Cornhole Board'!" &amp; EQ324),$L$266:$L$269,$M$266:$M$269,0,0,1)</f>
        <v>0</v>
      </c>
      <c r="MK324" s="1" cm="1">
        <f t="array" aca="1" ref="MK324" ca="1">_xlfn.XLOOKUP(INDIRECT("'Cornhole Board'!" &amp; ER324),$L$266:$L$269,$M$266:$M$269,0,0,1)</f>
        <v>3</v>
      </c>
      <c r="ML324" s="1" cm="1">
        <f t="array" aca="1" ref="ML324" ca="1">_xlfn.XLOOKUP(INDIRECT("'Cornhole Board'!" &amp; ES324),$L$266:$L$269,$M$266:$M$269,0,0,1)</f>
        <v>1</v>
      </c>
      <c r="MM324" s="1" cm="1">
        <f t="array" aca="1" ref="MM324" ca="1">_xlfn.XLOOKUP(INDIRECT("'Cornhole Board'!" &amp; ET324),$L$266:$L$269,$M$266:$M$269,0,0,1)</f>
        <v>1</v>
      </c>
      <c r="MN324" s="1" cm="1">
        <f t="array" aca="1" ref="MN324" ca="1">_xlfn.XLOOKUP(INDIRECT("'Cornhole Board'!" &amp; EU324),$L$266:$L$269,$M$266:$M$269,0,0,1)</f>
        <v>3</v>
      </c>
      <c r="MO324" s="1" cm="1">
        <f t="array" aca="1" ref="MO324" ca="1">_xlfn.XLOOKUP(INDIRECT("'Cornhole Board'!" &amp; EV324),$L$266:$L$269,$M$266:$M$269,0,0,1)</f>
        <v>1</v>
      </c>
      <c r="MP324" s="1" cm="1">
        <f t="array" aca="1" ref="MP324" ca="1">_xlfn.XLOOKUP(INDIRECT("'Cornhole Board'!" &amp; EW324),$L$266:$L$269,$M$266:$M$269,0,0,1)</f>
        <v>1</v>
      </c>
      <c r="MQ324" s="1" cm="1">
        <f t="array" aca="1" ref="MQ324" ca="1">_xlfn.XLOOKUP(INDIRECT("'Cornhole Board'!" &amp; EX324),$L$266:$L$269,$M$266:$M$269,0,0,1)</f>
        <v>3</v>
      </c>
      <c r="MR324" s="1" cm="1">
        <f t="array" aca="1" ref="MR324" ca="1">_xlfn.XLOOKUP(INDIRECT("'Cornhole Board'!" &amp; EY324),$L$266:$L$269,$M$266:$M$269,0,0,1)</f>
        <v>0</v>
      </c>
      <c r="MS324" s="1" cm="1">
        <f t="array" aca="1" ref="MS324" ca="1">_xlfn.XLOOKUP(INDIRECT("'Cornhole Board'!" &amp; EZ324),$L$266:$L$269,$M$266:$M$269,0,0,1)</f>
        <v>1</v>
      </c>
      <c r="MT324" s="1" cm="1">
        <f t="array" aca="1" ref="MT324" ca="1">_xlfn.XLOOKUP(INDIRECT("'Cornhole Board'!" &amp; FA324),$L$266:$L$269,$M$266:$M$269,0,0,1)</f>
        <v>3</v>
      </c>
      <c r="MU324" s="1" cm="1">
        <f t="array" aca="1" ref="MU324" ca="1">_xlfn.XLOOKUP(INDIRECT("'Cornhole Board'!" &amp; FB324),$L$266:$L$269,$M$266:$M$269,0,0,1)</f>
        <v>1</v>
      </c>
      <c r="MV324" s="1" cm="1">
        <f t="array" aca="1" ref="MV324" ca="1">_xlfn.XLOOKUP(INDIRECT("'Cornhole Board'!" &amp; FC324),$L$266:$L$269,$M$266:$M$269,0,0,1)</f>
        <v>1</v>
      </c>
      <c r="MW324" s="1" cm="1">
        <f t="array" aca="1" ref="MW324" ca="1">_xlfn.XLOOKUP(INDIRECT("'Cornhole Board'!" &amp; FD324),$L$266:$L$269,$M$266:$M$269,0,0,1)</f>
        <v>0</v>
      </c>
      <c r="MX324" s="1" cm="1">
        <f t="array" aca="1" ref="MX324" ca="1">_xlfn.XLOOKUP(INDIRECT("'Cornhole Board'!" &amp; FE324),$L$266:$L$269,$M$266:$M$269,0,0,1)</f>
        <v>3</v>
      </c>
      <c r="MY324" s="1" cm="1">
        <f t="array" aca="1" ref="MY324" ca="1">_xlfn.XLOOKUP(INDIRECT("'Cornhole Board'!" &amp; FF324),$L$266:$L$269,$M$266:$M$269,0,0,1)</f>
        <v>3</v>
      </c>
      <c r="MZ324" s="1" cm="1">
        <f t="array" aca="1" ref="MZ324" ca="1">_xlfn.XLOOKUP(INDIRECT("'Cornhole Board'!" &amp; FG324),$L$266:$L$269,$M$266:$M$269,0,0,1)</f>
        <v>3</v>
      </c>
      <c r="NA324" s="1" cm="1">
        <f t="array" aca="1" ref="NA324" ca="1">_xlfn.XLOOKUP(INDIRECT("'Cornhole Board'!" &amp; FH324),$L$266:$L$269,$M$266:$M$269,0,0,1)</f>
        <v>1</v>
      </c>
      <c r="NB324" s="1" cm="1">
        <f t="array" aca="1" ref="NB324" ca="1">_xlfn.XLOOKUP(INDIRECT("'Cornhole Board'!" &amp; FI324),$L$266:$L$269,$M$266:$M$269,0,0,1)</f>
        <v>3</v>
      </c>
      <c r="NC324" s="1" cm="1">
        <f t="array" aca="1" ref="NC324" ca="1">_xlfn.XLOOKUP(INDIRECT("'Cornhole Board'!" &amp; FJ324),$L$266:$L$269,$M$266:$M$269,0,0,1)</f>
        <v>1</v>
      </c>
      <c r="ND324" s="1" cm="1">
        <f t="array" aca="1" ref="ND324" ca="1">_xlfn.XLOOKUP(INDIRECT("'Cornhole Board'!" &amp; FK324),$L$266:$L$269,$M$266:$M$269,0,0,1)</f>
        <v>3</v>
      </c>
      <c r="NE324" s="1" cm="1">
        <f t="array" aca="1" ref="NE324" ca="1">_xlfn.XLOOKUP(INDIRECT("'Cornhole Board'!" &amp; FL324),$L$266:$L$269,$M$266:$M$269,0,0,1)</f>
        <v>1</v>
      </c>
      <c r="NF324" s="1" cm="1">
        <f t="array" aca="1" ref="NF324" ca="1">_xlfn.XLOOKUP(INDIRECT("'Cornhole Board'!" &amp; FM324),$L$266:$L$269,$M$266:$M$269,0,0,1)</f>
        <v>3</v>
      </c>
      <c r="NG324" s="1" cm="1">
        <f t="array" aca="1" ref="NG324" ca="1">_xlfn.XLOOKUP(INDIRECT("'Cornhole Board'!" &amp; FN324),$L$266:$L$269,$M$266:$M$269,0,0,1)</f>
        <v>3</v>
      </c>
      <c r="NH324" s="1" cm="1">
        <f t="array" aca="1" ref="NH324" ca="1">_xlfn.XLOOKUP(INDIRECT("'Cornhole Board'!" &amp; FO324),$L$266:$L$269,$M$266:$M$269,0,0,1)</f>
        <v>3</v>
      </c>
      <c r="NI324" s="1" cm="1">
        <f t="array" aca="1" ref="NI324" ca="1">_xlfn.XLOOKUP(INDIRECT("'Cornhole Board'!" &amp; FP324),$L$266:$L$269,$M$266:$M$269,0,0,1)</f>
        <v>3</v>
      </c>
      <c r="NJ324" s="1" cm="1">
        <f t="array" aca="1" ref="NJ324" ca="1">_xlfn.XLOOKUP(INDIRECT("'Cornhole Board'!" &amp; FQ324),$L$266:$L$269,$M$266:$M$269,0,0,1)</f>
        <v>3</v>
      </c>
      <c r="NK324" s="1" cm="1">
        <f t="array" aca="1" ref="NK324" ca="1">_xlfn.XLOOKUP(INDIRECT("'Cornhole Board'!" &amp; FR324),$L$266:$L$269,$M$266:$M$269,0,0,1)</f>
        <v>3</v>
      </c>
      <c r="NL324" s="1" cm="1">
        <f t="array" aca="1" ref="NL324" ca="1">_xlfn.XLOOKUP(INDIRECT("'Cornhole Board'!" &amp; FS324),$L$266:$L$269,$M$266:$M$269,0,0,1)</f>
        <v>3</v>
      </c>
      <c r="NM324" s="1" cm="1">
        <f t="array" aca="1" ref="NM324" ca="1">_xlfn.XLOOKUP(INDIRECT("'Cornhole Board'!" &amp; FT324),$L$266:$L$269,$M$266:$M$269,0,0,1)</f>
        <v>1</v>
      </c>
      <c r="NN324" s="1" cm="1">
        <f t="array" aca="1" ref="NN324" ca="1">_xlfn.XLOOKUP(INDIRECT("'Cornhole Board'!" &amp; FU324),$L$266:$L$269,$M$266:$M$269,0,0,1)</f>
        <v>1</v>
      </c>
      <c r="NO324" s="1" cm="1">
        <f t="array" aca="1" ref="NO324" ca="1">_xlfn.XLOOKUP(INDIRECT("'Cornhole Board'!" &amp; FV324),$L$266:$L$269,$M$266:$M$269,0,0,1)</f>
        <v>3</v>
      </c>
      <c r="NP324" s="1" cm="1">
        <f t="array" aca="1" ref="NP324" ca="1">_xlfn.XLOOKUP(INDIRECT("'Cornhole Board'!" &amp; FW324),$L$266:$L$269,$M$266:$M$269,0,0,1)</f>
        <v>3</v>
      </c>
      <c r="NQ324" s="1" cm="1">
        <f t="array" aca="1" ref="NQ324" ca="1">_xlfn.XLOOKUP(INDIRECT("'Cornhole Board'!" &amp; FX324),$L$266:$L$269,$M$266:$M$269,0,0,1)</f>
        <v>3</v>
      </c>
      <c r="NR324" s="1" cm="1">
        <f t="array" aca="1" ref="NR324" ca="1">_xlfn.XLOOKUP(INDIRECT("'Cornhole Board'!" &amp; FY324),$L$266:$L$269,$M$266:$M$269,0,0,1)</f>
        <v>3</v>
      </c>
      <c r="NS324" s="1" cm="1">
        <f t="array" aca="1" ref="NS324" ca="1">_xlfn.XLOOKUP(INDIRECT("'Cornhole Board'!" &amp; FZ324),$L$266:$L$269,$M$266:$M$269,0,0,1)</f>
        <v>1</v>
      </c>
      <c r="NT324" s="1" cm="1">
        <f t="array" aca="1" ref="NT324" ca="1">_xlfn.XLOOKUP(INDIRECT("'Cornhole Board'!" &amp; GA324),$L$266:$L$269,$M$266:$M$269,0,0,1)</f>
        <v>3</v>
      </c>
      <c r="NU324" s="1" cm="1">
        <f t="array" aca="1" ref="NU324" ca="1">_xlfn.XLOOKUP(INDIRECT("'Cornhole Board'!" &amp; GB324),$L$266:$L$269,$M$266:$M$269,0,0,1)</f>
        <v>1</v>
      </c>
      <c r="NV324" s="1" cm="1">
        <f t="array" aca="1" ref="NV324" ca="1">_xlfn.XLOOKUP(INDIRECT("'Cornhole Board'!" &amp; GC324),$L$266:$L$269,$M$266:$M$269,0,0,1)</f>
        <v>0</v>
      </c>
      <c r="NW324" s="1" cm="1">
        <f t="array" aca="1" ref="NW324" ca="1">_xlfn.XLOOKUP(INDIRECT("'Cornhole Board'!" &amp; GD324),$L$266:$L$269,$M$266:$M$269,0,0,1)</f>
        <v>1</v>
      </c>
      <c r="NX324" s="1" cm="1">
        <f t="array" aca="1" ref="NX324" ca="1">_xlfn.XLOOKUP(INDIRECT("'Cornhole Board'!" &amp; GE324),$L$266:$L$269,$M$266:$M$269,0,0,1)</f>
        <v>1</v>
      </c>
      <c r="NY324" s="1" cm="1">
        <f t="array" aca="1" ref="NY324" ca="1">_xlfn.XLOOKUP(INDIRECT("'Cornhole Board'!" &amp; GF324),$L$266:$L$269,$M$266:$M$269,0,0,1)</f>
        <v>3</v>
      </c>
      <c r="NZ324" s="1" cm="1">
        <f t="array" aca="1" ref="NZ324" ca="1">_xlfn.XLOOKUP(INDIRECT("'Cornhole Board'!" &amp; GG324),$L$266:$L$269,$M$266:$M$269,0,0,1)</f>
        <v>1</v>
      </c>
      <c r="OA324" s="1" cm="1">
        <f t="array" aca="1" ref="OA324" ca="1">_xlfn.XLOOKUP(INDIRECT("'Cornhole Board'!" &amp; GH324),$L$266:$L$269,$M$266:$M$269,0,0,1)</f>
        <v>1</v>
      </c>
      <c r="OB324" s="1" cm="1">
        <f t="array" aca="1" ref="OB324" ca="1">_xlfn.XLOOKUP(INDIRECT("'Cornhole Board'!" &amp; GI324),$L$266:$L$269,$M$266:$M$269,0,0,1)</f>
        <v>1</v>
      </c>
      <c r="OC324" s="1" cm="1">
        <f t="array" aca="1" ref="OC324" ca="1">_xlfn.XLOOKUP(INDIRECT("'Cornhole Board'!" &amp; GJ324),$L$266:$L$269,$M$266:$M$269,0,0,1)</f>
        <v>3</v>
      </c>
      <c r="OD324" s="1" cm="1">
        <f t="array" aca="1" ref="OD324" ca="1">_xlfn.XLOOKUP(INDIRECT("'Cornhole Board'!" &amp; GK324),$L$266:$L$269,$M$266:$M$269,0,0,1)</f>
        <v>3</v>
      </c>
      <c r="OE324" s="1" cm="1">
        <f t="array" aca="1" ref="OE324" ca="1">_xlfn.XLOOKUP(INDIRECT("'Cornhole Board'!" &amp; GL324),$L$266:$L$269,$M$266:$M$269,0,0,1)</f>
        <v>3</v>
      </c>
      <c r="OF324" s="1" cm="1">
        <f t="array" aca="1" ref="OF324" ca="1">_xlfn.XLOOKUP(INDIRECT("'Cornhole Board'!" &amp; GM324),$L$266:$L$269,$M$266:$M$269,0,0,1)</f>
        <v>0</v>
      </c>
      <c r="OG324" s="1" cm="1">
        <f t="array" aca="1" ref="OG324" ca="1">_xlfn.XLOOKUP(INDIRECT("'Cornhole Board'!" &amp; GN324),$L$266:$L$269,$M$266:$M$269,0,0,1)</f>
        <v>3</v>
      </c>
      <c r="OH324" s="1" cm="1">
        <f t="array" aca="1" ref="OH324" ca="1">_xlfn.XLOOKUP(INDIRECT("'Cornhole Board'!" &amp; GO324),$L$266:$L$269,$M$266:$M$269,0,0,1)</f>
        <v>3</v>
      </c>
      <c r="OI324" s="1" cm="1">
        <f t="array" aca="1" ref="OI324" ca="1">_xlfn.XLOOKUP(INDIRECT("'Cornhole Board'!" &amp; GP324),$L$266:$L$269,$M$266:$M$269,0,0,1)</f>
        <v>3</v>
      </c>
      <c r="OJ324" s="1" cm="1">
        <f t="array" aca="1" ref="OJ324" ca="1">_xlfn.XLOOKUP(INDIRECT("'Cornhole Board'!" &amp; GQ324),$L$266:$L$269,$M$266:$M$269,0,0,1)</f>
        <v>3</v>
      </c>
      <c r="OK324" s="1" cm="1">
        <f t="array" aca="1" ref="OK324" ca="1">_xlfn.XLOOKUP(INDIRECT("'Cornhole Board'!" &amp; GR324),$L$266:$L$269,$M$266:$M$269,0,0,1)</f>
        <v>3</v>
      </c>
      <c r="OL324" s="1" cm="1">
        <f t="array" aca="1" ref="OL324" ca="1">_xlfn.XLOOKUP(INDIRECT("'Cornhole Board'!" &amp; GS324),$L$266:$L$269,$M$266:$M$269,0,0,1)</f>
        <v>3</v>
      </c>
      <c r="OM324" s="1" cm="1">
        <f t="array" aca="1" ref="OM324" ca="1">_xlfn.XLOOKUP(INDIRECT("'Cornhole Board'!" &amp; GT324),$L$266:$L$269,$M$266:$M$269,0,0,1)</f>
        <v>1</v>
      </c>
      <c r="ON324" s="1" cm="1">
        <f t="array" aca="1" ref="ON324" ca="1">_xlfn.XLOOKUP(INDIRECT("'Cornhole Board'!" &amp; GU324),$L$266:$L$269,$M$266:$M$269,0,0,1)</f>
        <v>3</v>
      </c>
      <c r="OO324" s="1" cm="1">
        <f t="array" aca="1" ref="OO324" ca="1">_xlfn.XLOOKUP(INDIRECT("'Cornhole Board'!" &amp; GV324),$L$266:$L$269,$M$266:$M$269,0,0,1)</f>
        <v>3</v>
      </c>
      <c r="OP324" s="1" cm="1">
        <f t="array" aca="1" ref="OP324" ca="1">_xlfn.XLOOKUP(INDIRECT("'Cornhole Board'!" &amp; GW324),$L$266:$L$269,$M$266:$M$269,0,0,1)</f>
        <v>1</v>
      </c>
      <c r="OQ324" s="1" cm="1">
        <f t="array" aca="1" ref="OQ324" ca="1">_xlfn.XLOOKUP(INDIRECT("'Cornhole Board'!" &amp; GX324),$L$266:$L$269,$M$266:$M$269,0,0,1)</f>
        <v>3</v>
      </c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</row>
    <row r="325" spans="2:434" ht="23.25">
      <c r="B325" s="15">
        <f>B324+1</f>
        <v>143</v>
      </c>
      <c r="C325" s="12">
        <v>8</v>
      </c>
      <c r="D325" s="13">
        <v>10</v>
      </c>
      <c r="E325" s="14" cm="1">
        <f t="array" aca="1" ref="E325" ca="1">_xlfn.LET(
_xlpm.firstPlayerResults, _xlfn.BYROW(_xlfn.WRAPROWS(_xlfn._xlws.FILTER(GZ325:OQ325,_xlfn.ANCHORARRAY($G$316)=1),4),_xlfn.LAMBDA(_xlpm.roundN, SUM(_xlpm.roundN))),
_xlpm.secondPlayerResults, _xlfn.BYROW(_xlfn.WRAPROWS(_xlfn._xlws.FILTER(GZ325:OQ325,_xlfn.ANCHORARRAY($G$316)=2),4),_xlfn.LAMBDA(_xlpm.roundN,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39</v>
      </c>
      <c r="G325" s="22" t="s">
        <v>714</v>
      </c>
      <c r="H325" s="22" t="s">
        <v>253</v>
      </c>
      <c r="I325" s="22" t="s">
        <v>257</v>
      </c>
      <c r="J325" s="22" t="s">
        <v>848</v>
      </c>
      <c r="K325" s="22" t="s">
        <v>256</v>
      </c>
      <c r="L325" s="22" t="s">
        <v>532</v>
      </c>
      <c r="M325" s="22" t="s">
        <v>58</v>
      </c>
      <c r="N325" s="22" t="s">
        <v>1066</v>
      </c>
      <c r="O325" s="22" t="s">
        <v>173</v>
      </c>
      <c r="P325" s="22" t="s">
        <v>140</v>
      </c>
      <c r="Q325" s="22" t="s">
        <v>236</v>
      </c>
      <c r="R325" s="22" t="s">
        <v>530</v>
      </c>
      <c r="S325" s="22" t="s">
        <v>1006</v>
      </c>
      <c r="T325" s="22" t="s">
        <v>234</v>
      </c>
      <c r="U325" s="22" t="s">
        <v>93</v>
      </c>
      <c r="V325" s="22" t="s">
        <v>129</v>
      </c>
      <c r="W325" s="22" t="s">
        <v>1080</v>
      </c>
      <c r="X325" s="22" t="s">
        <v>142</v>
      </c>
      <c r="Y325" s="22" t="s">
        <v>376</v>
      </c>
      <c r="Z325" s="22" t="s">
        <v>349</v>
      </c>
      <c r="AA325" s="22" t="s">
        <v>85</v>
      </c>
      <c r="AB325" s="22" t="s">
        <v>775</v>
      </c>
      <c r="AC325" s="22" t="s">
        <v>140</v>
      </c>
      <c r="AD325" s="22" t="s">
        <v>217</v>
      </c>
      <c r="AE325" s="22" t="s">
        <v>258</v>
      </c>
      <c r="AF325" s="22" t="s">
        <v>805</v>
      </c>
      <c r="AG325" s="22" t="s">
        <v>655</v>
      </c>
      <c r="AH325" s="22" t="s">
        <v>687</v>
      </c>
      <c r="AI325" s="22" t="s">
        <v>850</v>
      </c>
      <c r="AJ325" s="22" t="s">
        <v>308</v>
      </c>
      <c r="AK325" s="22" t="s">
        <v>23</v>
      </c>
      <c r="AL325" s="22" t="s">
        <v>177</v>
      </c>
      <c r="AM325" s="22" t="s">
        <v>494</v>
      </c>
      <c r="AN325" s="22" t="s">
        <v>603</v>
      </c>
      <c r="AO325" s="22" t="s">
        <v>195</v>
      </c>
      <c r="AP325" s="22" t="s">
        <v>232</v>
      </c>
      <c r="AQ325" s="22" t="s">
        <v>273</v>
      </c>
      <c r="AR325" s="22" t="s">
        <v>848</v>
      </c>
      <c r="AS325" s="22" t="s">
        <v>1005</v>
      </c>
      <c r="AT325" s="22" t="s">
        <v>276</v>
      </c>
      <c r="AU325" s="22" t="s">
        <v>808</v>
      </c>
      <c r="AV325" s="22" t="s">
        <v>142</v>
      </c>
      <c r="AW325" s="22" t="s">
        <v>218</v>
      </c>
      <c r="AX325" s="22" t="s">
        <v>231</v>
      </c>
      <c r="AY325" s="22" t="s">
        <v>861</v>
      </c>
      <c r="AZ325" s="22" t="s">
        <v>281</v>
      </c>
      <c r="BA325" s="22" t="s">
        <v>315</v>
      </c>
      <c r="BB325" s="22" t="s">
        <v>767</v>
      </c>
      <c r="BC325" s="22" t="s">
        <v>256</v>
      </c>
      <c r="BD325" s="22" t="s">
        <v>429</v>
      </c>
      <c r="BE325" s="22" t="s">
        <v>699</v>
      </c>
      <c r="BF325" s="22" t="s">
        <v>255</v>
      </c>
      <c r="BG325" s="22" t="s">
        <v>216</v>
      </c>
      <c r="BH325" s="22" t="s">
        <v>275</v>
      </c>
      <c r="BI325" s="22" t="s">
        <v>142</v>
      </c>
      <c r="BJ325" s="22" t="s">
        <v>242</v>
      </c>
      <c r="BK325" s="22" t="s">
        <v>910</v>
      </c>
      <c r="BL325" s="22" t="s">
        <v>236</v>
      </c>
      <c r="BM325" s="22" t="s">
        <v>237</v>
      </c>
      <c r="BN325" s="22" t="s">
        <v>351</v>
      </c>
      <c r="BO325" s="22" t="s">
        <v>752</v>
      </c>
      <c r="BP325" s="22" t="s">
        <v>233</v>
      </c>
      <c r="BQ325" s="22" t="s">
        <v>437</v>
      </c>
      <c r="BR325" s="22" t="s">
        <v>568</v>
      </c>
      <c r="BS325" s="22" t="s">
        <v>902</v>
      </c>
      <c r="BT325" s="22" t="s">
        <v>894</v>
      </c>
      <c r="BU325" s="22" t="s">
        <v>657</v>
      </c>
      <c r="BV325" s="22" t="s">
        <v>273</v>
      </c>
      <c r="BW325" s="22" t="s">
        <v>26</v>
      </c>
      <c r="BX325" s="22" t="s">
        <v>178</v>
      </c>
      <c r="BY325" s="22" t="s">
        <v>806</v>
      </c>
      <c r="BZ325" s="22" t="s">
        <v>1107</v>
      </c>
      <c r="CA325" s="22" t="s">
        <v>141</v>
      </c>
      <c r="CB325" s="22" t="s">
        <v>552</v>
      </c>
      <c r="CC325" s="22" t="s">
        <v>198</v>
      </c>
      <c r="CD325" s="22" t="s">
        <v>808</v>
      </c>
      <c r="CE325" s="22" t="s">
        <v>156</v>
      </c>
      <c r="CF325" s="22" t="s">
        <v>196</v>
      </c>
      <c r="CG325" s="22" t="s">
        <v>633</v>
      </c>
      <c r="CH325" s="22" t="s">
        <v>21</v>
      </c>
      <c r="CI325" s="22" t="s">
        <v>257</v>
      </c>
      <c r="CJ325" s="22" t="s">
        <v>437</v>
      </c>
      <c r="CK325" s="22" t="s">
        <v>213</v>
      </c>
      <c r="CL325" s="22" t="s">
        <v>156</v>
      </c>
      <c r="CM325" s="22" t="s">
        <v>785</v>
      </c>
      <c r="CN325" s="22" t="s">
        <v>238</v>
      </c>
      <c r="CO325" s="22" t="s">
        <v>915</v>
      </c>
      <c r="CP325" s="22" t="s">
        <v>738</v>
      </c>
      <c r="CQ325" s="22" t="s">
        <v>878</v>
      </c>
      <c r="CR325" s="22" t="s">
        <v>175</v>
      </c>
      <c r="CS325" s="22" t="s">
        <v>200</v>
      </c>
      <c r="CT325" s="22" t="s">
        <v>459</v>
      </c>
      <c r="CU325" s="22" t="s">
        <v>281</v>
      </c>
      <c r="CV325" s="22" t="s">
        <v>756</v>
      </c>
      <c r="CW325" s="22" t="s">
        <v>198</v>
      </c>
      <c r="CX325" s="22" t="s">
        <v>236</v>
      </c>
      <c r="CY325" s="22" t="s">
        <v>858</v>
      </c>
      <c r="CZ325" s="22" t="s">
        <v>737</v>
      </c>
      <c r="DA325" s="22" t="s">
        <v>154</v>
      </c>
      <c r="DB325" s="22" t="s">
        <v>479</v>
      </c>
      <c r="DC325" s="22" t="s">
        <v>198</v>
      </c>
      <c r="DD325" s="22" t="s">
        <v>258</v>
      </c>
      <c r="DE325" s="22" t="s">
        <v>770</v>
      </c>
      <c r="DF325" s="22" t="s">
        <v>213</v>
      </c>
      <c r="DG325" s="22" t="s">
        <v>142</v>
      </c>
      <c r="DH325" s="22" t="s">
        <v>457</v>
      </c>
      <c r="DI325" s="22" t="s">
        <v>274</v>
      </c>
      <c r="DJ325" s="22" t="s">
        <v>1115</v>
      </c>
      <c r="DK325" s="22" t="s">
        <v>418</v>
      </c>
      <c r="DL325" s="22" t="s">
        <v>236</v>
      </c>
      <c r="DM325" s="22" t="s">
        <v>141</v>
      </c>
      <c r="DN325" s="22" t="s">
        <v>794</v>
      </c>
      <c r="DO325" s="22" t="s">
        <v>178</v>
      </c>
      <c r="DP325" s="22" t="s">
        <v>140</v>
      </c>
      <c r="DQ325" s="22" t="s">
        <v>859</v>
      </c>
      <c r="DR325" s="22" t="s">
        <v>1127</v>
      </c>
      <c r="DS325" s="22" t="s">
        <v>230</v>
      </c>
      <c r="DT325" s="22" t="s">
        <v>778</v>
      </c>
      <c r="DU325" s="22" t="s">
        <v>566</v>
      </c>
      <c r="DV325" s="22" t="s">
        <v>748</v>
      </c>
      <c r="DW325" s="22" t="s">
        <v>216</v>
      </c>
      <c r="DX325" s="22" t="s">
        <v>773</v>
      </c>
      <c r="DY325" s="22" t="s">
        <v>682</v>
      </c>
      <c r="DZ325" s="22" t="s">
        <v>211</v>
      </c>
      <c r="EA325" s="22" t="s">
        <v>807</v>
      </c>
      <c r="EB325" s="22" t="s">
        <v>254</v>
      </c>
      <c r="EC325" s="22" t="s">
        <v>629</v>
      </c>
      <c r="ED325" s="22" t="s">
        <v>810</v>
      </c>
      <c r="EE325" s="22" t="s">
        <v>459</v>
      </c>
      <c r="EF325" s="22" t="s">
        <v>23</v>
      </c>
      <c r="EG325" s="22" t="s">
        <v>446</v>
      </c>
      <c r="EH325" s="22" t="s">
        <v>607</v>
      </c>
      <c r="EI325" s="22" t="s">
        <v>142</v>
      </c>
      <c r="EJ325" s="22" t="s">
        <v>179</v>
      </c>
      <c r="EK325" s="22" t="s">
        <v>744</v>
      </c>
      <c r="EL325" s="22" t="s">
        <v>673</v>
      </c>
      <c r="EM325" s="22" t="s">
        <v>828</v>
      </c>
      <c r="EN325" s="22" t="s">
        <v>177</v>
      </c>
      <c r="EO325" s="22" t="s">
        <v>1073</v>
      </c>
      <c r="EP325" s="22" t="s">
        <v>274</v>
      </c>
      <c r="EQ325" s="22" t="s">
        <v>811</v>
      </c>
      <c r="ER325" s="22" t="s">
        <v>434</v>
      </c>
      <c r="ES325" s="22" t="s">
        <v>364</v>
      </c>
      <c r="ET325" s="22" t="s">
        <v>314</v>
      </c>
      <c r="EU325" s="22" t="s">
        <v>1089</v>
      </c>
      <c r="EV325" s="22" t="s">
        <v>535</v>
      </c>
      <c r="EW325" s="22" t="s">
        <v>916</v>
      </c>
      <c r="EX325" s="22" t="s">
        <v>765</v>
      </c>
      <c r="EY325" s="22" t="s">
        <v>534</v>
      </c>
      <c r="EZ325" s="22" t="s">
        <v>157</v>
      </c>
      <c r="FA325" s="22" t="s">
        <v>736</v>
      </c>
      <c r="FB325" s="22" t="s">
        <v>525</v>
      </c>
      <c r="FC325" s="22" t="s">
        <v>197</v>
      </c>
      <c r="FD325" s="22" t="s">
        <v>141</v>
      </c>
      <c r="FE325" s="22" t="s">
        <v>456</v>
      </c>
      <c r="FF325" s="22" t="s">
        <v>23</v>
      </c>
      <c r="FG325" s="22" t="s">
        <v>287</v>
      </c>
      <c r="FH325" s="22" t="s">
        <v>566</v>
      </c>
      <c r="FI325" s="22" t="s">
        <v>566</v>
      </c>
      <c r="FJ325" s="22" t="s">
        <v>258</v>
      </c>
      <c r="FK325" s="22" t="s">
        <v>23</v>
      </c>
      <c r="FL325" s="22" t="s">
        <v>61</v>
      </c>
      <c r="FM325" s="22" t="s">
        <v>1059</v>
      </c>
      <c r="FN325" s="22" t="s">
        <v>238</v>
      </c>
      <c r="FO325" s="22" t="s">
        <v>564</v>
      </c>
      <c r="FP325" s="22" t="s">
        <v>736</v>
      </c>
      <c r="FQ325" s="22" t="s">
        <v>213</v>
      </c>
      <c r="FR325" s="22" t="s">
        <v>235</v>
      </c>
      <c r="FS325" s="22" t="s">
        <v>214</v>
      </c>
      <c r="FT325" s="22" t="s">
        <v>253</v>
      </c>
      <c r="FU325" s="22" t="s">
        <v>178</v>
      </c>
      <c r="FV325" s="22" t="s">
        <v>373</v>
      </c>
      <c r="FW325" s="22" t="s">
        <v>516</v>
      </c>
      <c r="FX325" s="22" t="s">
        <v>737</v>
      </c>
      <c r="FY325" s="22" t="s">
        <v>237</v>
      </c>
      <c r="FZ325" s="22" t="s">
        <v>693</v>
      </c>
      <c r="GA325" s="22" t="s">
        <v>154</v>
      </c>
      <c r="GB325" s="22" t="s">
        <v>922</v>
      </c>
      <c r="GC325" s="22" t="s">
        <v>273</v>
      </c>
      <c r="GD325" s="22" t="s">
        <v>287</v>
      </c>
      <c r="GE325" s="22" t="s">
        <v>233</v>
      </c>
      <c r="GF325" s="22" t="s">
        <v>232</v>
      </c>
      <c r="GG325" s="22" t="s">
        <v>156</v>
      </c>
      <c r="GH325" s="22" t="s">
        <v>81</v>
      </c>
      <c r="GI325" s="22" t="s">
        <v>529</v>
      </c>
      <c r="GJ325" s="22" t="s">
        <v>200</v>
      </c>
      <c r="GK325" s="22" t="s">
        <v>255</v>
      </c>
      <c r="GL325" s="22" t="s">
        <v>756</v>
      </c>
      <c r="GM325" s="22" t="s">
        <v>696</v>
      </c>
      <c r="GN325" s="22" t="s">
        <v>179</v>
      </c>
      <c r="GO325" s="22" t="s">
        <v>1077</v>
      </c>
      <c r="GP325" s="22" t="s">
        <v>212</v>
      </c>
      <c r="GQ325" s="22" t="s">
        <v>218</v>
      </c>
      <c r="GR325" s="22" t="s">
        <v>155</v>
      </c>
      <c r="GS325" s="22" t="s">
        <v>1047</v>
      </c>
      <c r="GT325" s="22" t="s">
        <v>1048</v>
      </c>
      <c r="GU325" s="22" t="s">
        <v>155</v>
      </c>
      <c r="GV325" s="22" t="s">
        <v>154</v>
      </c>
      <c r="GW325" s="22" t="s">
        <v>232</v>
      </c>
      <c r="GX325" s="43" t="s">
        <v>195</v>
      </c>
      <c r="GZ325" s="1" cm="1">
        <f t="array" aca="1" ref="GZ325" ca="1">_xlfn.XLOOKUP(INDIRECT("'Cornhole Board'!" &amp; G325),$L$266:$L$269,$M$266:$M$269,0,0,1)</f>
        <v>1</v>
      </c>
      <c r="HA325" s="1" cm="1">
        <f t="array" aca="1" ref="HA325" ca="1">_xlfn.XLOOKUP(INDIRECT("'Cornhole Board'!" &amp; H325),$L$266:$L$269,$M$266:$M$269,0,0,1)</f>
        <v>3</v>
      </c>
      <c r="HB325" s="1" cm="1">
        <f t="array" aca="1" ref="HB325" ca="1">_xlfn.XLOOKUP(INDIRECT("'Cornhole Board'!" &amp; I325),$L$266:$L$269,$M$266:$M$269,0,0,1)</f>
        <v>3</v>
      </c>
      <c r="HC325" s="1" cm="1">
        <f t="array" aca="1" ref="HC325" ca="1">_xlfn.XLOOKUP(INDIRECT("'Cornhole Board'!" &amp; J325),$L$266:$L$269,$M$266:$M$269,0,0,1)</f>
        <v>1</v>
      </c>
      <c r="HD325" s="1" cm="1">
        <f t="array" aca="1" ref="HD325" ca="1">_xlfn.XLOOKUP(INDIRECT("'Cornhole Board'!" &amp; K325),$L$266:$L$269,$M$266:$M$269,0,0,1)</f>
        <v>3</v>
      </c>
      <c r="HE325" s="1" cm="1">
        <f t="array" aca="1" ref="HE325" ca="1">_xlfn.XLOOKUP(INDIRECT("'Cornhole Board'!" &amp; L325),$L$266:$L$269,$M$266:$M$269,0,0,1)</f>
        <v>1</v>
      </c>
      <c r="HF325" s="1" cm="1">
        <f t="array" aca="1" ref="HF325" ca="1">_xlfn.XLOOKUP(INDIRECT("'Cornhole Board'!" &amp; M325),$L$266:$L$269,$M$266:$M$269,0,0,1)</f>
        <v>0</v>
      </c>
      <c r="HG325" s="1" cm="1">
        <f t="array" aca="1" ref="HG325" ca="1">_xlfn.XLOOKUP(INDIRECT("'Cornhole Board'!" &amp; N325),$L$266:$L$269,$M$266:$M$269,0,0,1)</f>
        <v>0</v>
      </c>
      <c r="HH325" s="1" cm="1">
        <f t="array" aca="1" ref="HH325" ca="1">_xlfn.XLOOKUP(INDIRECT("'Cornhole Board'!" &amp; O325),$L$266:$L$269,$M$266:$M$269,0,0,1)</f>
        <v>1</v>
      </c>
      <c r="HI325" s="1" cm="1">
        <f t="array" aca="1" ref="HI325" ca="1">_xlfn.XLOOKUP(INDIRECT("'Cornhole Board'!" &amp; P325),$L$266:$L$269,$M$266:$M$269,0,0,1)</f>
        <v>3</v>
      </c>
      <c r="HJ325" s="1" cm="1">
        <f t="array" aca="1" ref="HJ325" ca="1">_xlfn.XLOOKUP(INDIRECT("'Cornhole Board'!" &amp; Q325),$L$266:$L$269,$M$266:$M$269,0,0,1)</f>
        <v>3</v>
      </c>
      <c r="HK325" s="1" cm="1">
        <f t="array" aca="1" ref="HK325" ca="1">_xlfn.XLOOKUP(INDIRECT("'Cornhole Board'!" &amp; R325),$L$266:$L$269,$M$266:$M$269,0,0,1)</f>
        <v>1</v>
      </c>
      <c r="HL325" s="1" cm="1">
        <f t="array" aca="1" ref="HL325" ca="1">_xlfn.XLOOKUP(INDIRECT("'Cornhole Board'!" &amp; S325),$L$266:$L$269,$M$266:$M$269,0,0,1)</f>
        <v>0</v>
      </c>
      <c r="HM325" s="1" cm="1">
        <f t="array" aca="1" ref="HM325" ca="1">_xlfn.XLOOKUP(INDIRECT("'Cornhole Board'!" &amp; T325),$L$266:$L$269,$M$266:$M$269,0,0,1)</f>
        <v>3</v>
      </c>
      <c r="HN325" s="1" cm="1">
        <f t="array" aca="1" ref="HN325" ca="1">_xlfn.XLOOKUP(INDIRECT("'Cornhole Board'!" &amp; U325),$L$266:$L$269,$M$266:$M$269,0,0,1)</f>
        <v>1</v>
      </c>
      <c r="HO325" s="1" cm="1">
        <f t="array" aca="1" ref="HO325" ca="1">_xlfn.XLOOKUP(INDIRECT("'Cornhole Board'!" &amp; V325),$L$266:$L$269,$M$266:$M$269,0,0,1)</f>
        <v>1</v>
      </c>
      <c r="HP325" s="1" cm="1">
        <f t="array" aca="1" ref="HP325" ca="1">_xlfn.XLOOKUP(INDIRECT("'Cornhole Board'!" &amp; W325),$L$266:$L$269,$M$266:$M$269,0,0,1)</f>
        <v>0</v>
      </c>
      <c r="HQ325" s="1" cm="1">
        <f t="array" aca="1" ref="HQ325" ca="1">_xlfn.XLOOKUP(INDIRECT("'Cornhole Board'!" &amp; X325),$L$266:$L$269,$M$266:$M$269,0,0,1)</f>
        <v>3</v>
      </c>
      <c r="HR325" s="1" cm="1">
        <f t="array" aca="1" ref="HR325" ca="1">_xlfn.XLOOKUP(INDIRECT("'Cornhole Board'!" &amp; Y325),$L$266:$L$269,$M$266:$M$269,0,0,1)</f>
        <v>1</v>
      </c>
      <c r="HS325" s="1" cm="1">
        <f t="array" aca="1" ref="HS325" ca="1">_xlfn.XLOOKUP(INDIRECT("'Cornhole Board'!" &amp; Z325),$L$266:$L$269,$M$266:$M$269,0,0,1)</f>
        <v>1</v>
      </c>
      <c r="HT325" s="1" cm="1">
        <f t="array" aca="1" ref="HT325" ca="1">_xlfn.XLOOKUP(INDIRECT("'Cornhole Board'!" &amp; AA325),$L$266:$L$269,$M$266:$M$269,0,0,1)</f>
        <v>1</v>
      </c>
      <c r="HU325" s="1" cm="1">
        <f t="array" aca="1" ref="HU325" ca="1">_xlfn.XLOOKUP(INDIRECT("'Cornhole Board'!" &amp; AB325),$L$266:$L$269,$M$266:$M$269,0,0,1)</f>
        <v>1</v>
      </c>
      <c r="HV325" s="1" cm="1">
        <f t="array" aca="1" ref="HV325" ca="1">_xlfn.XLOOKUP(INDIRECT("'Cornhole Board'!" &amp; AC325),$L$266:$L$269,$M$266:$M$269,0,0,1)</f>
        <v>3</v>
      </c>
      <c r="HW325" s="1" cm="1">
        <f t="array" aca="1" ref="HW325" ca="1">_xlfn.XLOOKUP(INDIRECT("'Cornhole Board'!" &amp; AD325),$L$266:$L$269,$M$266:$M$269,0,0,1)</f>
        <v>3</v>
      </c>
      <c r="HX325" s="1" cm="1">
        <f t="array" aca="1" ref="HX325" ca="1">_xlfn.XLOOKUP(INDIRECT("'Cornhole Board'!" &amp; AE325),$L$266:$L$269,$M$266:$M$269,0,0,1)</f>
        <v>3</v>
      </c>
      <c r="HY325" s="1" cm="1">
        <f t="array" aca="1" ref="HY325" ca="1">_xlfn.XLOOKUP(INDIRECT("'Cornhole Board'!" &amp; AF325),$L$266:$L$269,$M$266:$M$269,0,0,1)</f>
        <v>1</v>
      </c>
      <c r="HZ325" s="1" cm="1">
        <f t="array" aca="1" ref="HZ325" ca="1">_xlfn.XLOOKUP(INDIRECT("'Cornhole Board'!" &amp; AG325),$L$266:$L$269,$M$266:$M$269,0,0,1)</f>
        <v>1</v>
      </c>
      <c r="IA325" s="1" cm="1">
        <f t="array" aca="1" ref="IA325" ca="1">_xlfn.XLOOKUP(INDIRECT("'Cornhole Board'!" &amp; AH325),$L$266:$L$269,$M$266:$M$269,0,0,1)</f>
        <v>1</v>
      </c>
      <c r="IB325" s="1" cm="1">
        <f t="array" aca="1" ref="IB325" ca="1">_xlfn.XLOOKUP(INDIRECT("'Cornhole Board'!" &amp; AI325),$L$266:$L$269,$M$266:$M$269,0,0,1)</f>
        <v>1</v>
      </c>
      <c r="IC325" s="1" cm="1">
        <f t="array" aca="1" ref="IC325" ca="1">_xlfn.XLOOKUP(INDIRECT("'Cornhole Board'!" &amp; AJ325),$L$266:$L$269,$M$266:$M$269,0,0,1)</f>
        <v>1</v>
      </c>
      <c r="ID325" s="1" cm="1">
        <f t="array" aca="1" ref="ID325" ca="1">_xlfn.XLOOKUP(INDIRECT("'Cornhole Board'!" &amp; AK325),$L$266:$L$269,$M$266:$M$269,0,0,1)</f>
        <v>3</v>
      </c>
      <c r="IE325" s="1" cm="1">
        <f t="array" aca="1" ref="IE325" ca="1">_xlfn.XLOOKUP(INDIRECT("'Cornhole Board'!" &amp; AL325),$L$266:$L$269,$M$266:$M$269,0,0,1)</f>
        <v>3</v>
      </c>
      <c r="IF325" s="1" cm="1">
        <f t="array" aca="1" ref="IF325" ca="1">_xlfn.XLOOKUP(INDIRECT("'Cornhole Board'!" &amp; AM325),$L$266:$L$269,$M$266:$M$269,0,0,1)</f>
        <v>1</v>
      </c>
      <c r="IG325" s="1" cm="1">
        <f t="array" aca="1" ref="IG325" ca="1">_xlfn.XLOOKUP(INDIRECT("'Cornhole Board'!" &amp; AN325),$L$266:$L$269,$M$266:$M$269,0,0,1)</f>
        <v>1</v>
      </c>
      <c r="IH325" s="1" cm="1">
        <f t="array" aca="1" ref="IH325" ca="1">_xlfn.XLOOKUP(INDIRECT("'Cornhole Board'!" &amp; AO325),$L$266:$L$269,$M$266:$M$269,0,0,1)</f>
        <v>3</v>
      </c>
      <c r="II325" s="1" cm="1">
        <f t="array" aca="1" ref="II325" ca="1">_xlfn.XLOOKUP(INDIRECT("'Cornhole Board'!" &amp; AP325),$L$266:$L$269,$M$266:$M$269,0,0,1)</f>
        <v>3</v>
      </c>
      <c r="IJ325" s="1" cm="1">
        <f t="array" aca="1" ref="IJ325" ca="1">_xlfn.XLOOKUP(INDIRECT("'Cornhole Board'!" &amp; AQ325),$L$266:$L$269,$M$266:$M$269,0,0,1)</f>
        <v>3</v>
      </c>
      <c r="IK325" s="1" cm="1">
        <f t="array" aca="1" ref="IK325" ca="1">_xlfn.XLOOKUP(INDIRECT("'Cornhole Board'!" &amp; AR325),$L$266:$L$269,$M$266:$M$269,0,0,1)</f>
        <v>1</v>
      </c>
      <c r="IL325" s="1" cm="1">
        <f t="array" aca="1" ref="IL325" ca="1">_xlfn.XLOOKUP(INDIRECT("'Cornhole Board'!" &amp; AS325),$L$266:$L$269,$M$266:$M$269,0,0,1)</f>
        <v>0</v>
      </c>
      <c r="IM325" s="1" cm="1">
        <f t="array" aca="1" ref="IM325" ca="1">_xlfn.XLOOKUP(INDIRECT("'Cornhole Board'!" &amp; AT325),$L$266:$L$269,$M$266:$M$269,0,0,1)</f>
        <v>3</v>
      </c>
      <c r="IN325" s="1" cm="1">
        <f t="array" aca="1" ref="IN325" ca="1">_xlfn.XLOOKUP(INDIRECT("'Cornhole Board'!" &amp; AU325),$L$266:$L$269,$M$266:$M$269,0,0,1)</f>
        <v>1</v>
      </c>
      <c r="IO325" s="1" cm="1">
        <f t="array" aca="1" ref="IO325" ca="1">_xlfn.XLOOKUP(INDIRECT("'Cornhole Board'!" &amp; AV325),$L$266:$L$269,$M$266:$M$269,0,0,1)</f>
        <v>3</v>
      </c>
      <c r="IP325" s="1" cm="1">
        <f t="array" aca="1" ref="IP325" ca="1">_xlfn.XLOOKUP(INDIRECT("'Cornhole Board'!" &amp; AW325),$L$266:$L$269,$M$266:$M$269,0,0,1)</f>
        <v>3</v>
      </c>
      <c r="IQ325" s="1" cm="1">
        <f t="array" aca="1" ref="IQ325" ca="1">_xlfn.XLOOKUP(INDIRECT("'Cornhole Board'!" &amp; AX325),$L$266:$L$269,$M$266:$M$269,0,0,1)</f>
        <v>3</v>
      </c>
      <c r="IR325" s="1" cm="1">
        <f t="array" aca="1" ref="IR325" ca="1">_xlfn.XLOOKUP(INDIRECT("'Cornhole Board'!" &amp; AY325),$L$266:$L$269,$M$266:$M$269,0,0,1)</f>
        <v>1</v>
      </c>
      <c r="IS325" s="1" cm="1">
        <f t="array" aca="1" ref="IS325" ca="1">_xlfn.XLOOKUP(INDIRECT("'Cornhole Board'!" &amp; AZ325),$L$266:$L$269,$M$266:$M$269,0,0,1)</f>
        <v>1</v>
      </c>
      <c r="IT325" s="1" cm="1">
        <f t="array" aca="1" ref="IT325" ca="1">_xlfn.XLOOKUP(INDIRECT("'Cornhole Board'!" &amp; BA325),$L$266:$L$269,$M$266:$M$269,0,0,1)</f>
        <v>1</v>
      </c>
      <c r="IU325" s="1" cm="1">
        <f t="array" aca="1" ref="IU325" ca="1">_xlfn.XLOOKUP(INDIRECT("'Cornhole Board'!" &amp; BB325),$L$266:$L$269,$M$266:$M$269,0,0,1)</f>
        <v>1</v>
      </c>
      <c r="IV325" s="1" cm="1">
        <f t="array" aca="1" ref="IV325" ca="1">_xlfn.XLOOKUP(INDIRECT("'Cornhole Board'!" &amp; BC325),$L$266:$L$269,$M$266:$M$269,0,0,1)</f>
        <v>3</v>
      </c>
      <c r="IW325" s="1" cm="1">
        <f t="array" aca="1" ref="IW325" ca="1">_xlfn.XLOOKUP(INDIRECT("'Cornhole Board'!" &amp; BD325),$L$266:$L$269,$M$266:$M$269,0,0,1)</f>
        <v>1</v>
      </c>
      <c r="IX325" s="1" cm="1">
        <f t="array" aca="1" ref="IX325" ca="1">_xlfn.XLOOKUP(INDIRECT("'Cornhole Board'!" &amp; BE325),$L$266:$L$269,$M$266:$M$269,0,0,1)</f>
        <v>1</v>
      </c>
      <c r="IY325" s="1" cm="1">
        <f t="array" aca="1" ref="IY325" ca="1">_xlfn.XLOOKUP(INDIRECT("'Cornhole Board'!" &amp; BF325),$L$266:$L$269,$M$266:$M$269,0,0,1)</f>
        <v>3</v>
      </c>
      <c r="IZ325" s="1" cm="1">
        <f t="array" aca="1" ref="IZ325" ca="1">_xlfn.XLOOKUP(INDIRECT("'Cornhole Board'!" &amp; BG325),$L$266:$L$269,$M$266:$M$269,0,0,1)</f>
        <v>3</v>
      </c>
      <c r="JA325" s="1" cm="1">
        <f t="array" aca="1" ref="JA325" ca="1">_xlfn.XLOOKUP(INDIRECT("'Cornhole Board'!" &amp; BH325),$L$266:$L$269,$M$266:$M$269,0,0,1)</f>
        <v>3</v>
      </c>
      <c r="JB325" s="1" cm="1">
        <f t="array" aca="1" ref="JB325" ca="1">_xlfn.XLOOKUP(INDIRECT("'Cornhole Board'!" &amp; BI325),$L$266:$L$269,$M$266:$M$269,0,0,1)</f>
        <v>3</v>
      </c>
      <c r="JC325" s="1" cm="1">
        <f t="array" aca="1" ref="JC325" ca="1">_xlfn.XLOOKUP(INDIRECT("'Cornhole Board'!" &amp; BJ325),$L$266:$L$269,$M$266:$M$269,0,0,1)</f>
        <v>1</v>
      </c>
      <c r="JD325" s="1" cm="1">
        <f t="array" aca="1" ref="JD325" ca="1">_xlfn.XLOOKUP(INDIRECT("'Cornhole Board'!" &amp; BK325),$L$266:$L$269,$M$266:$M$269,0,0,1)</f>
        <v>1</v>
      </c>
      <c r="JE325" s="1" cm="1">
        <f t="array" aca="1" ref="JE325" ca="1">_xlfn.XLOOKUP(INDIRECT("'Cornhole Board'!" &amp; BL325),$L$266:$L$269,$M$266:$M$269,0,0,1)</f>
        <v>3</v>
      </c>
      <c r="JF325" s="1" cm="1">
        <f t="array" aca="1" ref="JF325" ca="1">_xlfn.XLOOKUP(INDIRECT("'Cornhole Board'!" &amp; BM325),$L$266:$L$269,$M$266:$M$269,0,0,1)</f>
        <v>3</v>
      </c>
      <c r="JG325" s="1" cm="1">
        <f t="array" aca="1" ref="JG325" ca="1">_xlfn.XLOOKUP(INDIRECT("'Cornhole Board'!" &amp; BN325),$L$266:$L$269,$M$266:$M$269,0,0,1)</f>
        <v>1</v>
      </c>
      <c r="JH325" s="1" cm="1">
        <f t="array" aca="1" ref="JH325" ca="1">_xlfn.XLOOKUP(INDIRECT("'Cornhole Board'!" &amp; BO325),$L$266:$L$269,$M$266:$M$269,0,0,1)</f>
        <v>1</v>
      </c>
      <c r="JI325" s="1" cm="1">
        <f t="array" aca="1" ref="JI325" ca="1">_xlfn.XLOOKUP(INDIRECT("'Cornhole Board'!" &amp; BP325),$L$266:$L$269,$M$266:$M$269,0,0,1)</f>
        <v>3</v>
      </c>
      <c r="JJ325" s="1" cm="1">
        <f t="array" aca="1" ref="JJ325" ca="1">_xlfn.XLOOKUP(INDIRECT("'Cornhole Board'!" &amp; BQ325),$L$266:$L$269,$M$266:$M$269,0,0,1)</f>
        <v>1</v>
      </c>
      <c r="JK325" s="1" cm="1">
        <f t="array" aca="1" ref="JK325" ca="1">_xlfn.XLOOKUP(INDIRECT("'Cornhole Board'!" &amp; BR325),$L$266:$L$269,$M$266:$M$269,0,0,1)</f>
        <v>1</v>
      </c>
      <c r="JL325" s="1" cm="1">
        <f t="array" aca="1" ref="JL325" ca="1">_xlfn.XLOOKUP(INDIRECT("'Cornhole Board'!" &amp; BS325),$L$266:$L$269,$M$266:$M$269,0,0,1)</f>
        <v>1</v>
      </c>
      <c r="JM325" s="1" cm="1">
        <f t="array" aca="1" ref="JM325" ca="1">_xlfn.XLOOKUP(INDIRECT("'Cornhole Board'!" &amp; BT325),$L$266:$L$269,$M$266:$M$269,0,0,1)</f>
        <v>1</v>
      </c>
      <c r="JN325" s="1" cm="1">
        <f t="array" aca="1" ref="JN325" ca="1">_xlfn.XLOOKUP(INDIRECT("'Cornhole Board'!" &amp; BU325),$L$266:$L$269,$M$266:$M$269,0,0,1)</f>
        <v>1</v>
      </c>
      <c r="JO325" s="1" cm="1">
        <f t="array" aca="1" ref="JO325" ca="1">_xlfn.XLOOKUP(INDIRECT("'Cornhole Board'!" &amp; BV325),$L$266:$L$269,$M$266:$M$269,0,0,1)</f>
        <v>3</v>
      </c>
      <c r="JP325" s="1" cm="1">
        <f t="array" aca="1" ref="JP325" ca="1">_xlfn.XLOOKUP(INDIRECT("'Cornhole Board'!" &amp; BW325),$L$266:$L$269,$M$266:$M$269,0,0,1)</f>
        <v>0</v>
      </c>
      <c r="JQ325" s="1" cm="1">
        <f t="array" aca="1" ref="JQ325" ca="1">_xlfn.XLOOKUP(INDIRECT("'Cornhole Board'!" &amp; BX325),$L$266:$L$269,$M$266:$M$269,0,0,1)</f>
        <v>3</v>
      </c>
      <c r="JR325" s="1" cm="1">
        <f t="array" aca="1" ref="JR325" ca="1">_xlfn.XLOOKUP(INDIRECT("'Cornhole Board'!" &amp; BY325),$L$266:$L$269,$M$266:$M$269,0,0,1)</f>
        <v>1</v>
      </c>
      <c r="JS325" s="1" cm="1">
        <f t="array" aca="1" ref="JS325" ca="1">_xlfn.XLOOKUP(INDIRECT("'Cornhole Board'!" &amp; BZ325),$L$266:$L$269,$M$266:$M$269,0,0,1)</f>
        <v>0</v>
      </c>
      <c r="JT325" s="1" cm="1">
        <f t="array" aca="1" ref="JT325" ca="1">_xlfn.XLOOKUP(INDIRECT("'Cornhole Board'!" &amp; CA325),$L$266:$L$269,$M$266:$M$269,0,0,1)</f>
        <v>3</v>
      </c>
      <c r="JU325" s="1" cm="1">
        <f t="array" aca="1" ref="JU325" ca="1">_xlfn.XLOOKUP(INDIRECT("'Cornhole Board'!" &amp; CB325),$L$266:$L$269,$M$266:$M$269,0,0,1)</f>
        <v>1</v>
      </c>
      <c r="JV325" s="1" cm="1">
        <f t="array" aca="1" ref="JV325" ca="1">_xlfn.XLOOKUP(INDIRECT("'Cornhole Board'!" &amp; CC325),$L$266:$L$269,$M$266:$M$269,0,0,1)</f>
        <v>3</v>
      </c>
      <c r="JW325" s="1" cm="1">
        <f t="array" aca="1" ref="JW325" ca="1">_xlfn.XLOOKUP(INDIRECT("'Cornhole Board'!" &amp; CD325),$L$266:$L$269,$M$266:$M$269,0,0,1)</f>
        <v>1</v>
      </c>
      <c r="JX325" s="1" cm="1">
        <f t="array" aca="1" ref="JX325" ca="1">_xlfn.XLOOKUP(INDIRECT("'Cornhole Board'!" &amp; CE325),$L$266:$L$269,$M$266:$M$269,0,0,1)</f>
        <v>3</v>
      </c>
      <c r="JY325" s="1" cm="1">
        <f t="array" aca="1" ref="JY325" ca="1">_xlfn.XLOOKUP(INDIRECT("'Cornhole Board'!" &amp; CF325),$L$266:$L$269,$M$266:$M$269,0,0,1)</f>
        <v>3</v>
      </c>
      <c r="JZ325" s="1" cm="1">
        <f t="array" aca="1" ref="JZ325" ca="1">_xlfn.XLOOKUP(INDIRECT("'Cornhole Board'!" &amp; CG325),$L$266:$L$269,$M$266:$M$269,0,0,1)</f>
        <v>1</v>
      </c>
      <c r="KA325" s="1" cm="1">
        <f t="array" aca="1" ref="KA325" ca="1">_xlfn.XLOOKUP(INDIRECT("'Cornhole Board'!" &amp; CH325),$L$266:$L$269,$M$266:$M$269,0,0,1)</f>
        <v>3</v>
      </c>
      <c r="KB325" s="1" cm="1">
        <f t="array" aca="1" ref="KB325" ca="1">_xlfn.XLOOKUP(INDIRECT("'Cornhole Board'!" &amp; CI325),$L$266:$L$269,$M$266:$M$269,0,0,1)</f>
        <v>3</v>
      </c>
      <c r="KC325" s="1" cm="1">
        <f t="array" aca="1" ref="KC325" ca="1">_xlfn.XLOOKUP(INDIRECT("'Cornhole Board'!" &amp; CJ325),$L$266:$L$269,$M$266:$M$269,0,0,1)</f>
        <v>1</v>
      </c>
      <c r="KD325" s="1" cm="1">
        <f t="array" aca="1" ref="KD325" ca="1">_xlfn.XLOOKUP(INDIRECT("'Cornhole Board'!" &amp; CK325),$L$266:$L$269,$M$266:$M$269,0,0,1)</f>
        <v>3</v>
      </c>
      <c r="KE325" s="1" cm="1">
        <f t="array" aca="1" ref="KE325" ca="1">_xlfn.XLOOKUP(INDIRECT("'Cornhole Board'!" &amp; CL325),$L$266:$L$269,$M$266:$M$269,0,0,1)</f>
        <v>3</v>
      </c>
      <c r="KF325" s="1" cm="1">
        <f t="array" aca="1" ref="KF325" ca="1">_xlfn.XLOOKUP(INDIRECT("'Cornhole Board'!" &amp; CM325),$L$266:$L$269,$M$266:$M$269,0,0,1)</f>
        <v>1</v>
      </c>
      <c r="KG325" s="1" cm="1">
        <f t="array" aca="1" ref="KG325" ca="1">_xlfn.XLOOKUP(INDIRECT("'Cornhole Board'!" &amp; CN325),$L$266:$L$269,$M$266:$M$269,0,0,1)</f>
        <v>3</v>
      </c>
      <c r="KH325" s="1" cm="1">
        <f t="array" aca="1" ref="KH325" ca="1">_xlfn.XLOOKUP(INDIRECT("'Cornhole Board'!" &amp; CO325),$L$266:$L$269,$M$266:$M$269,0,0,1)</f>
        <v>0</v>
      </c>
      <c r="KI325" s="1" cm="1">
        <f t="array" aca="1" ref="KI325" ca="1">_xlfn.XLOOKUP(INDIRECT("'Cornhole Board'!" &amp; CP325),$L$266:$L$269,$M$266:$M$269,0,0,1)</f>
        <v>1</v>
      </c>
      <c r="KJ325" s="1" cm="1">
        <f t="array" aca="1" ref="KJ325" ca="1">_xlfn.XLOOKUP(INDIRECT("'Cornhole Board'!" &amp; CQ325),$L$266:$L$269,$M$266:$M$269,0,0,1)</f>
        <v>1</v>
      </c>
      <c r="KK325" s="1" cm="1">
        <f t="array" aca="1" ref="KK325" ca="1">_xlfn.XLOOKUP(INDIRECT("'Cornhole Board'!" &amp; CR325),$L$266:$L$269,$M$266:$M$269,0,0,1)</f>
        <v>3</v>
      </c>
      <c r="KL325" s="1" cm="1">
        <f t="array" aca="1" ref="KL325" ca="1">_xlfn.XLOOKUP(INDIRECT("'Cornhole Board'!" &amp; CS325),$L$266:$L$269,$M$266:$M$269,0,0,1)</f>
        <v>3</v>
      </c>
      <c r="KM325" s="1" cm="1">
        <f t="array" aca="1" ref="KM325" ca="1">_xlfn.XLOOKUP(INDIRECT("'Cornhole Board'!" &amp; CT325),$L$266:$L$269,$M$266:$M$269,0,0,1)</f>
        <v>1</v>
      </c>
      <c r="KN325" s="1" cm="1">
        <f t="array" aca="1" ref="KN325" ca="1">_xlfn.XLOOKUP(INDIRECT("'Cornhole Board'!" &amp; CU325),$L$266:$L$269,$M$266:$M$269,0,0,1)</f>
        <v>1</v>
      </c>
      <c r="KO325" s="1" cm="1">
        <f t="array" aca="1" ref="KO325" ca="1">_xlfn.XLOOKUP(INDIRECT("'Cornhole Board'!" &amp; CV325),$L$266:$L$269,$M$266:$M$269,0,0,1)</f>
        <v>1</v>
      </c>
      <c r="KP325" s="1" cm="1">
        <f t="array" aca="1" ref="KP325" ca="1">_xlfn.XLOOKUP(INDIRECT("'Cornhole Board'!" &amp; CW325),$L$266:$L$269,$M$266:$M$269,0,0,1)</f>
        <v>3</v>
      </c>
      <c r="KQ325" s="1" cm="1">
        <f t="array" aca="1" ref="KQ325" ca="1">_xlfn.XLOOKUP(INDIRECT("'Cornhole Board'!" &amp; CX325),$L$266:$L$269,$M$266:$M$269,0,0,1)</f>
        <v>3</v>
      </c>
      <c r="KR325" s="1" cm="1">
        <f t="array" aca="1" ref="KR325" ca="1">_xlfn.XLOOKUP(INDIRECT("'Cornhole Board'!" &amp; CY325),$L$266:$L$269,$M$266:$M$269,0,0,1)</f>
        <v>1</v>
      </c>
      <c r="KS325" s="1" cm="1">
        <f t="array" aca="1" ref="KS325" ca="1">_xlfn.XLOOKUP(INDIRECT("'Cornhole Board'!" &amp; CZ325),$L$266:$L$269,$M$266:$M$269,0,0,1)</f>
        <v>1</v>
      </c>
      <c r="KT325" s="1" cm="1">
        <f t="array" aca="1" ref="KT325" ca="1">_xlfn.XLOOKUP(INDIRECT("'Cornhole Board'!" &amp; DA325),$L$266:$L$269,$M$266:$M$269,0,0,1)</f>
        <v>3</v>
      </c>
      <c r="KU325" s="1" cm="1">
        <f t="array" aca="1" ref="KU325" ca="1">_xlfn.XLOOKUP(INDIRECT("'Cornhole Board'!" &amp; DB325),$L$266:$L$269,$M$266:$M$269,0,0,1)</f>
        <v>1</v>
      </c>
      <c r="KV325" s="1" cm="1">
        <f t="array" aca="1" ref="KV325" ca="1">_xlfn.XLOOKUP(INDIRECT("'Cornhole Board'!" &amp; DC325),$L$266:$L$269,$M$266:$M$269,0,0,1)</f>
        <v>3</v>
      </c>
      <c r="KW325" s="1" cm="1">
        <f t="array" aca="1" ref="KW325" ca="1">_xlfn.XLOOKUP(INDIRECT("'Cornhole Board'!" &amp; DD325),$L$266:$L$269,$M$266:$M$269,0,0,1)</f>
        <v>3</v>
      </c>
      <c r="KX325" s="1" cm="1">
        <f t="array" aca="1" ref="KX325" ca="1">_xlfn.XLOOKUP(INDIRECT("'Cornhole Board'!" &amp; DE325),$L$266:$L$269,$M$266:$M$269,0,0,1)</f>
        <v>1</v>
      </c>
      <c r="KY325" s="1" cm="1">
        <f t="array" aca="1" ref="KY325" ca="1">_xlfn.XLOOKUP(INDIRECT("'Cornhole Board'!" &amp; DF325),$L$266:$L$269,$M$266:$M$269,0,0,1)</f>
        <v>3</v>
      </c>
      <c r="KZ325" s="1" cm="1">
        <f t="array" aca="1" ref="KZ325" ca="1">_xlfn.XLOOKUP(INDIRECT("'Cornhole Board'!" &amp; DG325),$L$266:$L$269,$M$266:$M$269,0,0,1)</f>
        <v>3</v>
      </c>
      <c r="LA325" s="1" cm="1">
        <f t="array" aca="1" ref="LA325" ca="1">_xlfn.XLOOKUP(INDIRECT("'Cornhole Board'!" &amp; DH325),$L$266:$L$269,$M$266:$M$269,0,0,1)</f>
        <v>1</v>
      </c>
      <c r="LB325" s="1" cm="1">
        <f t="array" aca="1" ref="LB325" ca="1">_xlfn.XLOOKUP(INDIRECT("'Cornhole Board'!" &amp; DI325),$L$266:$L$269,$M$266:$M$269,0,0,1)</f>
        <v>3</v>
      </c>
      <c r="LC325" s="1" cm="1">
        <f t="array" aca="1" ref="LC325" ca="1">_xlfn.XLOOKUP(INDIRECT("'Cornhole Board'!" &amp; DJ325),$L$266:$L$269,$M$266:$M$269,0,0,1)</f>
        <v>0</v>
      </c>
      <c r="LD325" s="1" cm="1">
        <f t="array" aca="1" ref="LD325" ca="1">_xlfn.XLOOKUP(INDIRECT("'Cornhole Board'!" &amp; DK325),$L$266:$L$269,$M$266:$M$269,0,0,1)</f>
        <v>1</v>
      </c>
      <c r="LE325" s="1" cm="1">
        <f t="array" aca="1" ref="LE325" ca="1">_xlfn.XLOOKUP(INDIRECT("'Cornhole Board'!" &amp; DL325),$L$266:$L$269,$M$266:$M$269,0,0,1)</f>
        <v>3</v>
      </c>
      <c r="LF325" s="1" cm="1">
        <f t="array" aca="1" ref="LF325" ca="1">_xlfn.XLOOKUP(INDIRECT("'Cornhole Board'!" &amp; DM325),$L$266:$L$269,$M$266:$M$269,0,0,1)</f>
        <v>3</v>
      </c>
      <c r="LG325" s="1" cm="1">
        <f t="array" aca="1" ref="LG325" ca="1">_xlfn.XLOOKUP(INDIRECT("'Cornhole Board'!" &amp; DN325),$L$266:$L$269,$M$266:$M$269,0,0,1)</f>
        <v>1</v>
      </c>
      <c r="LH325" s="1" cm="1">
        <f t="array" aca="1" ref="LH325" ca="1">_xlfn.XLOOKUP(INDIRECT("'Cornhole Board'!" &amp; DO325),$L$266:$L$269,$M$266:$M$269,0,0,1)</f>
        <v>3</v>
      </c>
      <c r="LI325" s="1" cm="1">
        <f t="array" aca="1" ref="LI325" ca="1">_xlfn.XLOOKUP(INDIRECT("'Cornhole Board'!" &amp; DP325),$L$266:$L$269,$M$266:$M$269,0,0,1)</f>
        <v>3</v>
      </c>
      <c r="LJ325" s="1" cm="1">
        <f t="array" aca="1" ref="LJ325" ca="1">_xlfn.XLOOKUP(INDIRECT("'Cornhole Board'!" &amp; DQ325),$L$266:$L$269,$M$266:$M$269,0,0,1)</f>
        <v>1</v>
      </c>
      <c r="LK325" s="1" cm="1">
        <f t="array" aca="1" ref="LK325" ca="1">_xlfn.XLOOKUP(INDIRECT("'Cornhole Board'!" &amp; DR325),$L$266:$L$269,$M$266:$M$269,0,0,1)</f>
        <v>0</v>
      </c>
      <c r="LL325" s="1" cm="1">
        <f t="array" aca="1" ref="LL325" ca="1">_xlfn.XLOOKUP(INDIRECT("'Cornhole Board'!" &amp; DS325),$L$266:$L$269,$M$266:$M$269,0,0,1)</f>
        <v>1</v>
      </c>
      <c r="LM325" s="1" cm="1">
        <f t="array" aca="1" ref="LM325" ca="1">_xlfn.XLOOKUP(INDIRECT("'Cornhole Board'!" &amp; DT325),$L$266:$L$269,$M$266:$M$269,0,0,1)</f>
        <v>1</v>
      </c>
      <c r="LN325" s="1" cm="1">
        <f t="array" aca="1" ref="LN325" ca="1">_xlfn.XLOOKUP(INDIRECT("'Cornhole Board'!" &amp; DU325),$L$266:$L$269,$M$266:$M$269,0,0,1)</f>
        <v>1</v>
      </c>
      <c r="LO325" s="1" cm="1">
        <f t="array" aca="1" ref="LO325" ca="1">_xlfn.XLOOKUP(INDIRECT("'Cornhole Board'!" &amp; DV325),$L$266:$L$269,$M$266:$M$269,0,0,1)</f>
        <v>1</v>
      </c>
      <c r="LP325" s="1" cm="1">
        <f t="array" aca="1" ref="LP325" ca="1">_xlfn.XLOOKUP(INDIRECT("'Cornhole Board'!" &amp; DW325),$L$266:$L$269,$M$266:$M$269,0,0,1)</f>
        <v>3</v>
      </c>
      <c r="LQ325" s="1" cm="1">
        <f t="array" aca="1" ref="LQ325" ca="1">_xlfn.XLOOKUP(INDIRECT("'Cornhole Board'!" &amp; DX325),$L$266:$L$269,$M$266:$M$269,0,0,1)</f>
        <v>1</v>
      </c>
      <c r="LR325" s="1" cm="1">
        <f t="array" aca="1" ref="LR325" ca="1">_xlfn.XLOOKUP(INDIRECT("'Cornhole Board'!" &amp; DY325),$L$266:$L$269,$M$266:$M$269,0,0,1)</f>
        <v>1</v>
      </c>
      <c r="LS325" s="1" cm="1">
        <f t="array" aca="1" ref="LS325" ca="1">_xlfn.XLOOKUP(INDIRECT("'Cornhole Board'!" &amp; DZ325),$L$266:$L$269,$M$266:$M$269,0,0,1)</f>
        <v>3</v>
      </c>
      <c r="LT325" s="1" cm="1">
        <f t="array" aca="1" ref="LT325" ca="1">_xlfn.XLOOKUP(INDIRECT("'Cornhole Board'!" &amp; EA325),$L$266:$L$269,$M$266:$M$269,0,0,1)</f>
        <v>1</v>
      </c>
      <c r="LU325" s="1" cm="1">
        <f t="array" aca="1" ref="LU325" ca="1">_xlfn.XLOOKUP(INDIRECT("'Cornhole Board'!" &amp; EB325),$L$266:$L$269,$M$266:$M$269,0,0,1)</f>
        <v>3</v>
      </c>
      <c r="LV325" s="1" cm="1">
        <f t="array" aca="1" ref="LV325" ca="1">_xlfn.XLOOKUP(INDIRECT("'Cornhole Board'!" &amp; EC325),$L$266:$L$269,$M$266:$M$269,0,0,1)</f>
        <v>1</v>
      </c>
      <c r="LW325" s="1" cm="1">
        <f t="array" aca="1" ref="LW325" ca="1">_xlfn.XLOOKUP(INDIRECT("'Cornhole Board'!" &amp; ED325),$L$266:$L$269,$M$266:$M$269,0,0,1)</f>
        <v>1</v>
      </c>
      <c r="LX325" s="1" cm="1">
        <f t="array" aca="1" ref="LX325" ca="1">_xlfn.XLOOKUP(INDIRECT("'Cornhole Board'!" &amp; EE325),$L$266:$L$269,$M$266:$M$269,0,0,1)</f>
        <v>1</v>
      </c>
      <c r="LY325" s="1" cm="1">
        <f t="array" aca="1" ref="LY325" ca="1">_xlfn.XLOOKUP(INDIRECT("'Cornhole Board'!" &amp; EF325),$L$266:$L$269,$M$266:$M$269,0,0,1)</f>
        <v>3</v>
      </c>
      <c r="LZ325" s="1" cm="1">
        <f t="array" aca="1" ref="LZ325" ca="1">_xlfn.XLOOKUP(INDIRECT("'Cornhole Board'!" &amp; EG325),$L$266:$L$269,$M$266:$M$269,0,0,1)</f>
        <v>1</v>
      </c>
      <c r="MA325" s="1" cm="1">
        <f t="array" aca="1" ref="MA325" ca="1">_xlfn.XLOOKUP(INDIRECT("'Cornhole Board'!" &amp; EH325),$L$266:$L$269,$M$266:$M$269,0,0,1)</f>
        <v>1</v>
      </c>
      <c r="MB325" s="1" cm="1">
        <f t="array" aca="1" ref="MB325" ca="1">_xlfn.XLOOKUP(INDIRECT("'Cornhole Board'!" &amp; EI325),$L$266:$L$269,$M$266:$M$269,0,0,1)</f>
        <v>3</v>
      </c>
      <c r="MC325" s="1" cm="1">
        <f t="array" aca="1" ref="MC325" ca="1">_xlfn.XLOOKUP(INDIRECT("'Cornhole Board'!" &amp; EJ325),$L$266:$L$269,$M$266:$M$269,0,0,1)</f>
        <v>3</v>
      </c>
      <c r="MD325" s="1" cm="1">
        <f t="array" aca="1" ref="MD325" ca="1">_xlfn.XLOOKUP(INDIRECT("'Cornhole Board'!" &amp; EK325),$L$266:$L$269,$M$266:$M$269,0,0,1)</f>
        <v>1</v>
      </c>
      <c r="ME325" s="1" cm="1">
        <f t="array" aca="1" ref="ME325" ca="1">_xlfn.XLOOKUP(INDIRECT("'Cornhole Board'!" &amp; EL325),$L$266:$L$269,$M$266:$M$269,0,0,1)</f>
        <v>1</v>
      </c>
      <c r="MF325" s="1" cm="1">
        <f t="array" aca="1" ref="MF325" ca="1">_xlfn.XLOOKUP(INDIRECT("'Cornhole Board'!" &amp; EM325),$L$266:$L$269,$M$266:$M$269,0,0,1)</f>
        <v>1</v>
      </c>
      <c r="MG325" s="1" cm="1">
        <f t="array" aca="1" ref="MG325" ca="1">_xlfn.XLOOKUP(INDIRECT("'Cornhole Board'!" &amp; EN325),$L$266:$L$269,$M$266:$M$269,0,0,1)</f>
        <v>3</v>
      </c>
      <c r="MH325" s="1" cm="1">
        <f t="array" aca="1" ref="MH325" ca="1">_xlfn.XLOOKUP(INDIRECT("'Cornhole Board'!" &amp; EO325),$L$266:$L$269,$M$266:$M$269,0,0,1)</f>
        <v>0</v>
      </c>
      <c r="MI325" s="1" cm="1">
        <f t="array" aca="1" ref="MI325" ca="1">_xlfn.XLOOKUP(INDIRECT("'Cornhole Board'!" &amp; EP325),$L$266:$L$269,$M$266:$M$269,0,0,1)</f>
        <v>3</v>
      </c>
      <c r="MJ325" s="1" cm="1">
        <f t="array" aca="1" ref="MJ325" ca="1">_xlfn.XLOOKUP(INDIRECT("'Cornhole Board'!" &amp; EQ325),$L$266:$L$269,$M$266:$M$269,0,0,1)</f>
        <v>1</v>
      </c>
      <c r="MK325" s="1" cm="1">
        <f t="array" aca="1" ref="MK325" ca="1">_xlfn.XLOOKUP(INDIRECT("'Cornhole Board'!" &amp; ER325),$L$266:$L$269,$M$266:$M$269,0,0,1)</f>
        <v>1</v>
      </c>
      <c r="ML325" s="1" cm="1">
        <f t="array" aca="1" ref="ML325" ca="1">_xlfn.XLOOKUP(INDIRECT("'Cornhole Board'!" &amp; ES325),$L$266:$L$269,$M$266:$M$269,0,0,1)</f>
        <v>1</v>
      </c>
      <c r="MM325" s="1" cm="1">
        <f t="array" aca="1" ref="MM325" ca="1">_xlfn.XLOOKUP(INDIRECT("'Cornhole Board'!" &amp; ET325),$L$266:$L$269,$M$266:$M$269,0,0,1)</f>
        <v>1</v>
      </c>
      <c r="MN325" s="1" cm="1">
        <f t="array" aca="1" ref="MN325" ca="1">_xlfn.XLOOKUP(INDIRECT("'Cornhole Board'!" &amp; EU325),$L$266:$L$269,$M$266:$M$269,0,0,1)</f>
        <v>0</v>
      </c>
      <c r="MO325" s="1" cm="1">
        <f t="array" aca="1" ref="MO325" ca="1">_xlfn.XLOOKUP(INDIRECT("'Cornhole Board'!" &amp; EV325),$L$266:$L$269,$M$266:$M$269,0,0,1)</f>
        <v>1</v>
      </c>
      <c r="MP325" s="1" cm="1">
        <f t="array" aca="1" ref="MP325" ca="1">_xlfn.XLOOKUP(INDIRECT("'Cornhole Board'!" &amp; EW325),$L$266:$L$269,$M$266:$M$269,0,0,1)</f>
        <v>1</v>
      </c>
      <c r="MQ325" s="1" cm="1">
        <f t="array" aca="1" ref="MQ325" ca="1">_xlfn.XLOOKUP(INDIRECT("'Cornhole Board'!" &amp; EX325),$L$266:$L$269,$M$266:$M$269,0,0,1)</f>
        <v>1</v>
      </c>
      <c r="MR325" s="1" cm="1">
        <f t="array" aca="1" ref="MR325" ca="1">_xlfn.XLOOKUP(INDIRECT("'Cornhole Board'!" &amp; EY325),$L$266:$L$269,$M$266:$M$269,0,0,1)</f>
        <v>1</v>
      </c>
      <c r="MS325" s="1" cm="1">
        <f t="array" aca="1" ref="MS325" ca="1">_xlfn.XLOOKUP(INDIRECT("'Cornhole Board'!" &amp; EZ325),$L$266:$L$269,$M$266:$M$269,0,0,1)</f>
        <v>3</v>
      </c>
      <c r="MT325" s="1" cm="1">
        <f t="array" aca="1" ref="MT325" ca="1">_xlfn.XLOOKUP(INDIRECT("'Cornhole Board'!" &amp; FA325),$L$266:$L$269,$M$266:$M$269,0,0,1)</f>
        <v>1</v>
      </c>
      <c r="MU325" s="1" cm="1">
        <f t="array" aca="1" ref="MU325" ca="1">_xlfn.XLOOKUP(INDIRECT("'Cornhole Board'!" &amp; FB325),$L$266:$L$269,$M$266:$M$269,0,0,1)</f>
        <v>1</v>
      </c>
      <c r="MV325" s="1" cm="1">
        <f t="array" aca="1" ref="MV325" ca="1">_xlfn.XLOOKUP(INDIRECT("'Cornhole Board'!" &amp; FC325),$L$266:$L$269,$M$266:$M$269,0,0,1)</f>
        <v>3</v>
      </c>
      <c r="MW325" s="1" cm="1">
        <f t="array" aca="1" ref="MW325" ca="1">_xlfn.XLOOKUP(INDIRECT("'Cornhole Board'!" &amp; FD325),$L$266:$L$269,$M$266:$M$269,0,0,1)</f>
        <v>3</v>
      </c>
      <c r="MX325" s="1" cm="1">
        <f t="array" aca="1" ref="MX325" ca="1">_xlfn.XLOOKUP(INDIRECT("'Cornhole Board'!" &amp; FE325),$L$266:$L$269,$M$266:$M$269,0,0,1)</f>
        <v>1</v>
      </c>
      <c r="MY325" s="1" cm="1">
        <f t="array" aca="1" ref="MY325" ca="1">_xlfn.XLOOKUP(INDIRECT("'Cornhole Board'!" &amp; FF325),$L$266:$L$269,$M$266:$M$269,0,0,1)</f>
        <v>3</v>
      </c>
      <c r="MZ325" s="1" cm="1">
        <f t="array" aca="1" ref="MZ325" ca="1">_xlfn.XLOOKUP(INDIRECT("'Cornhole Board'!" &amp; FG325),$L$266:$L$269,$M$266:$M$269,0,0,1)</f>
        <v>1</v>
      </c>
      <c r="NA325" s="1" cm="1">
        <f t="array" aca="1" ref="NA325" ca="1">_xlfn.XLOOKUP(INDIRECT("'Cornhole Board'!" &amp; FH325),$L$266:$L$269,$M$266:$M$269,0,0,1)</f>
        <v>1</v>
      </c>
      <c r="NB325" s="1" cm="1">
        <f t="array" aca="1" ref="NB325" ca="1">_xlfn.XLOOKUP(INDIRECT("'Cornhole Board'!" &amp; FI325),$L$266:$L$269,$M$266:$M$269,0,0,1)</f>
        <v>1</v>
      </c>
      <c r="NC325" s="1" cm="1">
        <f t="array" aca="1" ref="NC325" ca="1">_xlfn.XLOOKUP(INDIRECT("'Cornhole Board'!" &amp; FJ325),$L$266:$L$269,$M$266:$M$269,0,0,1)</f>
        <v>3</v>
      </c>
      <c r="ND325" s="1" cm="1">
        <f t="array" aca="1" ref="ND325" ca="1">_xlfn.XLOOKUP(INDIRECT("'Cornhole Board'!" &amp; FK325),$L$266:$L$269,$M$266:$M$269,0,0,1)</f>
        <v>3</v>
      </c>
      <c r="NE325" s="1" cm="1">
        <f t="array" aca="1" ref="NE325" ca="1">_xlfn.XLOOKUP(INDIRECT("'Cornhole Board'!" &amp; FL325),$L$266:$L$269,$M$266:$M$269,0,0,1)</f>
        <v>0</v>
      </c>
      <c r="NF325" s="1" cm="1">
        <f t="array" aca="1" ref="NF325" ca="1">_xlfn.XLOOKUP(INDIRECT("'Cornhole Board'!" &amp; FM325),$L$266:$L$269,$M$266:$M$269,0,0,1)</f>
        <v>0</v>
      </c>
      <c r="NG325" s="1" cm="1">
        <f t="array" aca="1" ref="NG325" ca="1">_xlfn.XLOOKUP(INDIRECT("'Cornhole Board'!" &amp; FN325),$L$266:$L$269,$M$266:$M$269,0,0,1)</f>
        <v>3</v>
      </c>
      <c r="NH325" s="1" cm="1">
        <f t="array" aca="1" ref="NH325" ca="1">_xlfn.XLOOKUP(INDIRECT("'Cornhole Board'!" &amp; FO325),$L$266:$L$269,$M$266:$M$269,0,0,1)</f>
        <v>1</v>
      </c>
      <c r="NI325" s="1" cm="1">
        <f t="array" aca="1" ref="NI325" ca="1">_xlfn.XLOOKUP(INDIRECT("'Cornhole Board'!" &amp; FP325),$L$266:$L$269,$M$266:$M$269,0,0,1)</f>
        <v>1</v>
      </c>
      <c r="NJ325" s="1" cm="1">
        <f t="array" aca="1" ref="NJ325" ca="1">_xlfn.XLOOKUP(INDIRECT("'Cornhole Board'!" &amp; FQ325),$L$266:$L$269,$M$266:$M$269,0,0,1)</f>
        <v>3</v>
      </c>
      <c r="NK325" s="1" cm="1">
        <f t="array" aca="1" ref="NK325" ca="1">_xlfn.XLOOKUP(INDIRECT("'Cornhole Board'!" &amp; FR325),$L$266:$L$269,$M$266:$M$269,0,0,1)</f>
        <v>3</v>
      </c>
      <c r="NL325" s="1" cm="1">
        <f t="array" aca="1" ref="NL325" ca="1">_xlfn.XLOOKUP(INDIRECT("'Cornhole Board'!" &amp; FS325),$L$266:$L$269,$M$266:$M$269,0,0,1)</f>
        <v>3</v>
      </c>
      <c r="NM325" s="1" cm="1">
        <f t="array" aca="1" ref="NM325" ca="1">_xlfn.XLOOKUP(INDIRECT("'Cornhole Board'!" &amp; FT325),$L$266:$L$269,$M$266:$M$269,0,0,1)</f>
        <v>3</v>
      </c>
      <c r="NN325" s="1" cm="1">
        <f t="array" aca="1" ref="NN325" ca="1">_xlfn.XLOOKUP(INDIRECT("'Cornhole Board'!" &amp; FU325),$L$266:$L$269,$M$266:$M$269,0,0,1)</f>
        <v>3</v>
      </c>
      <c r="NO325" s="1" cm="1">
        <f t="array" aca="1" ref="NO325" ca="1">_xlfn.XLOOKUP(INDIRECT("'Cornhole Board'!" &amp; FV325),$L$266:$L$269,$M$266:$M$269,0,0,1)</f>
        <v>1</v>
      </c>
      <c r="NP325" s="1" cm="1">
        <f t="array" aca="1" ref="NP325" ca="1">_xlfn.XLOOKUP(INDIRECT("'Cornhole Board'!" &amp; FW325),$L$266:$L$269,$M$266:$M$269,0,0,1)</f>
        <v>1</v>
      </c>
      <c r="NQ325" s="1" cm="1">
        <f t="array" aca="1" ref="NQ325" ca="1">_xlfn.XLOOKUP(INDIRECT("'Cornhole Board'!" &amp; FX325),$L$266:$L$269,$M$266:$M$269,0,0,1)</f>
        <v>1</v>
      </c>
      <c r="NR325" s="1" cm="1">
        <f t="array" aca="1" ref="NR325" ca="1">_xlfn.XLOOKUP(INDIRECT("'Cornhole Board'!" &amp; FY325),$L$266:$L$269,$M$266:$M$269,0,0,1)</f>
        <v>3</v>
      </c>
      <c r="NS325" s="1" cm="1">
        <f t="array" aca="1" ref="NS325" ca="1">_xlfn.XLOOKUP(INDIRECT("'Cornhole Board'!" &amp; FZ325),$L$266:$L$269,$M$266:$M$269,0,0,1)</f>
        <v>1</v>
      </c>
      <c r="NT325" s="1" cm="1">
        <f t="array" aca="1" ref="NT325" ca="1">_xlfn.XLOOKUP(INDIRECT("'Cornhole Board'!" &amp; GA325),$L$266:$L$269,$M$266:$M$269,0,0,1)</f>
        <v>3</v>
      </c>
      <c r="NU325" s="1" cm="1">
        <f t="array" aca="1" ref="NU325" ca="1">_xlfn.XLOOKUP(INDIRECT("'Cornhole Board'!" &amp; GB325),$L$266:$L$269,$M$266:$M$269,0,0,1)</f>
        <v>1</v>
      </c>
      <c r="NV325" s="1" cm="1">
        <f t="array" aca="1" ref="NV325" ca="1">_xlfn.XLOOKUP(INDIRECT("'Cornhole Board'!" &amp; GC325),$L$266:$L$269,$M$266:$M$269,0,0,1)</f>
        <v>3</v>
      </c>
      <c r="NW325" s="1" cm="1">
        <f t="array" aca="1" ref="NW325" ca="1">_xlfn.XLOOKUP(INDIRECT("'Cornhole Board'!" &amp; GD325),$L$266:$L$269,$M$266:$M$269,0,0,1)</f>
        <v>1</v>
      </c>
      <c r="NX325" s="1" cm="1">
        <f t="array" aca="1" ref="NX325" ca="1">_xlfn.XLOOKUP(INDIRECT("'Cornhole Board'!" &amp; GE325),$L$266:$L$269,$M$266:$M$269,0,0,1)</f>
        <v>3</v>
      </c>
      <c r="NY325" s="1" cm="1">
        <f t="array" aca="1" ref="NY325" ca="1">_xlfn.XLOOKUP(INDIRECT("'Cornhole Board'!" &amp; GF325),$L$266:$L$269,$M$266:$M$269,0,0,1)</f>
        <v>3</v>
      </c>
      <c r="NZ325" s="1" cm="1">
        <f t="array" aca="1" ref="NZ325" ca="1">_xlfn.XLOOKUP(INDIRECT("'Cornhole Board'!" &amp; GG325),$L$266:$L$269,$M$266:$M$269,0,0,1)</f>
        <v>3</v>
      </c>
      <c r="OA325" s="1" cm="1">
        <f t="array" aca="1" ref="OA325" ca="1">_xlfn.XLOOKUP(INDIRECT("'Cornhole Board'!" &amp; GH325),$L$266:$L$269,$M$266:$M$269,0,0,1)</f>
        <v>0</v>
      </c>
      <c r="OB325" s="1" cm="1">
        <f t="array" aca="1" ref="OB325" ca="1">_xlfn.XLOOKUP(INDIRECT("'Cornhole Board'!" &amp; GI325),$L$266:$L$269,$M$266:$M$269,0,0,1)</f>
        <v>1</v>
      </c>
      <c r="OC325" s="1" cm="1">
        <f t="array" aca="1" ref="OC325" ca="1">_xlfn.XLOOKUP(INDIRECT("'Cornhole Board'!" &amp; GJ325),$L$266:$L$269,$M$266:$M$269,0,0,1)</f>
        <v>3</v>
      </c>
      <c r="OD325" s="1" cm="1">
        <f t="array" aca="1" ref="OD325" ca="1">_xlfn.XLOOKUP(INDIRECT("'Cornhole Board'!" &amp; GK325),$L$266:$L$269,$M$266:$M$269,0,0,1)</f>
        <v>3</v>
      </c>
      <c r="OE325" s="1" cm="1">
        <f t="array" aca="1" ref="OE325" ca="1">_xlfn.XLOOKUP(INDIRECT("'Cornhole Board'!" &amp; GL325),$L$266:$L$269,$M$266:$M$269,0,0,1)</f>
        <v>1</v>
      </c>
      <c r="OF325" s="1" cm="1">
        <f t="array" aca="1" ref="OF325" ca="1">_xlfn.XLOOKUP(INDIRECT("'Cornhole Board'!" &amp; GM325),$L$266:$L$269,$M$266:$M$269,0,0,1)</f>
        <v>1</v>
      </c>
      <c r="OG325" s="1" cm="1">
        <f t="array" aca="1" ref="OG325" ca="1">_xlfn.XLOOKUP(INDIRECT("'Cornhole Board'!" &amp; GN325),$L$266:$L$269,$M$266:$M$269,0,0,1)</f>
        <v>3</v>
      </c>
      <c r="OH325" s="1" cm="1">
        <f t="array" aca="1" ref="OH325" ca="1">_xlfn.XLOOKUP(INDIRECT("'Cornhole Board'!" &amp; GO325),$L$266:$L$269,$M$266:$M$269,0,0,1)</f>
        <v>0</v>
      </c>
      <c r="OI325" s="1" cm="1">
        <f t="array" aca="1" ref="OI325" ca="1">_xlfn.XLOOKUP(INDIRECT("'Cornhole Board'!" &amp; GP325),$L$266:$L$269,$M$266:$M$269,0,0,1)</f>
        <v>3</v>
      </c>
      <c r="OJ325" s="1" cm="1">
        <f t="array" aca="1" ref="OJ325" ca="1">_xlfn.XLOOKUP(INDIRECT("'Cornhole Board'!" &amp; GQ325),$L$266:$L$269,$M$266:$M$269,0,0,1)</f>
        <v>3</v>
      </c>
      <c r="OK325" s="1" cm="1">
        <f t="array" aca="1" ref="OK325" ca="1">_xlfn.XLOOKUP(INDIRECT("'Cornhole Board'!" &amp; GR325),$L$266:$L$269,$M$266:$M$269,0,0,1)</f>
        <v>3</v>
      </c>
      <c r="OL325" s="1" cm="1">
        <f t="array" aca="1" ref="OL325" ca="1">_xlfn.XLOOKUP(INDIRECT("'Cornhole Board'!" &amp; GS325),$L$266:$L$269,$M$266:$M$269,0,0,1)</f>
        <v>0</v>
      </c>
      <c r="OM325" s="1" cm="1">
        <f t="array" aca="1" ref="OM325" ca="1">_xlfn.XLOOKUP(INDIRECT("'Cornhole Board'!" &amp; GT325),$L$266:$L$269,$M$266:$M$269,0,0,1)</f>
        <v>0</v>
      </c>
      <c r="ON325" s="1" cm="1">
        <f t="array" aca="1" ref="ON325" ca="1">_xlfn.XLOOKUP(INDIRECT("'Cornhole Board'!" &amp; GU325),$L$266:$L$269,$M$266:$M$269,0,0,1)</f>
        <v>3</v>
      </c>
      <c r="OO325" s="1" cm="1">
        <f t="array" aca="1" ref="OO325" ca="1">_xlfn.XLOOKUP(INDIRECT("'Cornhole Board'!" &amp; GV325),$L$266:$L$269,$M$266:$M$269,0,0,1)</f>
        <v>3</v>
      </c>
      <c r="OP325" s="1" cm="1">
        <f t="array" aca="1" ref="OP325" ca="1">_xlfn.XLOOKUP(INDIRECT("'Cornhole Board'!" &amp; GW325),$L$266:$L$269,$M$266:$M$269,0,0,1)</f>
        <v>3</v>
      </c>
      <c r="OQ325" s="1" cm="1">
        <f t="array" aca="1" ref="OQ325" ca="1">_xlfn.XLOOKUP(INDIRECT("'Cornhole Board'!" &amp; GX325),$L$266:$L$269,$M$266:$M$269,0,0,1)</f>
        <v>3</v>
      </c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</row>
    <row r="326" spans="2:434" ht="23.25">
      <c r="B326" s="15">
        <f t="shared" ref="B326:B342" si="20">B325+1</f>
        <v>144</v>
      </c>
      <c r="C326" s="12">
        <v>8</v>
      </c>
      <c r="D326" s="13">
        <v>10</v>
      </c>
      <c r="E326" s="14" cm="1">
        <f t="array" aca="1" ref="E326" ca="1">_xlfn.LET(
_xlpm.firstPlayerResults, _xlfn.BYROW(_xlfn.WRAPROWS(_xlfn._xlws.FILTER(GZ326:OQ326,_xlfn.ANCHORARRAY($G$316)=1),4),_xlfn.LAMBDA(_xlpm.roundN, SUM(_xlpm.roundN))),
_xlpm.secondPlayerResults, _xlfn.BYROW(_xlfn.WRAPROWS(_xlfn._xlws.FILTER(GZ326:OQ326,_xlfn.ANCHORARRAY($G$316)=2),4),_xlfn.LAMBDA(_xlpm.roundN,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35</v>
      </c>
      <c r="G326" s="22" t="s">
        <v>237</v>
      </c>
      <c r="H326" s="22" t="s">
        <v>100</v>
      </c>
      <c r="I326" s="22" t="s">
        <v>497</v>
      </c>
      <c r="J326" s="22" t="s">
        <v>595</v>
      </c>
      <c r="K326" s="22" t="s">
        <v>532</v>
      </c>
      <c r="L326" s="22" t="s">
        <v>692</v>
      </c>
      <c r="M326" s="22" t="s">
        <v>826</v>
      </c>
      <c r="N326" s="22" t="s">
        <v>487</v>
      </c>
      <c r="O326" s="22" t="s">
        <v>632</v>
      </c>
      <c r="P326" s="22" t="s">
        <v>140</v>
      </c>
      <c r="Q326" s="22" t="s">
        <v>851</v>
      </c>
      <c r="R326" s="22" t="s">
        <v>275</v>
      </c>
      <c r="S326" s="22" t="s">
        <v>1011</v>
      </c>
      <c r="T326" s="22" t="s">
        <v>393</v>
      </c>
      <c r="U326" s="22" t="s">
        <v>236</v>
      </c>
      <c r="V326" s="22" t="s">
        <v>255</v>
      </c>
      <c r="W326" s="22" t="s">
        <v>273</v>
      </c>
      <c r="X326" s="22" t="s">
        <v>270</v>
      </c>
      <c r="Y326" s="22" t="s">
        <v>753</v>
      </c>
      <c r="Z326" s="22" t="s">
        <v>535</v>
      </c>
      <c r="AA326" s="22" t="s">
        <v>232</v>
      </c>
      <c r="AB326" s="22" t="s">
        <v>199</v>
      </c>
      <c r="AC326" s="22" t="s">
        <v>212</v>
      </c>
      <c r="AD326" s="22" t="s">
        <v>825</v>
      </c>
      <c r="AE326" s="22" t="s">
        <v>258</v>
      </c>
      <c r="AF326" s="22" t="s">
        <v>275</v>
      </c>
      <c r="AG326" s="22" t="s">
        <v>180</v>
      </c>
      <c r="AH326" s="22" t="s">
        <v>142</v>
      </c>
      <c r="AI326" s="22" t="s">
        <v>1087</v>
      </c>
      <c r="AJ326" s="22" t="s">
        <v>831</v>
      </c>
      <c r="AK326" s="22" t="s">
        <v>934</v>
      </c>
      <c r="AL326" s="22" t="s">
        <v>848</v>
      </c>
      <c r="AM326" s="22" t="s">
        <v>211</v>
      </c>
      <c r="AN326" s="22" t="s">
        <v>253</v>
      </c>
      <c r="AO326" s="22" t="s">
        <v>212</v>
      </c>
      <c r="AP326" s="22" t="s">
        <v>275</v>
      </c>
      <c r="AQ326" s="22" t="s">
        <v>182</v>
      </c>
      <c r="AR326" s="22" t="s">
        <v>802</v>
      </c>
      <c r="AS326" s="22" t="s">
        <v>578</v>
      </c>
      <c r="AT326" s="22" t="s">
        <v>1028</v>
      </c>
      <c r="AU326" s="22" t="s">
        <v>649</v>
      </c>
      <c r="AV326" s="22" t="s">
        <v>996</v>
      </c>
      <c r="AW326" s="22" t="s">
        <v>635</v>
      </c>
      <c r="AX326" s="22" t="s">
        <v>103</v>
      </c>
      <c r="AY326" s="22" t="s">
        <v>216</v>
      </c>
      <c r="AZ326" s="22" t="s">
        <v>1071</v>
      </c>
      <c r="BA326" s="22" t="s">
        <v>881</v>
      </c>
      <c r="BB326" s="22" t="s">
        <v>154</v>
      </c>
      <c r="BC326" s="22" t="s">
        <v>257</v>
      </c>
      <c r="BD326" s="22" t="s">
        <v>253</v>
      </c>
      <c r="BE326" s="22" t="s">
        <v>216</v>
      </c>
      <c r="BF326" s="22" t="s">
        <v>154</v>
      </c>
      <c r="BG326" s="22" t="s">
        <v>440</v>
      </c>
      <c r="BH326" s="22" t="s">
        <v>195</v>
      </c>
      <c r="BI326" s="22" t="s">
        <v>492</v>
      </c>
      <c r="BJ326" s="22" t="s">
        <v>201</v>
      </c>
      <c r="BK326" s="22" t="s">
        <v>179</v>
      </c>
      <c r="BL326" s="22" t="s">
        <v>738</v>
      </c>
      <c r="BM326" s="22" t="s">
        <v>232</v>
      </c>
      <c r="BN326" s="22" t="s">
        <v>773</v>
      </c>
      <c r="BO326" s="22" t="s">
        <v>1137</v>
      </c>
      <c r="BP326" s="22" t="s">
        <v>197</v>
      </c>
      <c r="BQ326" s="22" t="s">
        <v>23</v>
      </c>
      <c r="BR326" s="22" t="s">
        <v>274</v>
      </c>
      <c r="BS326" s="22" t="s">
        <v>178</v>
      </c>
      <c r="BT326" s="22" t="s">
        <v>428</v>
      </c>
      <c r="BU326" s="22" t="s">
        <v>529</v>
      </c>
      <c r="BV326" s="22" t="s">
        <v>182</v>
      </c>
      <c r="BW326" s="22" t="s">
        <v>1098</v>
      </c>
      <c r="BX326" s="22" t="s">
        <v>883</v>
      </c>
      <c r="BY326" s="22" t="s">
        <v>1066</v>
      </c>
      <c r="BZ326" s="22" t="s">
        <v>551</v>
      </c>
      <c r="CA326" s="22" t="s">
        <v>470</v>
      </c>
      <c r="CB326" s="22" t="s">
        <v>276</v>
      </c>
      <c r="CC326" s="22" t="s">
        <v>153</v>
      </c>
      <c r="CD326" s="22" t="s">
        <v>182</v>
      </c>
      <c r="CE326" s="22" t="s">
        <v>559</v>
      </c>
      <c r="CF326" s="22" t="s">
        <v>942</v>
      </c>
      <c r="CG326" s="22" t="s">
        <v>158</v>
      </c>
      <c r="CH326" s="22" t="s">
        <v>377</v>
      </c>
      <c r="CI326" s="22" t="s">
        <v>205</v>
      </c>
      <c r="CJ326" s="22" t="s">
        <v>217</v>
      </c>
      <c r="CK326" s="22" t="s">
        <v>155</v>
      </c>
      <c r="CL326" s="22" t="s">
        <v>211</v>
      </c>
      <c r="CM326" s="22" t="s">
        <v>255</v>
      </c>
      <c r="CN326" s="22" t="s">
        <v>799</v>
      </c>
      <c r="CO326" s="22" t="s">
        <v>21</v>
      </c>
      <c r="CP326" s="22" t="s">
        <v>217</v>
      </c>
      <c r="CQ326" s="22" t="s">
        <v>238</v>
      </c>
      <c r="CR326" s="22" t="s">
        <v>229</v>
      </c>
      <c r="CS326" s="22" t="s">
        <v>217</v>
      </c>
      <c r="CT326" s="22" t="s">
        <v>501</v>
      </c>
      <c r="CU326" s="22" t="s">
        <v>775</v>
      </c>
      <c r="CV326" s="22" t="s">
        <v>471</v>
      </c>
      <c r="CW326" s="22" t="s">
        <v>1061</v>
      </c>
      <c r="CX326" s="22" t="s">
        <v>417</v>
      </c>
      <c r="CY326" s="22" t="s">
        <v>290</v>
      </c>
      <c r="CZ326" s="22" t="s">
        <v>254</v>
      </c>
      <c r="DA326" s="22" t="s">
        <v>156</v>
      </c>
      <c r="DB326" s="22" t="s">
        <v>912</v>
      </c>
      <c r="DC326" s="22" t="s">
        <v>911</v>
      </c>
      <c r="DD326" s="22" t="s">
        <v>85</v>
      </c>
      <c r="DE326" s="22" t="s">
        <v>140</v>
      </c>
      <c r="DF326" s="22" t="s">
        <v>601</v>
      </c>
      <c r="DG326" s="22" t="s">
        <v>592</v>
      </c>
      <c r="DH326" s="22" t="s">
        <v>599</v>
      </c>
      <c r="DI326" s="22" t="s">
        <v>925</v>
      </c>
      <c r="DJ326" s="22" t="s">
        <v>909</v>
      </c>
      <c r="DK326" s="22" t="s">
        <v>23</v>
      </c>
      <c r="DL326" s="22" t="s">
        <v>926</v>
      </c>
      <c r="DM326" s="22" t="s">
        <v>785</v>
      </c>
      <c r="DN326" s="22" t="s">
        <v>211</v>
      </c>
      <c r="DO326" s="22" t="s">
        <v>558</v>
      </c>
      <c r="DP326" s="22" t="s">
        <v>236</v>
      </c>
      <c r="DQ326" s="22" t="s">
        <v>238</v>
      </c>
      <c r="DR326" s="22" t="s">
        <v>43</v>
      </c>
      <c r="DS326" s="22" t="s">
        <v>213</v>
      </c>
      <c r="DT326" s="22" t="s">
        <v>674</v>
      </c>
      <c r="DU326" s="22" t="s">
        <v>61</v>
      </c>
      <c r="DV326" s="22" t="s">
        <v>815</v>
      </c>
      <c r="DW326" s="22" t="s">
        <v>1051</v>
      </c>
      <c r="DX326" s="22" t="s">
        <v>434</v>
      </c>
      <c r="DY326" s="22" t="s">
        <v>182</v>
      </c>
      <c r="DZ326" s="22" t="s">
        <v>567</v>
      </c>
      <c r="EA326" s="22" t="s">
        <v>197</v>
      </c>
      <c r="EB326" s="22" t="s">
        <v>452</v>
      </c>
      <c r="EC326" s="22" t="s">
        <v>511</v>
      </c>
      <c r="ED326" s="22" t="s">
        <v>43</v>
      </c>
      <c r="EE326" s="22" t="s">
        <v>812</v>
      </c>
      <c r="EF326" s="22" t="s">
        <v>446</v>
      </c>
      <c r="EG326" s="22" t="s">
        <v>328</v>
      </c>
      <c r="EH326" s="22" t="s">
        <v>236</v>
      </c>
      <c r="EI326" s="22" t="s">
        <v>217</v>
      </c>
      <c r="EJ326" s="22" t="s">
        <v>756</v>
      </c>
      <c r="EK326" s="22" t="s">
        <v>156</v>
      </c>
      <c r="EL326" s="22" t="s">
        <v>234</v>
      </c>
      <c r="EM326" s="22" t="s">
        <v>718</v>
      </c>
      <c r="EN326" s="22" t="s">
        <v>273</v>
      </c>
      <c r="EO326" s="22" t="s">
        <v>696</v>
      </c>
      <c r="EP326" s="22" t="s">
        <v>413</v>
      </c>
      <c r="EQ326" s="22" t="s">
        <v>177</v>
      </c>
      <c r="ER326" s="22" t="s">
        <v>155</v>
      </c>
      <c r="ES326" s="22" t="s">
        <v>156</v>
      </c>
      <c r="ET326" s="22" t="s">
        <v>1008</v>
      </c>
      <c r="EU326" s="22" t="s">
        <v>187</v>
      </c>
      <c r="EV326" s="22" t="s">
        <v>244</v>
      </c>
      <c r="EW326" s="22" t="s">
        <v>362</v>
      </c>
      <c r="EX326" s="22" t="s">
        <v>140</v>
      </c>
      <c r="EY326" s="22" t="s">
        <v>889</v>
      </c>
      <c r="EZ326" s="22" t="s">
        <v>142</v>
      </c>
      <c r="FA326" s="22" t="s">
        <v>21</v>
      </c>
      <c r="FB326" s="22" t="s">
        <v>273</v>
      </c>
      <c r="FC326" s="22" t="s">
        <v>535</v>
      </c>
      <c r="FD326" s="22" t="s">
        <v>216</v>
      </c>
      <c r="FE326" s="22" t="s">
        <v>21</v>
      </c>
      <c r="FF326" s="22" t="s">
        <v>535</v>
      </c>
      <c r="FG326" s="22" t="s">
        <v>253</v>
      </c>
      <c r="FH326" s="22" t="s">
        <v>234</v>
      </c>
      <c r="FI326" s="22" t="s">
        <v>158</v>
      </c>
      <c r="FJ326" s="22" t="s">
        <v>179</v>
      </c>
      <c r="FK326" s="22" t="s">
        <v>258</v>
      </c>
      <c r="FL326" s="22" t="s">
        <v>61</v>
      </c>
      <c r="FM326" s="22" t="s">
        <v>155</v>
      </c>
      <c r="FN326" s="22" t="s">
        <v>1048</v>
      </c>
      <c r="FO326" s="22" t="s">
        <v>201</v>
      </c>
      <c r="FP326" s="22" t="s">
        <v>303</v>
      </c>
      <c r="FQ326" s="22" t="s">
        <v>213</v>
      </c>
      <c r="FR326" s="22" t="s">
        <v>274</v>
      </c>
      <c r="FS326" s="22" t="s">
        <v>1054</v>
      </c>
      <c r="FT326" s="22" t="s">
        <v>177</v>
      </c>
      <c r="FU326" s="22" t="s">
        <v>255</v>
      </c>
      <c r="FV326" s="22" t="s">
        <v>1033</v>
      </c>
      <c r="FW326" s="22" t="s">
        <v>435</v>
      </c>
      <c r="FX326" s="22" t="s">
        <v>846</v>
      </c>
      <c r="FY326" s="22" t="s">
        <v>726</v>
      </c>
      <c r="FZ326" s="22" t="s">
        <v>67</v>
      </c>
      <c r="GA326" s="22" t="s">
        <v>276</v>
      </c>
      <c r="GB326" s="22" t="s">
        <v>218</v>
      </c>
      <c r="GC326" s="22" t="s">
        <v>692</v>
      </c>
      <c r="GD326" s="22" t="s">
        <v>182</v>
      </c>
      <c r="GE326" s="22" t="s">
        <v>446</v>
      </c>
      <c r="GF326" s="22" t="s">
        <v>785</v>
      </c>
      <c r="GG326" s="22" t="s">
        <v>237</v>
      </c>
      <c r="GH326" s="22" t="s">
        <v>780</v>
      </c>
      <c r="GI326" s="22" t="s">
        <v>198</v>
      </c>
      <c r="GJ326" s="22" t="s">
        <v>23</v>
      </c>
      <c r="GK326" s="22" t="s">
        <v>196</v>
      </c>
      <c r="GL326" s="22" t="s">
        <v>273</v>
      </c>
      <c r="GM326" s="22" t="s">
        <v>768</v>
      </c>
      <c r="GN326" s="22" t="s">
        <v>238</v>
      </c>
      <c r="GO326" s="22" t="s">
        <v>255</v>
      </c>
      <c r="GP326" s="22" t="s">
        <v>274</v>
      </c>
      <c r="GQ326" s="22" t="s">
        <v>1002</v>
      </c>
      <c r="GR326" s="22" t="s">
        <v>182</v>
      </c>
      <c r="GS326" s="22" t="s">
        <v>233</v>
      </c>
      <c r="GT326" s="22" t="s">
        <v>789</v>
      </c>
      <c r="GU326" s="22" t="s">
        <v>141</v>
      </c>
      <c r="GV326" s="22" t="s">
        <v>214</v>
      </c>
      <c r="GW326" s="22" t="s">
        <v>273</v>
      </c>
      <c r="GX326" s="43" t="s">
        <v>1031</v>
      </c>
      <c r="GZ326" s="1" cm="1">
        <f t="array" aca="1" ref="GZ326" ca="1">_xlfn.XLOOKUP(INDIRECT("'Cornhole Board'!" &amp; G326),$L$266:$L$269,$M$266:$M$269,0,0,1)</f>
        <v>3</v>
      </c>
      <c r="HA326" s="1" cm="1">
        <f t="array" aca="1" ref="HA326" ca="1">_xlfn.XLOOKUP(INDIRECT("'Cornhole Board'!" &amp; H326),$L$266:$L$269,$M$266:$M$269,0,0,1)</f>
        <v>1</v>
      </c>
      <c r="HB326" s="1" cm="1">
        <f t="array" aca="1" ref="HB326" ca="1">_xlfn.XLOOKUP(INDIRECT("'Cornhole Board'!" &amp; I326),$L$266:$L$269,$M$266:$M$269,0,0,1)</f>
        <v>1</v>
      </c>
      <c r="HC326" s="1" cm="1">
        <f t="array" aca="1" ref="HC326" ca="1">_xlfn.XLOOKUP(INDIRECT("'Cornhole Board'!" &amp; J326),$L$266:$L$269,$M$266:$M$269,0,0,1)</f>
        <v>1</v>
      </c>
      <c r="HD326" s="1" cm="1">
        <f t="array" aca="1" ref="HD326" ca="1">_xlfn.XLOOKUP(INDIRECT("'Cornhole Board'!" &amp; K326),$L$266:$L$269,$M$266:$M$269,0,0,1)</f>
        <v>1</v>
      </c>
      <c r="HE326" s="1" cm="1">
        <f t="array" aca="1" ref="HE326" ca="1">_xlfn.XLOOKUP(INDIRECT("'Cornhole Board'!" &amp; L326),$L$266:$L$269,$M$266:$M$269,0,0,1)</f>
        <v>1</v>
      </c>
      <c r="HF326" s="1" cm="1">
        <f t="array" aca="1" ref="HF326" ca="1">_xlfn.XLOOKUP(INDIRECT("'Cornhole Board'!" &amp; M326),$L$266:$L$269,$M$266:$M$269,0,0,1)</f>
        <v>1</v>
      </c>
      <c r="HG326" s="1" cm="1">
        <f t="array" aca="1" ref="HG326" ca="1">_xlfn.XLOOKUP(INDIRECT("'Cornhole Board'!" &amp; N326),$L$266:$L$269,$M$266:$M$269,0,0,1)</f>
        <v>1</v>
      </c>
      <c r="HH326" s="1" cm="1">
        <f t="array" aca="1" ref="HH326" ca="1">_xlfn.XLOOKUP(INDIRECT("'Cornhole Board'!" &amp; O326),$L$266:$L$269,$M$266:$M$269,0,0,1)</f>
        <v>1</v>
      </c>
      <c r="HI326" s="1" cm="1">
        <f t="array" aca="1" ref="HI326" ca="1">_xlfn.XLOOKUP(INDIRECT("'Cornhole Board'!" &amp; P326),$L$266:$L$269,$M$266:$M$269,0,0,1)</f>
        <v>3</v>
      </c>
      <c r="HJ326" s="1" cm="1">
        <f t="array" aca="1" ref="HJ326" ca="1">_xlfn.XLOOKUP(INDIRECT("'Cornhole Board'!" &amp; Q326),$L$266:$L$269,$M$266:$M$269,0,0,1)</f>
        <v>1</v>
      </c>
      <c r="HK326" s="1" cm="1">
        <f t="array" aca="1" ref="HK326" ca="1">_xlfn.XLOOKUP(INDIRECT("'Cornhole Board'!" &amp; R326),$L$266:$L$269,$M$266:$M$269,0,0,1)</f>
        <v>3</v>
      </c>
      <c r="HL326" s="1" cm="1">
        <f t="array" aca="1" ref="HL326" ca="1">_xlfn.XLOOKUP(INDIRECT("'Cornhole Board'!" &amp; S326),$L$266:$L$269,$M$266:$M$269,0,0,1)</f>
        <v>0</v>
      </c>
      <c r="HM326" s="1" cm="1">
        <f t="array" aca="1" ref="HM326" ca="1">_xlfn.XLOOKUP(INDIRECT("'Cornhole Board'!" &amp; T326),$L$266:$L$269,$M$266:$M$269,0,0,1)</f>
        <v>1</v>
      </c>
      <c r="HN326" s="1" cm="1">
        <f t="array" aca="1" ref="HN326" ca="1">_xlfn.XLOOKUP(INDIRECT("'Cornhole Board'!" &amp; U326),$L$266:$L$269,$M$266:$M$269,0,0,1)</f>
        <v>3</v>
      </c>
      <c r="HO326" s="1" cm="1">
        <f t="array" aca="1" ref="HO326" ca="1">_xlfn.XLOOKUP(INDIRECT("'Cornhole Board'!" &amp; V326),$L$266:$L$269,$M$266:$M$269,0,0,1)</f>
        <v>3</v>
      </c>
      <c r="HP326" s="1" cm="1">
        <f t="array" aca="1" ref="HP326" ca="1">_xlfn.XLOOKUP(INDIRECT("'Cornhole Board'!" &amp; W326),$L$266:$L$269,$M$266:$M$269,0,0,1)</f>
        <v>3</v>
      </c>
      <c r="HQ326" s="1" cm="1">
        <f t="array" aca="1" ref="HQ326" ca="1">_xlfn.XLOOKUP(INDIRECT("'Cornhole Board'!" &amp; X326),$L$266:$L$269,$M$266:$M$269,0,0,1)</f>
        <v>1</v>
      </c>
      <c r="HR326" s="1" cm="1">
        <f t="array" aca="1" ref="HR326" ca="1">_xlfn.XLOOKUP(INDIRECT("'Cornhole Board'!" &amp; Y326),$L$266:$L$269,$M$266:$M$269,0,0,1)</f>
        <v>1</v>
      </c>
      <c r="HS326" s="1" cm="1">
        <f t="array" aca="1" ref="HS326" ca="1">_xlfn.XLOOKUP(INDIRECT("'Cornhole Board'!" &amp; Z326),$L$266:$L$269,$M$266:$M$269,0,0,1)</f>
        <v>1</v>
      </c>
      <c r="HT326" s="1" cm="1">
        <f t="array" aca="1" ref="HT326" ca="1">_xlfn.XLOOKUP(INDIRECT("'Cornhole Board'!" &amp; AA326),$L$266:$L$269,$M$266:$M$269,0,0,1)</f>
        <v>3</v>
      </c>
      <c r="HU326" s="1" cm="1">
        <f t="array" aca="1" ref="HU326" ca="1">_xlfn.XLOOKUP(INDIRECT("'Cornhole Board'!" &amp; AB326),$L$266:$L$269,$M$266:$M$269,0,0,1)</f>
        <v>3</v>
      </c>
      <c r="HV326" s="1" cm="1">
        <f t="array" aca="1" ref="HV326" ca="1">_xlfn.XLOOKUP(INDIRECT("'Cornhole Board'!" &amp; AC326),$L$266:$L$269,$M$266:$M$269,0,0,1)</f>
        <v>3</v>
      </c>
      <c r="HW326" s="1" cm="1">
        <f t="array" aca="1" ref="HW326" ca="1">_xlfn.XLOOKUP(INDIRECT("'Cornhole Board'!" &amp; AD326),$L$266:$L$269,$M$266:$M$269,0,0,1)</f>
        <v>1</v>
      </c>
      <c r="HX326" s="1" cm="1">
        <f t="array" aca="1" ref="HX326" ca="1">_xlfn.XLOOKUP(INDIRECT("'Cornhole Board'!" &amp; AE326),$L$266:$L$269,$M$266:$M$269,0,0,1)</f>
        <v>3</v>
      </c>
      <c r="HY326" s="1" cm="1">
        <f t="array" aca="1" ref="HY326" ca="1">_xlfn.XLOOKUP(INDIRECT("'Cornhole Board'!" &amp; AF326),$L$266:$L$269,$M$266:$M$269,0,0,1)</f>
        <v>3</v>
      </c>
      <c r="HZ326" s="1" cm="1">
        <f t="array" aca="1" ref="HZ326" ca="1">_xlfn.XLOOKUP(INDIRECT("'Cornhole Board'!" &amp; AG326),$L$266:$L$269,$M$266:$M$269,0,0,1)</f>
        <v>3</v>
      </c>
      <c r="IA326" s="1" cm="1">
        <f t="array" aca="1" ref="IA326" ca="1">_xlfn.XLOOKUP(INDIRECT("'Cornhole Board'!" &amp; AH326),$L$266:$L$269,$M$266:$M$269,0,0,1)</f>
        <v>3</v>
      </c>
      <c r="IB326" s="1" cm="1">
        <f t="array" aca="1" ref="IB326" ca="1">_xlfn.XLOOKUP(INDIRECT("'Cornhole Board'!" &amp; AI326),$L$266:$L$269,$M$266:$M$269,0,0,1)</f>
        <v>0</v>
      </c>
      <c r="IC326" s="1" cm="1">
        <f t="array" aca="1" ref="IC326" ca="1">_xlfn.XLOOKUP(INDIRECT("'Cornhole Board'!" &amp; AJ326),$L$266:$L$269,$M$266:$M$269,0,0,1)</f>
        <v>1</v>
      </c>
      <c r="ID326" s="1" cm="1">
        <f t="array" aca="1" ref="ID326" ca="1">_xlfn.XLOOKUP(INDIRECT("'Cornhole Board'!" &amp; AK326),$L$266:$L$269,$M$266:$M$269,0,0,1)</f>
        <v>0</v>
      </c>
      <c r="IE326" s="1" cm="1">
        <f t="array" aca="1" ref="IE326" ca="1">_xlfn.XLOOKUP(INDIRECT("'Cornhole Board'!" &amp; AL326),$L$266:$L$269,$M$266:$M$269,0,0,1)</f>
        <v>1</v>
      </c>
      <c r="IF326" s="1" cm="1">
        <f t="array" aca="1" ref="IF326" ca="1">_xlfn.XLOOKUP(INDIRECT("'Cornhole Board'!" &amp; AM326),$L$266:$L$269,$M$266:$M$269,0,0,1)</f>
        <v>3</v>
      </c>
      <c r="IG326" s="1" cm="1">
        <f t="array" aca="1" ref="IG326" ca="1">_xlfn.XLOOKUP(INDIRECT("'Cornhole Board'!" &amp; AN326),$L$266:$L$269,$M$266:$M$269,0,0,1)</f>
        <v>3</v>
      </c>
      <c r="IH326" s="1" cm="1">
        <f t="array" aca="1" ref="IH326" ca="1">_xlfn.XLOOKUP(INDIRECT("'Cornhole Board'!" &amp; AO326),$L$266:$L$269,$M$266:$M$269,0,0,1)</f>
        <v>3</v>
      </c>
      <c r="II326" s="1" cm="1">
        <f t="array" aca="1" ref="II326" ca="1">_xlfn.XLOOKUP(INDIRECT("'Cornhole Board'!" &amp; AP326),$L$266:$L$269,$M$266:$M$269,0,0,1)</f>
        <v>3</v>
      </c>
      <c r="IJ326" s="1" cm="1">
        <f t="array" aca="1" ref="IJ326" ca="1">_xlfn.XLOOKUP(INDIRECT("'Cornhole Board'!" &amp; AQ326),$L$266:$L$269,$M$266:$M$269,0,0,1)</f>
        <v>3</v>
      </c>
      <c r="IK326" s="1" cm="1">
        <f t="array" aca="1" ref="IK326" ca="1">_xlfn.XLOOKUP(INDIRECT("'Cornhole Board'!" &amp; AR326),$L$266:$L$269,$M$266:$M$269,0,0,1)</f>
        <v>1</v>
      </c>
      <c r="IL326" s="1" cm="1">
        <f t="array" aca="1" ref="IL326" ca="1">_xlfn.XLOOKUP(INDIRECT("'Cornhole Board'!" &amp; AS326),$L$266:$L$269,$M$266:$M$269,0,0,1)</f>
        <v>1</v>
      </c>
      <c r="IM326" s="1" cm="1">
        <f t="array" aca="1" ref="IM326" ca="1">_xlfn.XLOOKUP(INDIRECT("'Cornhole Board'!" &amp; AT326),$L$266:$L$269,$M$266:$M$269,0,0,1)</f>
        <v>0</v>
      </c>
      <c r="IN326" s="1" cm="1">
        <f t="array" aca="1" ref="IN326" ca="1">_xlfn.XLOOKUP(INDIRECT("'Cornhole Board'!" &amp; AU326),$L$266:$L$269,$M$266:$M$269,0,0,1)</f>
        <v>1</v>
      </c>
      <c r="IO326" s="1" cm="1">
        <f t="array" aca="1" ref="IO326" ca="1">_xlfn.XLOOKUP(INDIRECT("'Cornhole Board'!" &amp; AV326),$L$266:$L$269,$M$266:$M$269,0,0,1)</f>
        <v>0</v>
      </c>
      <c r="IP326" s="1" cm="1">
        <f t="array" aca="1" ref="IP326" ca="1">_xlfn.XLOOKUP(INDIRECT("'Cornhole Board'!" &amp; AW326),$L$266:$L$269,$M$266:$M$269,0,0,1)</f>
        <v>1</v>
      </c>
      <c r="IQ326" s="1" cm="1">
        <f t="array" aca="1" ref="IQ326" ca="1">_xlfn.XLOOKUP(INDIRECT("'Cornhole Board'!" &amp; AX326),$L$266:$L$269,$M$266:$M$269,0,0,1)</f>
        <v>1</v>
      </c>
      <c r="IR326" s="1" cm="1">
        <f t="array" aca="1" ref="IR326" ca="1">_xlfn.XLOOKUP(INDIRECT("'Cornhole Board'!" &amp; AY326),$L$266:$L$269,$M$266:$M$269,0,0,1)</f>
        <v>3</v>
      </c>
      <c r="IS326" s="1" cm="1">
        <f t="array" aca="1" ref="IS326" ca="1">_xlfn.XLOOKUP(INDIRECT("'Cornhole Board'!" &amp; AZ326),$L$266:$L$269,$M$266:$M$269,0,0,1)</f>
        <v>0</v>
      </c>
      <c r="IT326" s="1" cm="1">
        <f t="array" aca="1" ref="IT326" ca="1">_xlfn.XLOOKUP(INDIRECT("'Cornhole Board'!" &amp; BA326),$L$266:$L$269,$M$266:$M$269,0,0,1)</f>
        <v>1</v>
      </c>
      <c r="IU326" s="1" cm="1">
        <f t="array" aca="1" ref="IU326" ca="1">_xlfn.XLOOKUP(INDIRECT("'Cornhole Board'!" &amp; BB326),$L$266:$L$269,$M$266:$M$269,0,0,1)</f>
        <v>3</v>
      </c>
      <c r="IV326" s="1" cm="1">
        <f t="array" aca="1" ref="IV326" ca="1">_xlfn.XLOOKUP(INDIRECT("'Cornhole Board'!" &amp; BC326),$L$266:$L$269,$M$266:$M$269,0,0,1)</f>
        <v>3</v>
      </c>
      <c r="IW326" s="1" cm="1">
        <f t="array" aca="1" ref="IW326" ca="1">_xlfn.XLOOKUP(INDIRECT("'Cornhole Board'!" &amp; BD326),$L$266:$L$269,$M$266:$M$269,0,0,1)</f>
        <v>3</v>
      </c>
      <c r="IX326" s="1" cm="1">
        <f t="array" aca="1" ref="IX326" ca="1">_xlfn.XLOOKUP(INDIRECT("'Cornhole Board'!" &amp; BE326),$L$266:$L$269,$M$266:$M$269,0,0,1)</f>
        <v>3</v>
      </c>
      <c r="IY326" s="1" cm="1">
        <f t="array" aca="1" ref="IY326" ca="1">_xlfn.XLOOKUP(INDIRECT("'Cornhole Board'!" &amp; BF326),$L$266:$L$269,$M$266:$M$269,0,0,1)</f>
        <v>3</v>
      </c>
      <c r="IZ326" s="1" cm="1">
        <f t="array" aca="1" ref="IZ326" ca="1">_xlfn.XLOOKUP(INDIRECT("'Cornhole Board'!" &amp; BG326),$L$266:$L$269,$M$266:$M$269,0,0,1)</f>
        <v>1</v>
      </c>
      <c r="JA326" s="1" cm="1">
        <f t="array" aca="1" ref="JA326" ca="1">_xlfn.XLOOKUP(INDIRECT("'Cornhole Board'!" &amp; BH326),$L$266:$L$269,$M$266:$M$269,0,0,1)</f>
        <v>3</v>
      </c>
      <c r="JB326" s="1" cm="1">
        <f t="array" aca="1" ref="JB326" ca="1">_xlfn.XLOOKUP(INDIRECT("'Cornhole Board'!" &amp; BI326),$L$266:$L$269,$M$266:$M$269,0,0,1)</f>
        <v>1</v>
      </c>
      <c r="JC326" s="1" cm="1">
        <f t="array" aca="1" ref="JC326" ca="1">_xlfn.XLOOKUP(INDIRECT("'Cornhole Board'!" &amp; BJ326),$L$266:$L$269,$M$266:$M$269,0,0,1)</f>
        <v>3</v>
      </c>
      <c r="JD326" s="1" cm="1">
        <f t="array" aca="1" ref="JD326" ca="1">_xlfn.XLOOKUP(INDIRECT("'Cornhole Board'!" &amp; BK326),$L$266:$L$269,$M$266:$M$269,0,0,1)</f>
        <v>3</v>
      </c>
      <c r="JE326" s="1" cm="1">
        <f t="array" aca="1" ref="JE326" ca="1">_xlfn.XLOOKUP(INDIRECT("'Cornhole Board'!" &amp; BL326),$L$266:$L$269,$M$266:$M$269,0,0,1)</f>
        <v>1</v>
      </c>
      <c r="JF326" s="1" cm="1">
        <f t="array" aca="1" ref="JF326" ca="1">_xlfn.XLOOKUP(INDIRECT("'Cornhole Board'!" &amp; BM326),$L$266:$L$269,$M$266:$M$269,0,0,1)</f>
        <v>3</v>
      </c>
      <c r="JG326" s="1" cm="1">
        <f t="array" aca="1" ref="JG326" ca="1">_xlfn.XLOOKUP(INDIRECT("'Cornhole Board'!" &amp; BN326),$L$266:$L$269,$M$266:$M$269,0,0,1)</f>
        <v>1</v>
      </c>
      <c r="JH326" s="1" cm="1">
        <f t="array" aca="1" ref="JH326" ca="1">_xlfn.XLOOKUP(INDIRECT("'Cornhole Board'!" &amp; BO326),$L$266:$L$269,$M$266:$M$269,0,0,1)</f>
        <v>0</v>
      </c>
      <c r="JI326" s="1" cm="1">
        <f t="array" aca="1" ref="JI326" ca="1">_xlfn.XLOOKUP(INDIRECT("'Cornhole Board'!" &amp; BP326),$L$266:$L$269,$M$266:$M$269,0,0,1)</f>
        <v>3</v>
      </c>
      <c r="JJ326" s="1" cm="1">
        <f t="array" aca="1" ref="JJ326" ca="1">_xlfn.XLOOKUP(INDIRECT("'Cornhole Board'!" &amp; BQ326),$L$266:$L$269,$M$266:$M$269,0,0,1)</f>
        <v>3</v>
      </c>
      <c r="JK326" s="1" cm="1">
        <f t="array" aca="1" ref="JK326" ca="1">_xlfn.XLOOKUP(INDIRECT("'Cornhole Board'!" &amp; BR326),$L$266:$L$269,$M$266:$M$269,0,0,1)</f>
        <v>3</v>
      </c>
      <c r="JL326" s="1" cm="1">
        <f t="array" aca="1" ref="JL326" ca="1">_xlfn.XLOOKUP(INDIRECT("'Cornhole Board'!" &amp; BS326),$L$266:$L$269,$M$266:$M$269,0,0,1)</f>
        <v>3</v>
      </c>
      <c r="JM326" s="1" cm="1">
        <f t="array" aca="1" ref="JM326" ca="1">_xlfn.XLOOKUP(INDIRECT("'Cornhole Board'!" &amp; BT326),$L$266:$L$269,$M$266:$M$269,0,0,1)</f>
        <v>1</v>
      </c>
      <c r="JN326" s="1" cm="1">
        <f t="array" aca="1" ref="JN326" ca="1">_xlfn.XLOOKUP(INDIRECT("'Cornhole Board'!" &amp; BU326),$L$266:$L$269,$M$266:$M$269,0,0,1)</f>
        <v>1</v>
      </c>
      <c r="JO326" s="1" cm="1">
        <f t="array" aca="1" ref="JO326" ca="1">_xlfn.XLOOKUP(INDIRECT("'Cornhole Board'!" &amp; BV326),$L$266:$L$269,$M$266:$M$269,0,0,1)</f>
        <v>3</v>
      </c>
      <c r="JP326" s="1" cm="1">
        <f t="array" aca="1" ref="JP326" ca="1">_xlfn.XLOOKUP(INDIRECT("'Cornhole Board'!" &amp; BW326),$L$266:$L$269,$M$266:$M$269,0,0,1)</f>
        <v>0</v>
      </c>
      <c r="JQ326" s="1" cm="1">
        <f t="array" aca="1" ref="JQ326" ca="1">_xlfn.XLOOKUP(INDIRECT("'Cornhole Board'!" &amp; BX326),$L$266:$L$269,$M$266:$M$269,0,0,1)</f>
        <v>1</v>
      </c>
      <c r="JR326" s="1" cm="1">
        <f t="array" aca="1" ref="JR326" ca="1">_xlfn.XLOOKUP(INDIRECT("'Cornhole Board'!" &amp; BY326),$L$266:$L$269,$M$266:$M$269,0,0,1)</f>
        <v>0</v>
      </c>
      <c r="JS326" s="1" cm="1">
        <f t="array" aca="1" ref="JS326" ca="1">_xlfn.XLOOKUP(INDIRECT("'Cornhole Board'!" &amp; BZ326),$L$266:$L$269,$M$266:$M$269,0,0,1)</f>
        <v>1</v>
      </c>
      <c r="JT326" s="1" cm="1">
        <f t="array" aca="1" ref="JT326" ca="1">_xlfn.XLOOKUP(INDIRECT("'Cornhole Board'!" &amp; CA326),$L$266:$L$269,$M$266:$M$269,0,0,1)</f>
        <v>1</v>
      </c>
      <c r="JU326" s="1" cm="1">
        <f t="array" aca="1" ref="JU326" ca="1">_xlfn.XLOOKUP(INDIRECT("'Cornhole Board'!" &amp; CB326),$L$266:$L$269,$M$266:$M$269,0,0,1)</f>
        <v>3</v>
      </c>
      <c r="JV326" s="1" cm="1">
        <f t="array" aca="1" ref="JV326" ca="1">_xlfn.XLOOKUP(INDIRECT("'Cornhole Board'!" &amp; CC326),$L$266:$L$269,$M$266:$M$269,0,0,1)</f>
        <v>3</v>
      </c>
      <c r="JW326" s="1" cm="1">
        <f t="array" aca="1" ref="JW326" ca="1">_xlfn.XLOOKUP(INDIRECT("'Cornhole Board'!" &amp; CD326),$L$266:$L$269,$M$266:$M$269,0,0,1)</f>
        <v>3</v>
      </c>
      <c r="JX326" s="1" cm="1">
        <f t="array" aca="1" ref="JX326" ca="1">_xlfn.XLOOKUP(INDIRECT("'Cornhole Board'!" &amp; CE326),$L$266:$L$269,$M$266:$M$269,0,0,1)</f>
        <v>1</v>
      </c>
      <c r="JY326" s="1" cm="1">
        <f t="array" aca="1" ref="JY326" ca="1">_xlfn.XLOOKUP(INDIRECT("'Cornhole Board'!" &amp; CF326),$L$266:$L$269,$M$266:$M$269,0,0,1)</f>
        <v>1</v>
      </c>
      <c r="JZ326" s="1" cm="1">
        <f t="array" aca="1" ref="JZ326" ca="1">_xlfn.XLOOKUP(INDIRECT("'Cornhole Board'!" &amp; CG326),$L$266:$L$269,$M$266:$M$269,0,0,1)</f>
        <v>3</v>
      </c>
      <c r="KA326" s="1" cm="1">
        <f t="array" aca="1" ref="KA326" ca="1">_xlfn.XLOOKUP(INDIRECT("'Cornhole Board'!" &amp; CH326),$L$266:$L$269,$M$266:$M$269,0,0,1)</f>
        <v>1</v>
      </c>
      <c r="KB326" s="1" cm="1">
        <f t="array" aca="1" ref="KB326" ca="1">_xlfn.XLOOKUP(INDIRECT("'Cornhole Board'!" &amp; CI326),$L$266:$L$269,$M$266:$M$269,0,0,1)</f>
        <v>0</v>
      </c>
      <c r="KC326" s="1" cm="1">
        <f t="array" aca="1" ref="KC326" ca="1">_xlfn.XLOOKUP(INDIRECT("'Cornhole Board'!" &amp; CJ326),$L$266:$L$269,$M$266:$M$269,0,0,1)</f>
        <v>3</v>
      </c>
      <c r="KD326" s="1" cm="1">
        <f t="array" aca="1" ref="KD326" ca="1">_xlfn.XLOOKUP(INDIRECT("'Cornhole Board'!" &amp; CK326),$L$266:$L$269,$M$266:$M$269,0,0,1)</f>
        <v>3</v>
      </c>
      <c r="KE326" s="1" cm="1">
        <f t="array" aca="1" ref="KE326" ca="1">_xlfn.XLOOKUP(INDIRECT("'Cornhole Board'!" &amp; CL326),$L$266:$L$269,$M$266:$M$269,0,0,1)</f>
        <v>3</v>
      </c>
      <c r="KF326" s="1" cm="1">
        <f t="array" aca="1" ref="KF326" ca="1">_xlfn.XLOOKUP(INDIRECT("'Cornhole Board'!" &amp; CM326),$L$266:$L$269,$M$266:$M$269,0,0,1)</f>
        <v>3</v>
      </c>
      <c r="KG326" s="1" cm="1">
        <f t="array" aca="1" ref="KG326" ca="1">_xlfn.XLOOKUP(INDIRECT("'Cornhole Board'!" &amp; CN326),$L$266:$L$269,$M$266:$M$269,0,0,1)</f>
        <v>0</v>
      </c>
      <c r="KH326" s="1" cm="1">
        <f t="array" aca="1" ref="KH326" ca="1">_xlfn.XLOOKUP(INDIRECT("'Cornhole Board'!" &amp; CO326),$L$266:$L$269,$M$266:$M$269,0,0,1)</f>
        <v>3</v>
      </c>
      <c r="KI326" s="1" cm="1">
        <f t="array" aca="1" ref="KI326" ca="1">_xlfn.XLOOKUP(INDIRECT("'Cornhole Board'!" &amp; CP326),$L$266:$L$269,$M$266:$M$269,0,0,1)</f>
        <v>3</v>
      </c>
      <c r="KJ326" s="1" cm="1">
        <f t="array" aca="1" ref="KJ326" ca="1">_xlfn.XLOOKUP(INDIRECT("'Cornhole Board'!" &amp; CQ326),$L$266:$L$269,$M$266:$M$269,0,0,1)</f>
        <v>3</v>
      </c>
      <c r="KK326" s="1" cm="1">
        <f t="array" aca="1" ref="KK326" ca="1">_xlfn.XLOOKUP(INDIRECT("'Cornhole Board'!" &amp; CR326),$L$266:$L$269,$M$266:$M$269,0,0,1)</f>
        <v>1</v>
      </c>
      <c r="KL326" s="1" cm="1">
        <f t="array" aca="1" ref="KL326" ca="1">_xlfn.XLOOKUP(INDIRECT("'Cornhole Board'!" &amp; CS326),$L$266:$L$269,$M$266:$M$269,0,0,1)</f>
        <v>3</v>
      </c>
      <c r="KM326" s="1" cm="1">
        <f t="array" aca="1" ref="KM326" ca="1">_xlfn.XLOOKUP(INDIRECT("'Cornhole Board'!" &amp; CT326),$L$266:$L$269,$M$266:$M$269,0,0,1)</f>
        <v>1</v>
      </c>
      <c r="KN326" s="1" cm="1">
        <f t="array" aca="1" ref="KN326" ca="1">_xlfn.XLOOKUP(INDIRECT("'Cornhole Board'!" &amp; CU326),$L$266:$L$269,$M$266:$M$269,0,0,1)</f>
        <v>1</v>
      </c>
      <c r="KO326" s="1" cm="1">
        <f t="array" aca="1" ref="KO326" ca="1">_xlfn.XLOOKUP(INDIRECT("'Cornhole Board'!" &amp; CV326),$L$266:$L$269,$M$266:$M$269,0,0,1)</f>
        <v>1</v>
      </c>
      <c r="KP326" s="1" cm="1">
        <f t="array" aca="1" ref="KP326" ca="1">_xlfn.XLOOKUP(INDIRECT("'Cornhole Board'!" &amp; CW326),$L$266:$L$269,$M$266:$M$269,0,0,1)</f>
        <v>0</v>
      </c>
      <c r="KQ326" s="1" cm="1">
        <f t="array" aca="1" ref="KQ326" ca="1">_xlfn.XLOOKUP(INDIRECT("'Cornhole Board'!" &amp; CX326),$L$266:$L$269,$M$266:$M$269,0,0,1)</f>
        <v>1</v>
      </c>
      <c r="KR326" s="1" cm="1">
        <f t="array" aca="1" ref="KR326" ca="1">_xlfn.XLOOKUP(INDIRECT("'Cornhole Board'!" &amp; CY326),$L$266:$L$269,$M$266:$M$269,0,0,1)</f>
        <v>1</v>
      </c>
      <c r="KS326" s="1" cm="1">
        <f t="array" aca="1" ref="KS326" ca="1">_xlfn.XLOOKUP(INDIRECT("'Cornhole Board'!" &amp; CZ326),$L$266:$L$269,$M$266:$M$269,0,0,1)</f>
        <v>3</v>
      </c>
      <c r="KT326" s="1" cm="1">
        <f t="array" aca="1" ref="KT326" ca="1">_xlfn.XLOOKUP(INDIRECT("'Cornhole Board'!" &amp; DA326),$L$266:$L$269,$M$266:$M$269,0,0,1)</f>
        <v>3</v>
      </c>
      <c r="KU326" s="1" cm="1">
        <f t="array" aca="1" ref="KU326" ca="1">_xlfn.XLOOKUP(INDIRECT("'Cornhole Board'!" &amp; DB326),$L$266:$L$269,$M$266:$M$269,0,0,1)</f>
        <v>1</v>
      </c>
      <c r="KV326" s="1" cm="1">
        <f t="array" aca="1" ref="KV326" ca="1">_xlfn.XLOOKUP(INDIRECT("'Cornhole Board'!" &amp; DC326),$L$266:$L$269,$M$266:$M$269,0,0,1)</f>
        <v>1</v>
      </c>
      <c r="KW326" s="1" cm="1">
        <f t="array" aca="1" ref="KW326" ca="1">_xlfn.XLOOKUP(INDIRECT("'Cornhole Board'!" &amp; DD326),$L$266:$L$269,$M$266:$M$269,0,0,1)</f>
        <v>1</v>
      </c>
      <c r="KX326" s="1" cm="1">
        <f t="array" aca="1" ref="KX326" ca="1">_xlfn.XLOOKUP(INDIRECT("'Cornhole Board'!" &amp; DE326),$L$266:$L$269,$M$266:$M$269,0,0,1)</f>
        <v>3</v>
      </c>
      <c r="KY326" s="1" cm="1">
        <f t="array" aca="1" ref="KY326" ca="1">_xlfn.XLOOKUP(INDIRECT("'Cornhole Board'!" &amp; DF326),$L$266:$L$269,$M$266:$M$269,0,0,1)</f>
        <v>1</v>
      </c>
      <c r="KZ326" s="1" cm="1">
        <f t="array" aca="1" ref="KZ326" ca="1">_xlfn.XLOOKUP(INDIRECT("'Cornhole Board'!" &amp; DG326),$L$266:$L$269,$M$266:$M$269,0,0,1)</f>
        <v>1</v>
      </c>
      <c r="LA326" s="1" cm="1">
        <f t="array" aca="1" ref="LA326" ca="1">_xlfn.XLOOKUP(INDIRECT("'Cornhole Board'!" &amp; DH326),$L$266:$L$269,$M$266:$M$269,0,0,1)</f>
        <v>0</v>
      </c>
      <c r="LB326" s="1" cm="1">
        <f t="array" aca="1" ref="LB326" ca="1">_xlfn.XLOOKUP(INDIRECT("'Cornhole Board'!" &amp; DI326),$L$266:$L$269,$M$266:$M$269,0,0,1)</f>
        <v>1</v>
      </c>
      <c r="LC326" s="1" cm="1">
        <f t="array" aca="1" ref="LC326" ca="1">_xlfn.XLOOKUP(INDIRECT("'Cornhole Board'!" &amp; DJ326),$L$266:$L$269,$M$266:$M$269,0,0,1)</f>
        <v>1</v>
      </c>
      <c r="LD326" s="1" cm="1">
        <f t="array" aca="1" ref="LD326" ca="1">_xlfn.XLOOKUP(INDIRECT("'Cornhole Board'!" &amp; DK326),$L$266:$L$269,$M$266:$M$269,0,0,1)</f>
        <v>3</v>
      </c>
      <c r="LE326" s="1" cm="1">
        <f t="array" aca="1" ref="LE326" ca="1">_xlfn.XLOOKUP(INDIRECT("'Cornhole Board'!" &amp; DL326),$L$266:$L$269,$M$266:$M$269,0,0,1)</f>
        <v>1</v>
      </c>
      <c r="LF326" s="1" cm="1">
        <f t="array" aca="1" ref="LF326" ca="1">_xlfn.XLOOKUP(INDIRECT("'Cornhole Board'!" &amp; DM326),$L$266:$L$269,$M$266:$M$269,0,0,1)</f>
        <v>1</v>
      </c>
      <c r="LG326" s="1" cm="1">
        <f t="array" aca="1" ref="LG326" ca="1">_xlfn.XLOOKUP(INDIRECT("'Cornhole Board'!" &amp; DN326),$L$266:$L$269,$M$266:$M$269,0,0,1)</f>
        <v>3</v>
      </c>
      <c r="LH326" s="1" cm="1">
        <f t="array" aca="1" ref="LH326" ca="1">_xlfn.XLOOKUP(INDIRECT("'Cornhole Board'!" &amp; DO326),$L$266:$L$269,$M$266:$M$269,0,0,1)</f>
        <v>1</v>
      </c>
      <c r="LI326" s="1" cm="1">
        <f t="array" aca="1" ref="LI326" ca="1">_xlfn.XLOOKUP(INDIRECT("'Cornhole Board'!" &amp; DP326),$L$266:$L$269,$M$266:$M$269,0,0,1)</f>
        <v>3</v>
      </c>
      <c r="LJ326" s="1" cm="1">
        <f t="array" aca="1" ref="LJ326" ca="1">_xlfn.XLOOKUP(INDIRECT("'Cornhole Board'!" &amp; DQ326),$L$266:$L$269,$M$266:$M$269,0,0,1)</f>
        <v>3</v>
      </c>
      <c r="LK326" s="1" cm="1">
        <f t="array" aca="1" ref="LK326" ca="1">_xlfn.XLOOKUP(INDIRECT("'Cornhole Board'!" &amp; DR326),$L$266:$L$269,$M$266:$M$269,0,0,1)</f>
        <v>1</v>
      </c>
      <c r="LL326" s="1" cm="1">
        <f t="array" aca="1" ref="LL326" ca="1">_xlfn.XLOOKUP(INDIRECT("'Cornhole Board'!" &amp; DS326),$L$266:$L$269,$M$266:$M$269,0,0,1)</f>
        <v>3</v>
      </c>
      <c r="LM326" s="1" cm="1">
        <f t="array" aca="1" ref="LM326" ca="1">_xlfn.XLOOKUP(INDIRECT("'Cornhole Board'!" &amp; DT326),$L$266:$L$269,$M$266:$M$269,0,0,1)</f>
        <v>1</v>
      </c>
      <c r="LN326" s="1" cm="1">
        <f t="array" aca="1" ref="LN326" ca="1">_xlfn.XLOOKUP(INDIRECT("'Cornhole Board'!" &amp; DU326),$L$266:$L$269,$M$266:$M$269,0,0,1)</f>
        <v>0</v>
      </c>
      <c r="LO326" s="1" cm="1">
        <f t="array" aca="1" ref="LO326" ca="1">_xlfn.XLOOKUP(INDIRECT("'Cornhole Board'!" &amp; DV326),$L$266:$L$269,$M$266:$M$269,0,0,1)</f>
        <v>1</v>
      </c>
      <c r="LP326" s="1" cm="1">
        <f t="array" aca="1" ref="LP326" ca="1">_xlfn.XLOOKUP(INDIRECT("'Cornhole Board'!" &amp; DW326),$L$266:$L$269,$M$266:$M$269,0,0,1)</f>
        <v>0</v>
      </c>
      <c r="LQ326" s="1" cm="1">
        <f t="array" aca="1" ref="LQ326" ca="1">_xlfn.XLOOKUP(INDIRECT("'Cornhole Board'!" &amp; DX326),$L$266:$L$269,$M$266:$M$269,0,0,1)</f>
        <v>1</v>
      </c>
      <c r="LR326" s="1" cm="1">
        <f t="array" aca="1" ref="LR326" ca="1">_xlfn.XLOOKUP(INDIRECT("'Cornhole Board'!" &amp; DY326),$L$266:$L$269,$M$266:$M$269,0,0,1)</f>
        <v>3</v>
      </c>
      <c r="LS326" s="1" cm="1">
        <f t="array" aca="1" ref="LS326" ca="1">_xlfn.XLOOKUP(INDIRECT("'Cornhole Board'!" &amp; DZ326),$L$266:$L$269,$M$266:$M$269,0,0,1)</f>
        <v>1</v>
      </c>
      <c r="LT326" s="1" cm="1">
        <f t="array" aca="1" ref="LT326" ca="1">_xlfn.XLOOKUP(INDIRECT("'Cornhole Board'!" &amp; EA326),$L$266:$L$269,$M$266:$M$269,0,0,1)</f>
        <v>3</v>
      </c>
      <c r="LU326" s="1" cm="1">
        <f t="array" aca="1" ref="LU326" ca="1">_xlfn.XLOOKUP(INDIRECT("'Cornhole Board'!" &amp; EB326),$L$266:$L$269,$M$266:$M$269,0,0,1)</f>
        <v>1</v>
      </c>
      <c r="LV326" s="1" cm="1">
        <f t="array" aca="1" ref="LV326" ca="1">_xlfn.XLOOKUP(INDIRECT("'Cornhole Board'!" &amp; EC326),$L$266:$L$269,$M$266:$M$269,0,0,1)</f>
        <v>1</v>
      </c>
      <c r="LW326" s="1" cm="1">
        <f t="array" aca="1" ref="LW326" ca="1">_xlfn.XLOOKUP(INDIRECT("'Cornhole Board'!" &amp; ED326),$L$266:$L$269,$M$266:$M$269,0,0,1)</f>
        <v>1</v>
      </c>
      <c r="LX326" s="1" cm="1">
        <f t="array" aca="1" ref="LX326" ca="1">_xlfn.XLOOKUP(INDIRECT("'Cornhole Board'!" &amp; EE326),$L$266:$L$269,$M$266:$M$269,0,0,1)</f>
        <v>1</v>
      </c>
      <c r="LY326" s="1" cm="1">
        <f t="array" aca="1" ref="LY326" ca="1">_xlfn.XLOOKUP(INDIRECT("'Cornhole Board'!" &amp; EF326),$L$266:$L$269,$M$266:$M$269,0,0,1)</f>
        <v>1</v>
      </c>
      <c r="LZ326" s="1" cm="1">
        <f t="array" aca="1" ref="LZ326" ca="1">_xlfn.XLOOKUP(INDIRECT("'Cornhole Board'!" &amp; EG326),$L$266:$L$269,$M$266:$M$269,0,0,1)</f>
        <v>1</v>
      </c>
      <c r="MA326" s="1" cm="1">
        <f t="array" aca="1" ref="MA326" ca="1">_xlfn.XLOOKUP(INDIRECT("'Cornhole Board'!" &amp; EH326),$L$266:$L$269,$M$266:$M$269,0,0,1)</f>
        <v>3</v>
      </c>
      <c r="MB326" s="1" cm="1">
        <f t="array" aca="1" ref="MB326" ca="1">_xlfn.XLOOKUP(INDIRECT("'Cornhole Board'!" &amp; EI326),$L$266:$L$269,$M$266:$M$269,0,0,1)</f>
        <v>3</v>
      </c>
      <c r="MC326" s="1" cm="1">
        <f t="array" aca="1" ref="MC326" ca="1">_xlfn.XLOOKUP(INDIRECT("'Cornhole Board'!" &amp; EJ326),$L$266:$L$269,$M$266:$M$269,0,0,1)</f>
        <v>1</v>
      </c>
      <c r="MD326" s="1" cm="1">
        <f t="array" aca="1" ref="MD326" ca="1">_xlfn.XLOOKUP(INDIRECT("'Cornhole Board'!" &amp; EK326),$L$266:$L$269,$M$266:$M$269,0,0,1)</f>
        <v>3</v>
      </c>
      <c r="ME326" s="1" cm="1">
        <f t="array" aca="1" ref="ME326" ca="1">_xlfn.XLOOKUP(INDIRECT("'Cornhole Board'!" &amp; EL326),$L$266:$L$269,$M$266:$M$269,0,0,1)</f>
        <v>3</v>
      </c>
      <c r="MF326" s="1" cm="1">
        <f t="array" aca="1" ref="MF326" ca="1">_xlfn.XLOOKUP(INDIRECT("'Cornhole Board'!" &amp; EM326),$L$266:$L$269,$M$266:$M$269,0,0,1)</f>
        <v>1</v>
      </c>
      <c r="MG326" s="1" cm="1">
        <f t="array" aca="1" ref="MG326" ca="1">_xlfn.XLOOKUP(INDIRECT("'Cornhole Board'!" &amp; EN326),$L$266:$L$269,$M$266:$M$269,0,0,1)</f>
        <v>3</v>
      </c>
      <c r="MH326" s="1" cm="1">
        <f t="array" aca="1" ref="MH326" ca="1">_xlfn.XLOOKUP(INDIRECT("'Cornhole Board'!" &amp; EO326),$L$266:$L$269,$M$266:$M$269,0,0,1)</f>
        <v>1</v>
      </c>
      <c r="MI326" s="1" cm="1">
        <f t="array" aca="1" ref="MI326" ca="1">_xlfn.XLOOKUP(INDIRECT("'Cornhole Board'!" &amp; EP326),$L$266:$L$269,$M$266:$M$269,0,0,1)</f>
        <v>1</v>
      </c>
      <c r="MJ326" s="1" cm="1">
        <f t="array" aca="1" ref="MJ326" ca="1">_xlfn.XLOOKUP(INDIRECT("'Cornhole Board'!" &amp; EQ326),$L$266:$L$269,$M$266:$M$269,0,0,1)</f>
        <v>3</v>
      </c>
      <c r="MK326" s="1" cm="1">
        <f t="array" aca="1" ref="MK326" ca="1">_xlfn.XLOOKUP(INDIRECT("'Cornhole Board'!" &amp; ER326),$L$266:$L$269,$M$266:$M$269,0,0,1)</f>
        <v>3</v>
      </c>
      <c r="ML326" s="1" cm="1">
        <f t="array" aca="1" ref="ML326" ca="1">_xlfn.XLOOKUP(INDIRECT("'Cornhole Board'!" &amp; ES326),$L$266:$L$269,$M$266:$M$269,0,0,1)</f>
        <v>3</v>
      </c>
      <c r="MM326" s="1" cm="1">
        <f t="array" aca="1" ref="MM326" ca="1">_xlfn.XLOOKUP(INDIRECT("'Cornhole Board'!" &amp; ET326),$L$266:$L$269,$M$266:$M$269,0,0,1)</f>
        <v>0</v>
      </c>
      <c r="MN326" s="1" cm="1">
        <f t="array" aca="1" ref="MN326" ca="1">_xlfn.XLOOKUP(INDIRECT("'Cornhole Board'!" &amp; EU326),$L$266:$L$269,$M$266:$M$269,0,0,1)</f>
        <v>1</v>
      </c>
      <c r="MO326" s="1" cm="1">
        <f t="array" aca="1" ref="MO326" ca="1">_xlfn.XLOOKUP(INDIRECT("'Cornhole Board'!" &amp; EV326),$L$266:$L$269,$M$266:$M$269,0,0,1)</f>
        <v>1</v>
      </c>
      <c r="MP326" s="1" cm="1">
        <f t="array" aca="1" ref="MP326" ca="1">_xlfn.XLOOKUP(INDIRECT("'Cornhole Board'!" &amp; EW326),$L$266:$L$269,$M$266:$M$269,0,0,1)</f>
        <v>1</v>
      </c>
      <c r="MQ326" s="1" cm="1">
        <f t="array" aca="1" ref="MQ326" ca="1">_xlfn.XLOOKUP(INDIRECT("'Cornhole Board'!" &amp; EX326),$L$266:$L$269,$M$266:$M$269,0,0,1)</f>
        <v>3</v>
      </c>
      <c r="MR326" s="1" cm="1">
        <f t="array" aca="1" ref="MR326" ca="1">_xlfn.XLOOKUP(INDIRECT("'Cornhole Board'!" &amp; EY326),$L$266:$L$269,$M$266:$M$269,0,0,1)</f>
        <v>1</v>
      </c>
      <c r="MS326" s="1" cm="1">
        <f t="array" aca="1" ref="MS326" ca="1">_xlfn.XLOOKUP(INDIRECT("'Cornhole Board'!" &amp; EZ326),$L$266:$L$269,$M$266:$M$269,0,0,1)</f>
        <v>3</v>
      </c>
      <c r="MT326" s="1" cm="1">
        <f t="array" aca="1" ref="MT326" ca="1">_xlfn.XLOOKUP(INDIRECT("'Cornhole Board'!" &amp; FA326),$L$266:$L$269,$M$266:$M$269,0,0,1)</f>
        <v>3</v>
      </c>
      <c r="MU326" s="1" cm="1">
        <f t="array" aca="1" ref="MU326" ca="1">_xlfn.XLOOKUP(INDIRECT("'Cornhole Board'!" &amp; FB326),$L$266:$L$269,$M$266:$M$269,0,0,1)</f>
        <v>3</v>
      </c>
      <c r="MV326" s="1" cm="1">
        <f t="array" aca="1" ref="MV326" ca="1">_xlfn.XLOOKUP(INDIRECT("'Cornhole Board'!" &amp; FC326),$L$266:$L$269,$M$266:$M$269,0,0,1)</f>
        <v>1</v>
      </c>
      <c r="MW326" s="1" cm="1">
        <f t="array" aca="1" ref="MW326" ca="1">_xlfn.XLOOKUP(INDIRECT("'Cornhole Board'!" &amp; FD326),$L$266:$L$269,$M$266:$M$269,0,0,1)</f>
        <v>3</v>
      </c>
      <c r="MX326" s="1" cm="1">
        <f t="array" aca="1" ref="MX326" ca="1">_xlfn.XLOOKUP(INDIRECT("'Cornhole Board'!" &amp; FE326),$L$266:$L$269,$M$266:$M$269,0,0,1)</f>
        <v>3</v>
      </c>
      <c r="MY326" s="1" cm="1">
        <f t="array" aca="1" ref="MY326" ca="1">_xlfn.XLOOKUP(INDIRECT("'Cornhole Board'!" &amp; FF326),$L$266:$L$269,$M$266:$M$269,0,0,1)</f>
        <v>1</v>
      </c>
      <c r="MZ326" s="1" cm="1">
        <f t="array" aca="1" ref="MZ326" ca="1">_xlfn.XLOOKUP(INDIRECT("'Cornhole Board'!" &amp; FG326),$L$266:$L$269,$M$266:$M$269,0,0,1)</f>
        <v>3</v>
      </c>
      <c r="NA326" s="1" cm="1">
        <f t="array" aca="1" ref="NA326" ca="1">_xlfn.XLOOKUP(INDIRECT("'Cornhole Board'!" &amp; FH326),$L$266:$L$269,$M$266:$M$269,0,0,1)</f>
        <v>3</v>
      </c>
      <c r="NB326" s="1" cm="1">
        <f t="array" aca="1" ref="NB326" ca="1">_xlfn.XLOOKUP(INDIRECT("'Cornhole Board'!" &amp; FI326),$L$266:$L$269,$M$266:$M$269,0,0,1)</f>
        <v>3</v>
      </c>
      <c r="NC326" s="1" cm="1">
        <f t="array" aca="1" ref="NC326" ca="1">_xlfn.XLOOKUP(INDIRECT("'Cornhole Board'!" &amp; FJ326),$L$266:$L$269,$M$266:$M$269,0,0,1)</f>
        <v>3</v>
      </c>
      <c r="ND326" s="1" cm="1">
        <f t="array" aca="1" ref="ND326" ca="1">_xlfn.XLOOKUP(INDIRECT("'Cornhole Board'!" &amp; FK326),$L$266:$L$269,$M$266:$M$269,0,0,1)</f>
        <v>3</v>
      </c>
      <c r="NE326" s="1" cm="1">
        <f t="array" aca="1" ref="NE326" ca="1">_xlfn.XLOOKUP(INDIRECT("'Cornhole Board'!" &amp; FL326),$L$266:$L$269,$M$266:$M$269,0,0,1)</f>
        <v>0</v>
      </c>
      <c r="NF326" s="1" cm="1">
        <f t="array" aca="1" ref="NF326" ca="1">_xlfn.XLOOKUP(INDIRECT("'Cornhole Board'!" &amp; FM326),$L$266:$L$269,$M$266:$M$269,0,0,1)</f>
        <v>3</v>
      </c>
      <c r="NG326" s="1" cm="1">
        <f t="array" aca="1" ref="NG326" ca="1">_xlfn.XLOOKUP(INDIRECT("'Cornhole Board'!" &amp; FN326),$L$266:$L$269,$M$266:$M$269,0,0,1)</f>
        <v>0</v>
      </c>
      <c r="NH326" s="1" cm="1">
        <f t="array" aca="1" ref="NH326" ca="1">_xlfn.XLOOKUP(INDIRECT("'Cornhole Board'!" &amp; FO326),$L$266:$L$269,$M$266:$M$269,0,0,1)</f>
        <v>3</v>
      </c>
      <c r="NI326" s="1" cm="1">
        <f t="array" aca="1" ref="NI326" ca="1">_xlfn.XLOOKUP(INDIRECT("'Cornhole Board'!" &amp; FP326),$L$266:$L$269,$M$266:$M$269,0,0,1)</f>
        <v>0</v>
      </c>
      <c r="NJ326" s="1" cm="1">
        <f t="array" aca="1" ref="NJ326" ca="1">_xlfn.XLOOKUP(INDIRECT("'Cornhole Board'!" &amp; FQ326),$L$266:$L$269,$M$266:$M$269,0,0,1)</f>
        <v>3</v>
      </c>
      <c r="NK326" s="1" cm="1">
        <f t="array" aca="1" ref="NK326" ca="1">_xlfn.XLOOKUP(INDIRECT("'Cornhole Board'!" &amp; FR326),$L$266:$L$269,$M$266:$M$269,0,0,1)</f>
        <v>3</v>
      </c>
      <c r="NL326" s="1" cm="1">
        <f t="array" aca="1" ref="NL326" ca="1">_xlfn.XLOOKUP(INDIRECT("'Cornhole Board'!" &amp; FS326),$L$266:$L$269,$M$266:$M$269,0,0,1)</f>
        <v>0</v>
      </c>
      <c r="NM326" s="1" cm="1">
        <f t="array" aca="1" ref="NM326" ca="1">_xlfn.XLOOKUP(INDIRECT("'Cornhole Board'!" &amp; FT326),$L$266:$L$269,$M$266:$M$269,0,0,1)</f>
        <v>3</v>
      </c>
      <c r="NN326" s="1" cm="1">
        <f t="array" aca="1" ref="NN326" ca="1">_xlfn.XLOOKUP(INDIRECT("'Cornhole Board'!" &amp; FU326),$L$266:$L$269,$M$266:$M$269,0,0,1)</f>
        <v>3</v>
      </c>
      <c r="NO326" s="1" cm="1">
        <f t="array" aca="1" ref="NO326" ca="1">_xlfn.XLOOKUP(INDIRECT("'Cornhole Board'!" &amp; FV326),$L$266:$L$269,$M$266:$M$269,0,0,1)</f>
        <v>0</v>
      </c>
      <c r="NP326" s="1" cm="1">
        <f t="array" aca="1" ref="NP326" ca="1">_xlfn.XLOOKUP(INDIRECT("'Cornhole Board'!" &amp; FW326),$L$266:$L$269,$M$266:$M$269,0,0,1)</f>
        <v>1</v>
      </c>
      <c r="NQ326" s="1" cm="1">
        <f t="array" aca="1" ref="NQ326" ca="1">_xlfn.XLOOKUP(INDIRECT("'Cornhole Board'!" &amp; FX326),$L$266:$L$269,$M$266:$M$269,0,0,1)</f>
        <v>1</v>
      </c>
      <c r="NR326" s="1" cm="1">
        <f t="array" aca="1" ref="NR326" ca="1">_xlfn.XLOOKUP(INDIRECT("'Cornhole Board'!" &amp; FY326),$L$266:$L$269,$M$266:$M$269,0,0,1)</f>
        <v>1</v>
      </c>
      <c r="NS326" s="1" cm="1">
        <f t="array" aca="1" ref="NS326" ca="1">_xlfn.XLOOKUP(INDIRECT("'Cornhole Board'!" &amp; FZ326),$L$266:$L$269,$M$266:$M$269,0,0,1)</f>
        <v>0</v>
      </c>
      <c r="NT326" s="1" cm="1">
        <f t="array" aca="1" ref="NT326" ca="1">_xlfn.XLOOKUP(INDIRECT("'Cornhole Board'!" &amp; GA326),$L$266:$L$269,$M$266:$M$269,0,0,1)</f>
        <v>3</v>
      </c>
      <c r="NU326" s="1" cm="1">
        <f t="array" aca="1" ref="NU326" ca="1">_xlfn.XLOOKUP(INDIRECT("'Cornhole Board'!" &amp; GB326),$L$266:$L$269,$M$266:$M$269,0,0,1)</f>
        <v>3</v>
      </c>
      <c r="NV326" s="1" cm="1">
        <f t="array" aca="1" ref="NV326" ca="1">_xlfn.XLOOKUP(INDIRECT("'Cornhole Board'!" &amp; GC326),$L$266:$L$269,$M$266:$M$269,0,0,1)</f>
        <v>1</v>
      </c>
      <c r="NW326" s="1" cm="1">
        <f t="array" aca="1" ref="NW326" ca="1">_xlfn.XLOOKUP(INDIRECT("'Cornhole Board'!" &amp; GD326),$L$266:$L$269,$M$266:$M$269,0,0,1)</f>
        <v>3</v>
      </c>
      <c r="NX326" s="1" cm="1">
        <f t="array" aca="1" ref="NX326" ca="1">_xlfn.XLOOKUP(INDIRECT("'Cornhole Board'!" &amp; GE326),$L$266:$L$269,$M$266:$M$269,0,0,1)</f>
        <v>1</v>
      </c>
      <c r="NY326" s="1" cm="1">
        <f t="array" aca="1" ref="NY326" ca="1">_xlfn.XLOOKUP(INDIRECT("'Cornhole Board'!" &amp; GF326),$L$266:$L$269,$M$266:$M$269,0,0,1)</f>
        <v>1</v>
      </c>
      <c r="NZ326" s="1" cm="1">
        <f t="array" aca="1" ref="NZ326" ca="1">_xlfn.XLOOKUP(INDIRECT("'Cornhole Board'!" &amp; GG326),$L$266:$L$269,$M$266:$M$269,0,0,1)</f>
        <v>3</v>
      </c>
      <c r="OA326" s="1" cm="1">
        <f t="array" aca="1" ref="OA326" ca="1">_xlfn.XLOOKUP(INDIRECT("'Cornhole Board'!" &amp; GH326),$L$266:$L$269,$M$266:$M$269,0,0,1)</f>
        <v>1</v>
      </c>
      <c r="OB326" s="1" cm="1">
        <f t="array" aca="1" ref="OB326" ca="1">_xlfn.XLOOKUP(INDIRECT("'Cornhole Board'!" &amp; GI326),$L$266:$L$269,$M$266:$M$269,0,0,1)</f>
        <v>3</v>
      </c>
      <c r="OC326" s="1" cm="1">
        <f t="array" aca="1" ref="OC326" ca="1">_xlfn.XLOOKUP(INDIRECT("'Cornhole Board'!" &amp; GJ326),$L$266:$L$269,$M$266:$M$269,0,0,1)</f>
        <v>3</v>
      </c>
      <c r="OD326" s="1" cm="1">
        <f t="array" aca="1" ref="OD326" ca="1">_xlfn.XLOOKUP(INDIRECT("'Cornhole Board'!" &amp; GK326),$L$266:$L$269,$M$266:$M$269,0,0,1)</f>
        <v>3</v>
      </c>
      <c r="OE326" s="1" cm="1">
        <f t="array" aca="1" ref="OE326" ca="1">_xlfn.XLOOKUP(INDIRECT("'Cornhole Board'!" &amp; GL326),$L$266:$L$269,$M$266:$M$269,0,0,1)</f>
        <v>3</v>
      </c>
      <c r="OF326" s="1" cm="1">
        <f t="array" aca="1" ref="OF326" ca="1">_xlfn.XLOOKUP(INDIRECT("'Cornhole Board'!" &amp; GM326),$L$266:$L$269,$M$266:$M$269,0,0,1)</f>
        <v>1</v>
      </c>
      <c r="OG326" s="1" cm="1">
        <f t="array" aca="1" ref="OG326" ca="1">_xlfn.XLOOKUP(INDIRECT("'Cornhole Board'!" &amp; GN326),$L$266:$L$269,$M$266:$M$269,0,0,1)</f>
        <v>3</v>
      </c>
      <c r="OH326" s="1" cm="1">
        <f t="array" aca="1" ref="OH326" ca="1">_xlfn.XLOOKUP(INDIRECT("'Cornhole Board'!" &amp; GO326),$L$266:$L$269,$M$266:$M$269,0,0,1)</f>
        <v>3</v>
      </c>
      <c r="OI326" s="1" cm="1">
        <f t="array" aca="1" ref="OI326" ca="1">_xlfn.XLOOKUP(INDIRECT("'Cornhole Board'!" &amp; GP326),$L$266:$L$269,$M$266:$M$269,0,0,1)</f>
        <v>3</v>
      </c>
      <c r="OJ326" s="1" cm="1">
        <f t="array" aca="1" ref="OJ326" ca="1">_xlfn.XLOOKUP(INDIRECT("'Cornhole Board'!" &amp; GQ326),$L$266:$L$269,$M$266:$M$269,0,0,1)</f>
        <v>0</v>
      </c>
      <c r="OK326" s="1" cm="1">
        <f t="array" aca="1" ref="OK326" ca="1">_xlfn.XLOOKUP(INDIRECT("'Cornhole Board'!" &amp; GR326),$L$266:$L$269,$M$266:$M$269,0,0,1)</f>
        <v>3</v>
      </c>
      <c r="OL326" s="1" cm="1">
        <f t="array" aca="1" ref="OL326" ca="1">_xlfn.XLOOKUP(INDIRECT("'Cornhole Board'!" &amp; GS326),$L$266:$L$269,$M$266:$M$269,0,0,1)</f>
        <v>3</v>
      </c>
      <c r="OM326" s="1" cm="1">
        <f t="array" aca="1" ref="OM326" ca="1">_xlfn.XLOOKUP(INDIRECT("'Cornhole Board'!" &amp; GT326),$L$266:$L$269,$M$266:$M$269,0,0,1)</f>
        <v>1</v>
      </c>
      <c r="ON326" s="1" cm="1">
        <f t="array" aca="1" ref="ON326" ca="1">_xlfn.XLOOKUP(INDIRECT("'Cornhole Board'!" &amp; GU326),$L$266:$L$269,$M$266:$M$269,0,0,1)</f>
        <v>3</v>
      </c>
      <c r="OO326" s="1" cm="1">
        <f t="array" aca="1" ref="OO326" ca="1">_xlfn.XLOOKUP(INDIRECT("'Cornhole Board'!" &amp; GV326),$L$266:$L$269,$M$266:$M$269,0,0,1)</f>
        <v>3</v>
      </c>
      <c r="OP326" s="1" cm="1">
        <f t="array" aca="1" ref="OP326" ca="1">_xlfn.XLOOKUP(INDIRECT("'Cornhole Board'!" &amp; GW326),$L$266:$L$269,$M$266:$M$269,0,0,1)</f>
        <v>3</v>
      </c>
      <c r="OQ326" s="1" cm="1">
        <f t="array" aca="1" ref="OQ326" ca="1">_xlfn.XLOOKUP(INDIRECT("'Cornhole Board'!" &amp; GX326),$L$266:$L$269,$M$266:$M$269,0,0,1)</f>
        <v>0</v>
      </c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</row>
    <row r="327" spans="2:434" ht="23.25">
      <c r="B327" s="15">
        <f t="shared" si="20"/>
        <v>145</v>
      </c>
      <c r="C327" s="12">
        <v>8</v>
      </c>
      <c r="D327" s="13">
        <v>10</v>
      </c>
      <c r="E327" s="14" cm="1">
        <f t="array" aca="1" ref="E327" ca="1">_xlfn.LET(
_xlpm.firstPlayerResults, _xlfn.BYROW(_xlfn.WRAPROWS(_xlfn._xlws.FILTER(GZ327:OQ327,_xlfn.ANCHORARRAY($G$316)=1),4),_xlfn.LAMBDA(_xlpm.roundN, SUM(_xlpm.roundN))),
_xlpm.secondPlayerResults, _xlfn.BYROW(_xlfn.WRAPROWS(_xlfn._xlws.FILTER(GZ327:OQ327,_xlfn.ANCHORARRAY($G$316)=2),4),_xlfn.LAMBDA(_xlpm.roundN,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43</v>
      </c>
      <c r="G327" s="22" t="s">
        <v>321</v>
      </c>
      <c r="H327" s="22" t="s">
        <v>374</v>
      </c>
      <c r="I327" s="22" t="s">
        <v>103</v>
      </c>
      <c r="J327" s="22" t="s">
        <v>1088</v>
      </c>
      <c r="K327" s="22" t="s">
        <v>198</v>
      </c>
      <c r="L327" s="22" t="s">
        <v>105</v>
      </c>
      <c r="M327" s="22" t="s">
        <v>56</v>
      </c>
      <c r="N327" s="22" t="s">
        <v>178</v>
      </c>
      <c r="O327" s="22" t="s">
        <v>676</v>
      </c>
      <c r="P327" s="22" t="s">
        <v>443</v>
      </c>
      <c r="Q327" s="22" t="s">
        <v>212</v>
      </c>
      <c r="R327" s="22" t="s">
        <v>214</v>
      </c>
      <c r="S327" s="22" t="s">
        <v>230</v>
      </c>
      <c r="T327" s="22" t="s">
        <v>215</v>
      </c>
      <c r="U327" s="22" t="s">
        <v>56</v>
      </c>
      <c r="V327" s="22" t="s">
        <v>199</v>
      </c>
      <c r="W327" s="22" t="s">
        <v>324</v>
      </c>
      <c r="X327" s="22" t="s">
        <v>214</v>
      </c>
      <c r="Y327" s="22" t="s">
        <v>276</v>
      </c>
      <c r="Z327" s="22" t="s">
        <v>136</v>
      </c>
      <c r="AA327" s="22" t="s">
        <v>217</v>
      </c>
      <c r="AB327" s="22" t="s">
        <v>182</v>
      </c>
      <c r="AC327" s="22" t="s">
        <v>700</v>
      </c>
      <c r="AD327" s="22" t="s">
        <v>75</v>
      </c>
      <c r="AE327" s="22" t="s">
        <v>291</v>
      </c>
      <c r="AF327" s="22" t="s">
        <v>628</v>
      </c>
      <c r="AG327" s="22" t="s">
        <v>580</v>
      </c>
      <c r="AH327" s="22" t="s">
        <v>556</v>
      </c>
      <c r="AI327" s="22" t="s">
        <v>137</v>
      </c>
      <c r="AJ327" s="22" t="s">
        <v>531</v>
      </c>
      <c r="AK327" s="22" t="s">
        <v>1078</v>
      </c>
      <c r="AL327" s="22" t="s">
        <v>332</v>
      </c>
      <c r="AM327" s="22" t="s">
        <v>1095</v>
      </c>
      <c r="AN327" s="22" t="s">
        <v>135</v>
      </c>
      <c r="AO327" s="22" t="s">
        <v>1025</v>
      </c>
      <c r="AP327" s="22" t="s">
        <v>848</v>
      </c>
      <c r="AQ327" s="22" t="s">
        <v>94</v>
      </c>
      <c r="AR327" s="22" t="s">
        <v>197</v>
      </c>
      <c r="AS327" s="22" t="s">
        <v>217</v>
      </c>
      <c r="AT327" s="22" t="s">
        <v>739</v>
      </c>
      <c r="AU327" s="22" t="s">
        <v>467</v>
      </c>
      <c r="AV327" s="22" t="s">
        <v>157</v>
      </c>
      <c r="AW327" s="22" t="s">
        <v>436</v>
      </c>
      <c r="AX327" s="22" t="s">
        <v>195</v>
      </c>
      <c r="AY327" s="22" t="s">
        <v>724</v>
      </c>
      <c r="AZ327" s="22" t="s">
        <v>199</v>
      </c>
      <c r="BA327" s="22" t="s">
        <v>1114</v>
      </c>
      <c r="BB327" s="22" t="s">
        <v>738</v>
      </c>
      <c r="BC327" s="22" t="s">
        <v>427</v>
      </c>
      <c r="BD327" s="22" t="s">
        <v>616</v>
      </c>
      <c r="BE327" s="22" t="s">
        <v>441</v>
      </c>
      <c r="BF327" s="22" t="s">
        <v>237</v>
      </c>
      <c r="BG327" s="22" t="s">
        <v>142</v>
      </c>
      <c r="BH327" s="22" t="s">
        <v>471</v>
      </c>
      <c r="BI327" s="22" t="s">
        <v>253</v>
      </c>
      <c r="BJ327" s="22" t="s">
        <v>213</v>
      </c>
      <c r="BK327" s="22" t="s">
        <v>153</v>
      </c>
      <c r="BL327" s="22" t="s">
        <v>19</v>
      </c>
      <c r="BM327" s="22" t="s">
        <v>746</v>
      </c>
      <c r="BN327" s="22" t="s">
        <v>258</v>
      </c>
      <c r="BO327" s="22" t="s">
        <v>238</v>
      </c>
      <c r="BP327" s="22" t="s">
        <v>280</v>
      </c>
      <c r="BQ327" s="22" t="s">
        <v>27</v>
      </c>
      <c r="BR327" s="22" t="s">
        <v>490</v>
      </c>
      <c r="BS327" s="22" t="s">
        <v>273</v>
      </c>
      <c r="BT327" s="22" t="s">
        <v>791</v>
      </c>
      <c r="BU327" s="22" t="s">
        <v>780</v>
      </c>
      <c r="BV327" s="22" t="s">
        <v>211</v>
      </c>
      <c r="BW327" s="22" t="s">
        <v>213</v>
      </c>
      <c r="BX327" s="22" t="s">
        <v>1026</v>
      </c>
      <c r="BY327" s="22" t="s">
        <v>275</v>
      </c>
      <c r="BZ327" s="22" t="s">
        <v>200</v>
      </c>
      <c r="CA327" s="22" t="s">
        <v>231</v>
      </c>
      <c r="CB327" s="22" t="s">
        <v>763</v>
      </c>
      <c r="CC327" s="22" t="s">
        <v>255</v>
      </c>
      <c r="CD327" s="22" t="s">
        <v>196</v>
      </c>
      <c r="CE327" s="22" t="s">
        <v>217</v>
      </c>
      <c r="CF327" s="22" t="s">
        <v>552</v>
      </c>
      <c r="CG327" s="22" t="s">
        <v>253</v>
      </c>
      <c r="CH327" s="22" t="s">
        <v>1128</v>
      </c>
      <c r="CI327" s="22" t="s">
        <v>233</v>
      </c>
      <c r="CJ327" s="22" t="s">
        <v>259</v>
      </c>
      <c r="CK327" s="22" t="s">
        <v>424</v>
      </c>
      <c r="CL327" s="22" t="s">
        <v>526</v>
      </c>
      <c r="CM327" s="22" t="s">
        <v>200</v>
      </c>
      <c r="CN327" s="22" t="s">
        <v>866</v>
      </c>
      <c r="CO327" s="22" t="s">
        <v>482</v>
      </c>
      <c r="CP327" s="22" t="s">
        <v>623</v>
      </c>
      <c r="CQ327" s="22" t="s">
        <v>816</v>
      </c>
      <c r="CR327" s="22" t="s">
        <v>927</v>
      </c>
      <c r="CS327" s="22" t="s">
        <v>142</v>
      </c>
      <c r="CT327" s="22" t="s">
        <v>533</v>
      </c>
      <c r="CU327" s="22" t="s">
        <v>237</v>
      </c>
      <c r="CV327" s="22" t="s">
        <v>768</v>
      </c>
      <c r="CW327" s="22" t="s">
        <v>994</v>
      </c>
      <c r="CX327" s="22" t="s">
        <v>215</v>
      </c>
      <c r="CY327" s="22" t="s">
        <v>199</v>
      </c>
      <c r="CZ327" s="22" t="s">
        <v>226</v>
      </c>
      <c r="DA327" s="22" t="s">
        <v>791</v>
      </c>
      <c r="DB327" s="22" t="s">
        <v>624</v>
      </c>
      <c r="DC327" s="22" t="s">
        <v>380</v>
      </c>
      <c r="DD327" s="22" t="s">
        <v>680</v>
      </c>
      <c r="DE327" s="22" t="s">
        <v>248</v>
      </c>
      <c r="DF327" s="22" t="s">
        <v>218</v>
      </c>
      <c r="DG327" s="22" t="s">
        <v>147</v>
      </c>
      <c r="DH327" s="22" t="s">
        <v>725</v>
      </c>
      <c r="DI327" s="22" t="s">
        <v>198</v>
      </c>
      <c r="DJ327" s="22" t="s">
        <v>196</v>
      </c>
      <c r="DK327" s="22" t="s">
        <v>320</v>
      </c>
      <c r="DL327" s="22" t="s">
        <v>502</v>
      </c>
      <c r="DM327" s="22" t="s">
        <v>140</v>
      </c>
      <c r="DN327" s="22" t="s">
        <v>23</v>
      </c>
      <c r="DO327" s="22" t="s">
        <v>200</v>
      </c>
      <c r="DP327" s="22" t="s">
        <v>235</v>
      </c>
      <c r="DQ327" s="22" t="s">
        <v>177</v>
      </c>
      <c r="DR327" s="22" t="s">
        <v>435</v>
      </c>
      <c r="DS327" s="22" t="s">
        <v>547</v>
      </c>
      <c r="DT327" s="22" t="s">
        <v>273</v>
      </c>
      <c r="DU327" s="22" t="s">
        <v>198</v>
      </c>
      <c r="DV327" s="22" t="s">
        <v>639</v>
      </c>
      <c r="DW327" s="22" t="s">
        <v>855</v>
      </c>
      <c r="DX327" s="22" t="s">
        <v>473</v>
      </c>
      <c r="DY327" s="22" t="s">
        <v>439</v>
      </c>
      <c r="DZ327" s="22" t="s">
        <v>619</v>
      </c>
      <c r="EA327" s="22" t="s">
        <v>841</v>
      </c>
      <c r="EB327" s="22" t="s">
        <v>234</v>
      </c>
      <c r="EC327" s="22" t="s">
        <v>141</v>
      </c>
      <c r="ED327" s="22" t="s">
        <v>515</v>
      </c>
      <c r="EE327" s="22" t="s">
        <v>530</v>
      </c>
      <c r="EF327" s="22" t="s">
        <v>684</v>
      </c>
      <c r="EG327" s="22" t="s">
        <v>809</v>
      </c>
      <c r="EH327" s="22" t="s">
        <v>455</v>
      </c>
      <c r="EI327" s="22" t="s">
        <v>678</v>
      </c>
      <c r="EJ327" s="22" t="s">
        <v>68</v>
      </c>
      <c r="EK327" s="22" t="s">
        <v>671</v>
      </c>
      <c r="EL327" s="22" t="s">
        <v>276</v>
      </c>
      <c r="EM327" s="22" t="s">
        <v>826</v>
      </c>
      <c r="EN327" s="22" t="s">
        <v>808</v>
      </c>
      <c r="EO327" s="22" t="s">
        <v>1130</v>
      </c>
      <c r="EP327" s="22" t="s">
        <v>851</v>
      </c>
      <c r="EQ327" s="22" t="s">
        <v>767</v>
      </c>
      <c r="ER327" s="22" t="s">
        <v>569</v>
      </c>
      <c r="ES327" s="22" t="s">
        <v>418</v>
      </c>
      <c r="ET327" s="22" t="s">
        <v>158</v>
      </c>
      <c r="EU327" s="22" t="s">
        <v>213</v>
      </c>
      <c r="EV327" s="22" t="s">
        <v>276</v>
      </c>
      <c r="EW327" s="22" t="s">
        <v>214</v>
      </c>
      <c r="EX327" s="22" t="s">
        <v>1063</v>
      </c>
      <c r="EY327" s="22" t="s">
        <v>867</v>
      </c>
      <c r="EZ327" s="22" t="s">
        <v>42</v>
      </c>
      <c r="FA327" s="22" t="s">
        <v>231</v>
      </c>
      <c r="FB327" s="22" t="s">
        <v>157</v>
      </c>
      <c r="FC327" s="22" t="s">
        <v>643</v>
      </c>
      <c r="FD327" s="22" t="s">
        <v>793</v>
      </c>
      <c r="FE327" s="22" t="s">
        <v>276</v>
      </c>
      <c r="FF327" s="22" t="s">
        <v>985</v>
      </c>
      <c r="FG327" s="22" t="s">
        <v>1139</v>
      </c>
      <c r="FH327" s="22" t="s">
        <v>494</v>
      </c>
      <c r="FI327" s="22" t="s">
        <v>1113</v>
      </c>
      <c r="FJ327" s="22" t="s">
        <v>98</v>
      </c>
      <c r="FK327" s="22" t="s">
        <v>803</v>
      </c>
      <c r="FL327" s="22" t="s">
        <v>394</v>
      </c>
      <c r="FM327" s="22" t="s">
        <v>141</v>
      </c>
      <c r="FN327" s="22" t="s">
        <v>1035</v>
      </c>
      <c r="FO327" s="22" t="s">
        <v>574</v>
      </c>
      <c r="FP327" s="22" t="s">
        <v>534</v>
      </c>
      <c r="FQ327" s="22" t="s">
        <v>727</v>
      </c>
      <c r="FR327" s="22" t="s">
        <v>44</v>
      </c>
      <c r="FS327" s="22" t="s">
        <v>253</v>
      </c>
      <c r="FT327" s="22" t="s">
        <v>436</v>
      </c>
      <c r="FU327" s="22" t="s">
        <v>237</v>
      </c>
      <c r="FV327" s="22" t="s">
        <v>175</v>
      </c>
      <c r="FW327" s="22" t="s">
        <v>78</v>
      </c>
      <c r="FX327" s="22" t="s">
        <v>1010</v>
      </c>
      <c r="FY327" s="22" t="s">
        <v>831</v>
      </c>
      <c r="FZ327" s="22" t="s">
        <v>454</v>
      </c>
      <c r="GA327" s="22" t="s">
        <v>517</v>
      </c>
      <c r="GB327" s="22" t="s">
        <v>200</v>
      </c>
      <c r="GC327" s="22" t="s">
        <v>231</v>
      </c>
      <c r="GD327" s="22" t="s">
        <v>234</v>
      </c>
      <c r="GE327" s="22" t="s">
        <v>513</v>
      </c>
      <c r="GF327" s="22" t="s">
        <v>95</v>
      </c>
      <c r="GG327" s="22" t="s">
        <v>208</v>
      </c>
      <c r="GH327" s="22" t="s">
        <v>217</v>
      </c>
      <c r="GI327" s="22" t="s">
        <v>1039</v>
      </c>
      <c r="GJ327" s="22" t="s">
        <v>232</v>
      </c>
      <c r="GK327" s="22" t="s">
        <v>197</v>
      </c>
      <c r="GL327" s="22" t="s">
        <v>23</v>
      </c>
      <c r="GM327" s="22" t="s">
        <v>76</v>
      </c>
      <c r="GN327" s="22" t="s">
        <v>1126</v>
      </c>
      <c r="GO327" s="22" t="s">
        <v>194</v>
      </c>
      <c r="GP327" s="22" t="s">
        <v>231</v>
      </c>
      <c r="GQ327" s="22" t="s">
        <v>737</v>
      </c>
      <c r="GR327" s="22" t="s">
        <v>275</v>
      </c>
      <c r="GS327" s="22" t="s">
        <v>468</v>
      </c>
      <c r="GT327" s="22" t="s">
        <v>1042</v>
      </c>
      <c r="GU327" s="22" t="s">
        <v>232</v>
      </c>
      <c r="GV327" s="22" t="s">
        <v>264</v>
      </c>
      <c r="GW327" s="22" t="s">
        <v>532</v>
      </c>
      <c r="GX327" s="43" t="s">
        <v>234</v>
      </c>
      <c r="GZ327" s="1" cm="1">
        <f t="array" aca="1" ref="GZ327" ca="1">_xlfn.XLOOKUP(INDIRECT("'Cornhole Board'!" &amp; G327),$L$266:$L$269,$M$266:$M$269,0,0,1)</f>
        <v>1</v>
      </c>
      <c r="HA327" s="1" cm="1">
        <f t="array" aca="1" ref="HA327" ca="1">_xlfn.XLOOKUP(INDIRECT("'Cornhole Board'!" &amp; H327),$L$266:$L$269,$M$266:$M$269,0,0,1)</f>
        <v>1</v>
      </c>
      <c r="HB327" s="1" cm="1">
        <f t="array" aca="1" ref="HB327" ca="1">_xlfn.XLOOKUP(INDIRECT("'Cornhole Board'!" &amp; I327),$L$266:$L$269,$M$266:$M$269,0,0,1)</f>
        <v>1</v>
      </c>
      <c r="HC327" s="1" cm="1">
        <f t="array" aca="1" ref="HC327" ca="1">_xlfn.XLOOKUP(INDIRECT("'Cornhole Board'!" &amp; J327),$L$266:$L$269,$M$266:$M$269,0,0,1)</f>
        <v>0</v>
      </c>
      <c r="HD327" s="1" cm="1">
        <f t="array" aca="1" ref="HD327" ca="1">_xlfn.XLOOKUP(INDIRECT("'Cornhole Board'!" &amp; K327),$L$266:$L$269,$M$266:$M$269,0,0,1)</f>
        <v>3</v>
      </c>
      <c r="HE327" s="1" cm="1">
        <f t="array" aca="1" ref="HE327" ca="1">_xlfn.XLOOKUP(INDIRECT("'Cornhole Board'!" &amp; L327),$L$266:$L$269,$M$266:$M$269,0,0,1)</f>
        <v>1</v>
      </c>
      <c r="HF327" s="1" cm="1">
        <f t="array" aca="1" ref="HF327" ca="1">_xlfn.XLOOKUP(INDIRECT("'Cornhole Board'!" &amp; M327),$L$266:$L$269,$M$266:$M$269,0,0,1)</f>
        <v>1</v>
      </c>
      <c r="HG327" s="1" cm="1">
        <f t="array" aca="1" ref="HG327" ca="1">_xlfn.XLOOKUP(INDIRECT("'Cornhole Board'!" &amp; N327),$L$266:$L$269,$M$266:$M$269,0,0,1)</f>
        <v>3</v>
      </c>
      <c r="HH327" s="1" cm="1">
        <f t="array" aca="1" ref="HH327" ca="1">_xlfn.XLOOKUP(INDIRECT("'Cornhole Board'!" &amp; O327),$L$266:$L$269,$M$266:$M$269,0,0,1)</f>
        <v>1</v>
      </c>
      <c r="HI327" s="1" cm="1">
        <f t="array" aca="1" ref="HI327" ca="1">_xlfn.XLOOKUP(INDIRECT("'Cornhole Board'!" &amp; P327),$L$266:$L$269,$M$266:$M$269,0,0,1)</f>
        <v>1</v>
      </c>
      <c r="HJ327" s="1" cm="1">
        <f t="array" aca="1" ref="HJ327" ca="1">_xlfn.XLOOKUP(INDIRECT("'Cornhole Board'!" &amp; Q327),$L$266:$L$269,$M$266:$M$269,0,0,1)</f>
        <v>3</v>
      </c>
      <c r="HK327" s="1" cm="1">
        <f t="array" aca="1" ref="HK327" ca="1">_xlfn.XLOOKUP(INDIRECT("'Cornhole Board'!" &amp; R327),$L$266:$L$269,$M$266:$M$269,0,0,1)</f>
        <v>3</v>
      </c>
      <c r="HL327" s="1" cm="1">
        <f t="array" aca="1" ref="HL327" ca="1">_xlfn.XLOOKUP(INDIRECT("'Cornhole Board'!" &amp; S327),$L$266:$L$269,$M$266:$M$269,0,0,1)</f>
        <v>1</v>
      </c>
      <c r="HM327" s="1" cm="1">
        <f t="array" aca="1" ref="HM327" ca="1">_xlfn.XLOOKUP(INDIRECT("'Cornhole Board'!" &amp; T327),$L$266:$L$269,$M$266:$M$269,0,0,1)</f>
        <v>3</v>
      </c>
      <c r="HN327" s="1" cm="1">
        <f t="array" aca="1" ref="HN327" ca="1">_xlfn.XLOOKUP(INDIRECT("'Cornhole Board'!" &amp; U327),$L$266:$L$269,$M$266:$M$269,0,0,1)</f>
        <v>1</v>
      </c>
      <c r="HO327" s="1" cm="1">
        <f t="array" aca="1" ref="HO327" ca="1">_xlfn.XLOOKUP(INDIRECT("'Cornhole Board'!" &amp; V327),$L$266:$L$269,$M$266:$M$269,0,0,1)</f>
        <v>3</v>
      </c>
      <c r="HP327" s="1" cm="1">
        <f t="array" aca="1" ref="HP327" ca="1">_xlfn.XLOOKUP(INDIRECT("'Cornhole Board'!" &amp; W327),$L$266:$L$269,$M$266:$M$269,0,0,1)</f>
        <v>1</v>
      </c>
      <c r="HQ327" s="1" cm="1">
        <f t="array" aca="1" ref="HQ327" ca="1">_xlfn.XLOOKUP(INDIRECT("'Cornhole Board'!" &amp; X327),$L$266:$L$269,$M$266:$M$269,0,0,1)</f>
        <v>3</v>
      </c>
      <c r="HR327" s="1" cm="1">
        <f t="array" aca="1" ref="HR327" ca="1">_xlfn.XLOOKUP(INDIRECT("'Cornhole Board'!" &amp; Y327),$L$266:$L$269,$M$266:$M$269,0,0,1)</f>
        <v>3</v>
      </c>
      <c r="HS327" s="1" cm="1">
        <f t="array" aca="1" ref="HS327" ca="1">_xlfn.XLOOKUP(INDIRECT("'Cornhole Board'!" &amp; Z327),$L$266:$L$269,$M$266:$M$269,0,0,1)</f>
        <v>1</v>
      </c>
      <c r="HT327" s="1" cm="1">
        <f t="array" aca="1" ref="HT327" ca="1">_xlfn.XLOOKUP(INDIRECT("'Cornhole Board'!" &amp; AA327),$L$266:$L$269,$M$266:$M$269,0,0,1)</f>
        <v>3</v>
      </c>
      <c r="HU327" s="1" cm="1">
        <f t="array" aca="1" ref="HU327" ca="1">_xlfn.XLOOKUP(INDIRECT("'Cornhole Board'!" &amp; AB327),$L$266:$L$269,$M$266:$M$269,0,0,1)</f>
        <v>3</v>
      </c>
      <c r="HV327" s="1" cm="1">
        <f t="array" aca="1" ref="HV327" ca="1">_xlfn.XLOOKUP(INDIRECT("'Cornhole Board'!" &amp; AC327),$L$266:$L$269,$M$266:$M$269,0,0,1)</f>
        <v>1</v>
      </c>
      <c r="HW327" s="1" cm="1">
        <f t="array" aca="1" ref="HW327" ca="1">_xlfn.XLOOKUP(INDIRECT("'Cornhole Board'!" &amp; AD327),$L$266:$L$269,$M$266:$M$269,0,0,1)</f>
        <v>1</v>
      </c>
      <c r="HX327" s="1" cm="1">
        <f t="array" aca="1" ref="HX327" ca="1">_xlfn.XLOOKUP(INDIRECT("'Cornhole Board'!" &amp; AE327),$L$266:$L$269,$M$266:$M$269,0,0,1)</f>
        <v>1</v>
      </c>
      <c r="HY327" s="1" cm="1">
        <f t="array" aca="1" ref="HY327" ca="1">_xlfn.XLOOKUP(INDIRECT("'Cornhole Board'!" &amp; AF327),$L$266:$L$269,$M$266:$M$269,0,0,1)</f>
        <v>1</v>
      </c>
      <c r="HZ327" s="1" cm="1">
        <f t="array" aca="1" ref="HZ327" ca="1">_xlfn.XLOOKUP(INDIRECT("'Cornhole Board'!" &amp; AG327),$L$266:$L$269,$M$266:$M$269,0,0,1)</f>
        <v>1</v>
      </c>
      <c r="IA327" s="1" cm="1">
        <f t="array" aca="1" ref="IA327" ca="1">_xlfn.XLOOKUP(INDIRECT("'Cornhole Board'!" &amp; AH327),$L$266:$L$269,$M$266:$M$269,0,0,1)</f>
        <v>1</v>
      </c>
      <c r="IB327" s="1" cm="1">
        <f t="array" aca="1" ref="IB327" ca="1">_xlfn.XLOOKUP(INDIRECT("'Cornhole Board'!" &amp; AI327),$L$266:$L$269,$M$266:$M$269,0,0,1)</f>
        <v>1</v>
      </c>
      <c r="IC327" s="1" cm="1">
        <f t="array" aca="1" ref="IC327" ca="1">_xlfn.XLOOKUP(INDIRECT("'Cornhole Board'!" &amp; AJ327),$L$266:$L$269,$M$266:$M$269,0,0,1)</f>
        <v>1</v>
      </c>
      <c r="ID327" s="1" cm="1">
        <f t="array" aca="1" ref="ID327" ca="1">_xlfn.XLOOKUP(INDIRECT("'Cornhole Board'!" &amp; AK327),$L$266:$L$269,$M$266:$M$269,0,0,1)</f>
        <v>0</v>
      </c>
      <c r="IE327" s="1" cm="1">
        <f t="array" aca="1" ref="IE327" ca="1">_xlfn.XLOOKUP(INDIRECT("'Cornhole Board'!" &amp; AL327),$L$266:$L$269,$M$266:$M$269,0,0,1)</f>
        <v>1</v>
      </c>
      <c r="IF327" s="1" cm="1">
        <f t="array" aca="1" ref="IF327" ca="1">_xlfn.XLOOKUP(INDIRECT("'Cornhole Board'!" &amp; AM327),$L$266:$L$269,$M$266:$M$269,0,0,1)</f>
        <v>0</v>
      </c>
      <c r="IG327" s="1" cm="1">
        <f t="array" aca="1" ref="IG327" ca="1">_xlfn.XLOOKUP(INDIRECT("'Cornhole Board'!" &amp; AN327),$L$266:$L$269,$M$266:$M$269,0,0,1)</f>
        <v>1</v>
      </c>
      <c r="IH327" s="1" cm="1">
        <f t="array" aca="1" ref="IH327" ca="1">_xlfn.XLOOKUP(INDIRECT("'Cornhole Board'!" &amp; AO327),$L$266:$L$269,$M$266:$M$269,0,0,1)</f>
        <v>0</v>
      </c>
      <c r="II327" s="1" cm="1">
        <f t="array" aca="1" ref="II327" ca="1">_xlfn.XLOOKUP(INDIRECT("'Cornhole Board'!" &amp; AP327),$L$266:$L$269,$M$266:$M$269,0,0,1)</f>
        <v>1</v>
      </c>
      <c r="IJ327" s="1" cm="1">
        <f t="array" aca="1" ref="IJ327" ca="1">_xlfn.XLOOKUP(INDIRECT("'Cornhole Board'!" &amp; AQ327),$L$266:$L$269,$M$266:$M$269,0,0,1)</f>
        <v>1</v>
      </c>
      <c r="IK327" s="1" cm="1">
        <f t="array" aca="1" ref="IK327" ca="1">_xlfn.XLOOKUP(INDIRECT("'Cornhole Board'!" &amp; AR327),$L$266:$L$269,$M$266:$M$269,0,0,1)</f>
        <v>3</v>
      </c>
      <c r="IL327" s="1" cm="1">
        <f t="array" aca="1" ref="IL327" ca="1">_xlfn.XLOOKUP(INDIRECT("'Cornhole Board'!" &amp; AS327),$L$266:$L$269,$M$266:$M$269,0,0,1)</f>
        <v>3</v>
      </c>
      <c r="IM327" s="1" cm="1">
        <f t="array" aca="1" ref="IM327" ca="1">_xlfn.XLOOKUP(INDIRECT("'Cornhole Board'!" &amp; AT327),$L$266:$L$269,$M$266:$M$269,0,0,1)</f>
        <v>1</v>
      </c>
      <c r="IN327" s="1" cm="1">
        <f t="array" aca="1" ref="IN327" ca="1">_xlfn.XLOOKUP(INDIRECT("'Cornhole Board'!" &amp; AU327),$L$266:$L$269,$M$266:$M$269,0,0,1)</f>
        <v>0</v>
      </c>
      <c r="IO327" s="1" cm="1">
        <f t="array" aca="1" ref="IO327" ca="1">_xlfn.XLOOKUP(INDIRECT("'Cornhole Board'!" &amp; AV327),$L$266:$L$269,$M$266:$M$269,0,0,1)</f>
        <v>3</v>
      </c>
      <c r="IP327" s="1" cm="1">
        <f t="array" aca="1" ref="IP327" ca="1">_xlfn.XLOOKUP(INDIRECT("'Cornhole Board'!" &amp; AW327),$L$266:$L$269,$M$266:$M$269,0,0,1)</f>
        <v>1</v>
      </c>
      <c r="IQ327" s="1" cm="1">
        <f t="array" aca="1" ref="IQ327" ca="1">_xlfn.XLOOKUP(INDIRECT("'Cornhole Board'!" &amp; AX327),$L$266:$L$269,$M$266:$M$269,0,0,1)</f>
        <v>3</v>
      </c>
      <c r="IR327" s="1" cm="1">
        <f t="array" aca="1" ref="IR327" ca="1">_xlfn.XLOOKUP(INDIRECT("'Cornhole Board'!" &amp; AY327),$L$266:$L$269,$M$266:$M$269,0,0,1)</f>
        <v>1</v>
      </c>
      <c r="IS327" s="1" cm="1">
        <f t="array" aca="1" ref="IS327" ca="1">_xlfn.XLOOKUP(INDIRECT("'Cornhole Board'!" &amp; AZ327),$L$266:$L$269,$M$266:$M$269,0,0,1)</f>
        <v>3</v>
      </c>
      <c r="IT327" s="1" cm="1">
        <f t="array" aca="1" ref="IT327" ca="1">_xlfn.XLOOKUP(INDIRECT("'Cornhole Board'!" &amp; BA327),$L$266:$L$269,$M$266:$M$269,0,0,1)</f>
        <v>0</v>
      </c>
      <c r="IU327" s="1" cm="1">
        <f t="array" aca="1" ref="IU327" ca="1">_xlfn.XLOOKUP(INDIRECT("'Cornhole Board'!" &amp; BB327),$L$266:$L$269,$M$266:$M$269,0,0,1)</f>
        <v>1</v>
      </c>
      <c r="IV327" s="1" cm="1">
        <f t="array" aca="1" ref="IV327" ca="1">_xlfn.XLOOKUP(INDIRECT("'Cornhole Board'!" &amp; BC327),$L$266:$L$269,$M$266:$M$269,0,0,1)</f>
        <v>1</v>
      </c>
      <c r="IW327" s="1" cm="1">
        <f t="array" aca="1" ref="IW327" ca="1">_xlfn.XLOOKUP(INDIRECT("'Cornhole Board'!" &amp; BD327),$L$266:$L$269,$M$266:$M$269,0,0,1)</f>
        <v>1</v>
      </c>
      <c r="IX327" s="1" cm="1">
        <f t="array" aca="1" ref="IX327" ca="1">_xlfn.XLOOKUP(INDIRECT("'Cornhole Board'!" &amp; BE327),$L$266:$L$269,$M$266:$M$269,0,0,1)</f>
        <v>1</v>
      </c>
      <c r="IY327" s="1" cm="1">
        <f t="array" aca="1" ref="IY327" ca="1">_xlfn.XLOOKUP(INDIRECT("'Cornhole Board'!" &amp; BF327),$L$266:$L$269,$M$266:$M$269,0,0,1)</f>
        <v>3</v>
      </c>
      <c r="IZ327" s="1" cm="1">
        <f t="array" aca="1" ref="IZ327" ca="1">_xlfn.XLOOKUP(INDIRECT("'Cornhole Board'!" &amp; BG327),$L$266:$L$269,$M$266:$M$269,0,0,1)</f>
        <v>3</v>
      </c>
      <c r="JA327" s="1" cm="1">
        <f t="array" aca="1" ref="JA327" ca="1">_xlfn.XLOOKUP(INDIRECT("'Cornhole Board'!" &amp; BH327),$L$266:$L$269,$M$266:$M$269,0,0,1)</f>
        <v>1</v>
      </c>
      <c r="JB327" s="1" cm="1">
        <f t="array" aca="1" ref="JB327" ca="1">_xlfn.XLOOKUP(INDIRECT("'Cornhole Board'!" &amp; BI327),$L$266:$L$269,$M$266:$M$269,0,0,1)</f>
        <v>3</v>
      </c>
      <c r="JC327" s="1" cm="1">
        <f t="array" aca="1" ref="JC327" ca="1">_xlfn.XLOOKUP(INDIRECT("'Cornhole Board'!" &amp; BJ327),$L$266:$L$269,$M$266:$M$269,0,0,1)</f>
        <v>3</v>
      </c>
      <c r="JD327" s="1" cm="1">
        <f t="array" aca="1" ref="JD327" ca="1">_xlfn.XLOOKUP(INDIRECT("'Cornhole Board'!" &amp; BK327),$L$266:$L$269,$M$266:$M$269,0,0,1)</f>
        <v>3</v>
      </c>
      <c r="JE327" s="1" cm="1">
        <f t="array" aca="1" ref="JE327" ca="1">_xlfn.XLOOKUP(INDIRECT("'Cornhole Board'!" &amp; BL327),$L$266:$L$269,$M$266:$M$269,0,0,1)</f>
        <v>0</v>
      </c>
      <c r="JF327" s="1" cm="1">
        <f t="array" aca="1" ref="JF327" ca="1">_xlfn.XLOOKUP(INDIRECT("'Cornhole Board'!" &amp; BM327),$L$266:$L$269,$M$266:$M$269,0,0,1)</f>
        <v>0</v>
      </c>
      <c r="JG327" s="1" cm="1">
        <f t="array" aca="1" ref="JG327" ca="1">_xlfn.XLOOKUP(INDIRECT("'Cornhole Board'!" &amp; BN327),$L$266:$L$269,$M$266:$M$269,0,0,1)</f>
        <v>3</v>
      </c>
      <c r="JH327" s="1" cm="1">
        <f t="array" aca="1" ref="JH327" ca="1">_xlfn.XLOOKUP(INDIRECT("'Cornhole Board'!" &amp; BO327),$L$266:$L$269,$M$266:$M$269,0,0,1)</f>
        <v>3</v>
      </c>
      <c r="JI327" s="1" cm="1">
        <f t="array" aca="1" ref="JI327" ca="1">_xlfn.XLOOKUP(INDIRECT("'Cornhole Board'!" &amp; BP327),$L$266:$L$269,$M$266:$M$269,0,0,1)</f>
        <v>1</v>
      </c>
      <c r="JJ327" s="1" cm="1">
        <f t="array" aca="1" ref="JJ327" ca="1">_xlfn.XLOOKUP(INDIRECT("'Cornhole Board'!" &amp; BQ327),$L$266:$L$269,$M$266:$M$269,0,0,1)</f>
        <v>1</v>
      </c>
      <c r="JK327" s="1" cm="1">
        <f t="array" aca="1" ref="JK327" ca="1">_xlfn.XLOOKUP(INDIRECT("'Cornhole Board'!" &amp; BR327),$L$266:$L$269,$M$266:$M$269,0,0,1)</f>
        <v>1</v>
      </c>
      <c r="JL327" s="1" cm="1">
        <f t="array" aca="1" ref="JL327" ca="1">_xlfn.XLOOKUP(INDIRECT("'Cornhole Board'!" &amp; BS327),$L$266:$L$269,$M$266:$M$269,0,0,1)</f>
        <v>3</v>
      </c>
      <c r="JM327" s="1" cm="1">
        <f t="array" aca="1" ref="JM327" ca="1">_xlfn.XLOOKUP(INDIRECT("'Cornhole Board'!" &amp; BT327),$L$266:$L$269,$M$266:$M$269,0,0,1)</f>
        <v>1</v>
      </c>
      <c r="JN327" s="1" cm="1">
        <f t="array" aca="1" ref="JN327" ca="1">_xlfn.XLOOKUP(INDIRECT("'Cornhole Board'!" &amp; BU327),$L$266:$L$269,$M$266:$M$269,0,0,1)</f>
        <v>1</v>
      </c>
      <c r="JO327" s="1" cm="1">
        <f t="array" aca="1" ref="JO327" ca="1">_xlfn.XLOOKUP(INDIRECT("'Cornhole Board'!" &amp; BV327),$L$266:$L$269,$M$266:$M$269,0,0,1)</f>
        <v>3</v>
      </c>
      <c r="JP327" s="1" cm="1">
        <f t="array" aca="1" ref="JP327" ca="1">_xlfn.XLOOKUP(INDIRECT("'Cornhole Board'!" &amp; BW327),$L$266:$L$269,$M$266:$M$269,0,0,1)</f>
        <v>3</v>
      </c>
      <c r="JQ327" s="1" cm="1">
        <f t="array" aca="1" ref="JQ327" ca="1">_xlfn.XLOOKUP(INDIRECT("'Cornhole Board'!" &amp; BX327),$L$266:$L$269,$M$266:$M$269,0,0,1)</f>
        <v>0</v>
      </c>
      <c r="JR327" s="1" cm="1">
        <f t="array" aca="1" ref="JR327" ca="1">_xlfn.XLOOKUP(INDIRECT("'Cornhole Board'!" &amp; BY327),$L$266:$L$269,$M$266:$M$269,0,0,1)</f>
        <v>3</v>
      </c>
      <c r="JS327" s="1" cm="1">
        <f t="array" aca="1" ref="JS327" ca="1">_xlfn.XLOOKUP(INDIRECT("'Cornhole Board'!" &amp; BZ327),$L$266:$L$269,$M$266:$M$269,0,0,1)</f>
        <v>3</v>
      </c>
      <c r="JT327" s="1" cm="1">
        <f t="array" aca="1" ref="JT327" ca="1">_xlfn.XLOOKUP(INDIRECT("'Cornhole Board'!" &amp; CA327),$L$266:$L$269,$M$266:$M$269,0,0,1)</f>
        <v>3</v>
      </c>
      <c r="JU327" s="1" cm="1">
        <f t="array" aca="1" ref="JU327" ca="1">_xlfn.XLOOKUP(INDIRECT("'Cornhole Board'!" &amp; CB327),$L$266:$L$269,$M$266:$M$269,0,0,1)</f>
        <v>1</v>
      </c>
      <c r="JV327" s="1" cm="1">
        <f t="array" aca="1" ref="JV327" ca="1">_xlfn.XLOOKUP(INDIRECT("'Cornhole Board'!" &amp; CC327),$L$266:$L$269,$M$266:$M$269,0,0,1)</f>
        <v>3</v>
      </c>
      <c r="JW327" s="1" cm="1">
        <f t="array" aca="1" ref="JW327" ca="1">_xlfn.XLOOKUP(INDIRECT("'Cornhole Board'!" &amp; CD327),$L$266:$L$269,$M$266:$M$269,0,0,1)</f>
        <v>3</v>
      </c>
      <c r="JX327" s="1" cm="1">
        <f t="array" aca="1" ref="JX327" ca="1">_xlfn.XLOOKUP(INDIRECT("'Cornhole Board'!" &amp; CE327),$L$266:$L$269,$M$266:$M$269,0,0,1)</f>
        <v>3</v>
      </c>
      <c r="JY327" s="1" cm="1">
        <f t="array" aca="1" ref="JY327" ca="1">_xlfn.XLOOKUP(INDIRECT("'Cornhole Board'!" &amp; CF327),$L$266:$L$269,$M$266:$M$269,0,0,1)</f>
        <v>1</v>
      </c>
      <c r="JZ327" s="1" cm="1">
        <f t="array" aca="1" ref="JZ327" ca="1">_xlfn.XLOOKUP(INDIRECT("'Cornhole Board'!" &amp; CG327),$L$266:$L$269,$M$266:$M$269,0,0,1)</f>
        <v>3</v>
      </c>
      <c r="KA327" s="1" cm="1">
        <f t="array" aca="1" ref="KA327" ca="1">_xlfn.XLOOKUP(INDIRECT("'Cornhole Board'!" &amp; CH327),$L$266:$L$269,$M$266:$M$269,0,0,1)</f>
        <v>0</v>
      </c>
      <c r="KB327" s="1" cm="1">
        <f t="array" aca="1" ref="KB327" ca="1">_xlfn.XLOOKUP(INDIRECT("'Cornhole Board'!" &amp; CI327),$L$266:$L$269,$M$266:$M$269,0,0,1)</f>
        <v>3</v>
      </c>
      <c r="KC327" s="1" cm="1">
        <f t="array" aca="1" ref="KC327" ca="1">_xlfn.XLOOKUP(INDIRECT("'Cornhole Board'!" &amp; CJ327),$L$266:$L$269,$M$266:$M$269,0,0,1)</f>
        <v>1</v>
      </c>
      <c r="KD327" s="1" cm="1">
        <f t="array" aca="1" ref="KD327" ca="1">_xlfn.XLOOKUP(INDIRECT("'Cornhole Board'!" &amp; CK327),$L$266:$L$269,$M$266:$M$269,0,0,1)</f>
        <v>0</v>
      </c>
      <c r="KE327" s="1" cm="1">
        <f t="array" aca="1" ref="KE327" ca="1">_xlfn.XLOOKUP(INDIRECT("'Cornhole Board'!" &amp; CL327),$L$266:$L$269,$M$266:$M$269,0,0,1)</f>
        <v>1</v>
      </c>
      <c r="KF327" s="1" cm="1">
        <f t="array" aca="1" ref="KF327" ca="1">_xlfn.XLOOKUP(INDIRECT("'Cornhole Board'!" &amp; CM327),$L$266:$L$269,$M$266:$M$269,0,0,1)</f>
        <v>3</v>
      </c>
      <c r="KG327" s="1" cm="1">
        <f t="array" aca="1" ref="KG327" ca="1">_xlfn.XLOOKUP(INDIRECT("'Cornhole Board'!" &amp; CN327),$L$266:$L$269,$M$266:$M$269,0,0,1)</f>
        <v>1</v>
      </c>
      <c r="KH327" s="1" cm="1">
        <f t="array" aca="1" ref="KH327" ca="1">_xlfn.XLOOKUP(INDIRECT("'Cornhole Board'!" &amp; CO327),$L$266:$L$269,$M$266:$M$269,0,0,1)</f>
        <v>1</v>
      </c>
      <c r="KI327" s="1" cm="1">
        <f t="array" aca="1" ref="KI327" ca="1">_xlfn.XLOOKUP(INDIRECT("'Cornhole Board'!" &amp; CP327),$L$266:$L$269,$M$266:$M$269,0,0,1)</f>
        <v>1</v>
      </c>
      <c r="KJ327" s="1" cm="1">
        <f t="array" aca="1" ref="KJ327" ca="1">_xlfn.XLOOKUP(INDIRECT("'Cornhole Board'!" &amp; CQ327),$L$266:$L$269,$M$266:$M$269,0,0,1)</f>
        <v>1</v>
      </c>
      <c r="KK327" s="1" cm="1">
        <f t="array" aca="1" ref="KK327" ca="1">_xlfn.XLOOKUP(INDIRECT("'Cornhole Board'!" &amp; CR327),$L$266:$L$269,$M$266:$M$269,0,0,1)</f>
        <v>1</v>
      </c>
      <c r="KL327" s="1" cm="1">
        <f t="array" aca="1" ref="KL327" ca="1">_xlfn.XLOOKUP(INDIRECT("'Cornhole Board'!" &amp; CS327),$L$266:$L$269,$M$266:$M$269,0,0,1)</f>
        <v>3</v>
      </c>
      <c r="KM327" s="1" cm="1">
        <f t="array" aca="1" ref="KM327" ca="1">_xlfn.XLOOKUP(INDIRECT("'Cornhole Board'!" &amp; CT327),$L$266:$L$269,$M$266:$M$269,0,0,1)</f>
        <v>1</v>
      </c>
      <c r="KN327" s="1" cm="1">
        <f t="array" aca="1" ref="KN327" ca="1">_xlfn.XLOOKUP(INDIRECT("'Cornhole Board'!" &amp; CU327),$L$266:$L$269,$M$266:$M$269,0,0,1)</f>
        <v>3</v>
      </c>
      <c r="KO327" s="1" cm="1">
        <f t="array" aca="1" ref="KO327" ca="1">_xlfn.XLOOKUP(INDIRECT("'Cornhole Board'!" &amp; CV327),$L$266:$L$269,$M$266:$M$269,0,0,1)</f>
        <v>1</v>
      </c>
      <c r="KP327" s="1" cm="1">
        <f t="array" aca="1" ref="KP327" ca="1">_xlfn.XLOOKUP(INDIRECT("'Cornhole Board'!" &amp; CW327),$L$266:$L$269,$M$266:$M$269,0,0,1)</f>
        <v>0</v>
      </c>
      <c r="KQ327" s="1" cm="1">
        <f t="array" aca="1" ref="KQ327" ca="1">_xlfn.XLOOKUP(INDIRECT("'Cornhole Board'!" &amp; CX327),$L$266:$L$269,$M$266:$M$269,0,0,1)</f>
        <v>3</v>
      </c>
      <c r="KR327" s="1" cm="1">
        <f t="array" aca="1" ref="KR327" ca="1">_xlfn.XLOOKUP(INDIRECT("'Cornhole Board'!" &amp; CY327),$L$266:$L$269,$M$266:$M$269,0,0,1)</f>
        <v>3</v>
      </c>
      <c r="KS327" s="1" cm="1">
        <f t="array" aca="1" ref="KS327" ca="1">_xlfn.XLOOKUP(INDIRECT("'Cornhole Board'!" &amp; CZ327),$L$266:$L$269,$M$266:$M$269,0,0,1)</f>
        <v>1</v>
      </c>
      <c r="KT327" s="1" cm="1">
        <f t="array" aca="1" ref="KT327" ca="1">_xlfn.XLOOKUP(INDIRECT("'Cornhole Board'!" &amp; DA327),$L$266:$L$269,$M$266:$M$269,0,0,1)</f>
        <v>1</v>
      </c>
      <c r="KU327" s="1" cm="1">
        <f t="array" aca="1" ref="KU327" ca="1">_xlfn.XLOOKUP(INDIRECT("'Cornhole Board'!" &amp; DB327),$L$266:$L$269,$M$266:$M$269,0,0,1)</f>
        <v>1</v>
      </c>
      <c r="KV327" s="1" cm="1">
        <f t="array" aca="1" ref="KV327" ca="1">_xlfn.XLOOKUP(INDIRECT("'Cornhole Board'!" &amp; DC327),$L$266:$L$269,$M$266:$M$269,0,0,1)</f>
        <v>1</v>
      </c>
      <c r="KW327" s="1" cm="1">
        <f t="array" aca="1" ref="KW327" ca="1">_xlfn.XLOOKUP(INDIRECT("'Cornhole Board'!" &amp; DD327),$L$266:$L$269,$M$266:$M$269,0,0,1)</f>
        <v>1</v>
      </c>
      <c r="KX327" s="1" cm="1">
        <f t="array" aca="1" ref="KX327" ca="1">_xlfn.XLOOKUP(INDIRECT("'Cornhole Board'!" &amp; DE327),$L$266:$L$269,$M$266:$M$269,0,0,1)</f>
        <v>1</v>
      </c>
      <c r="KY327" s="1" cm="1">
        <f t="array" aca="1" ref="KY327" ca="1">_xlfn.XLOOKUP(INDIRECT("'Cornhole Board'!" &amp; DF327),$L$266:$L$269,$M$266:$M$269,0,0,1)</f>
        <v>3</v>
      </c>
      <c r="KZ327" s="1" cm="1">
        <f t="array" aca="1" ref="KZ327" ca="1">_xlfn.XLOOKUP(INDIRECT("'Cornhole Board'!" &amp; DG327),$L$266:$L$269,$M$266:$M$269,0,0,1)</f>
        <v>1</v>
      </c>
      <c r="LA327" s="1" cm="1">
        <f t="array" aca="1" ref="LA327" ca="1">_xlfn.XLOOKUP(INDIRECT("'Cornhole Board'!" &amp; DH327),$L$266:$L$269,$M$266:$M$269,0,0,1)</f>
        <v>1</v>
      </c>
      <c r="LB327" s="1" cm="1">
        <f t="array" aca="1" ref="LB327" ca="1">_xlfn.XLOOKUP(INDIRECT("'Cornhole Board'!" &amp; DI327),$L$266:$L$269,$M$266:$M$269,0,0,1)</f>
        <v>3</v>
      </c>
      <c r="LC327" s="1" cm="1">
        <f t="array" aca="1" ref="LC327" ca="1">_xlfn.XLOOKUP(INDIRECT("'Cornhole Board'!" &amp; DJ327),$L$266:$L$269,$M$266:$M$269,0,0,1)</f>
        <v>3</v>
      </c>
      <c r="LD327" s="1" cm="1">
        <f t="array" aca="1" ref="LD327" ca="1">_xlfn.XLOOKUP(INDIRECT("'Cornhole Board'!" &amp; DK327),$L$266:$L$269,$M$266:$M$269,0,0,1)</f>
        <v>1</v>
      </c>
      <c r="LE327" s="1" cm="1">
        <f t="array" aca="1" ref="LE327" ca="1">_xlfn.XLOOKUP(INDIRECT("'Cornhole Board'!" &amp; DL327),$L$266:$L$269,$M$266:$M$269,0,0,1)</f>
        <v>1</v>
      </c>
      <c r="LF327" s="1" cm="1">
        <f t="array" aca="1" ref="LF327" ca="1">_xlfn.XLOOKUP(INDIRECT("'Cornhole Board'!" &amp; DM327),$L$266:$L$269,$M$266:$M$269,0,0,1)</f>
        <v>3</v>
      </c>
      <c r="LG327" s="1" cm="1">
        <f t="array" aca="1" ref="LG327" ca="1">_xlfn.XLOOKUP(INDIRECT("'Cornhole Board'!" &amp; DN327),$L$266:$L$269,$M$266:$M$269,0,0,1)</f>
        <v>3</v>
      </c>
      <c r="LH327" s="1" cm="1">
        <f t="array" aca="1" ref="LH327" ca="1">_xlfn.XLOOKUP(INDIRECT("'Cornhole Board'!" &amp; DO327),$L$266:$L$269,$M$266:$M$269,0,0,1)</f>
        <v>3</v>
      </c>
      <c r="LI327" s="1" cm="1">
        <f t="array" aca="1" ref="LI327" ca="1">_xlfn.XLOOKUP(INDIRECT("'Cornhole Board'!" &amp; DP327),$L$266:$L$269,$M$266:$M$269,0,0,1)</f>
        <v>3</v>
      </c>
      <c r="LJ327" s="1" cm="1">
        <f t="array" aca="1" ref="LJ327" ca="1">_xlfn.XLOOKUP(INDIRECT("'Cornhole Board'!" &amp; DQ327),$L$266:$L$269,$M$266:$M$269,0,0,1)</f>
        <v>3</v>
      </c>
      <c r="LK327" s="1" cm="1">
        <f t="array" aca="1" ref="LK327" ca="1">_xlfn.XLOOKUP(INDIRECT("'Cornhole Board'!" &amp; DR327),$L$266:$L$269,$M$266:$M$269,0,0,1)</f>
        <v>1</v>
      </c>
      <c r="LL327" s="1" cm="1">
        <f t="array" aca="1" ref="LL327" ca="1">_xlfn.XLOOKUP(INDIRECT("'Cornhole Board'!" &amp; DS327),$L$266:$L$269,$M$266:$M$269,0,0,1)</f>
        <v>1</v>
      </c>
      <c r="LM327" s="1" cm="1">
        <f t="array" aca="1" ref="LM327" ca="1">_xlfn.XLOOKUP(INDIRECT("'Cornhole Board'!" &amp; DT327),$L$266:$L$269,$M$266:$M$269,0,0,1)</f>
        <v>3</v>
      </c>
      <c r="LN327" s="1" cm="1">
        <f t="array" aca="1" ref="LN327" ca="1">_xlfn.XLOOKUP(INDIRECT("'Cornhole Board'!" &amp; DU327),$L$266:$L$269,$M$266:$M$269,0,0,1)</f>
        <v>3</v>
      </c>
      <c r="LO327" s="1" cm="1">
        <f t="array" aca="1" ref="LO327" ca="1">_xlfn.XLOOKUP(INDIRECT("'Cornhole Board'!" &amp; DV327),$L$266:$L$269,$M$266:$M$269,0,0,1)</f>
        <v>1</v>
      </c>
      <c r="LP327" s="1" cm="1">
        <f t="array" aca="1" ref="LP327" ca="1">_xlfn.XLOOKUP(INDIRECT("'Cornhole Board'!" &amp; DW327),$L$266:$L$269,$M$266:$M$269,0,0,1)</f>
        <v>1</v>
      </c>
      <c r="LQ327" s="1" cm="1">
        <f t="array" aca="1" ref="LQ327" ca="1">_xlfn.XLOOKUP(INDIRECT("'Cornhole Board'!" &amp; DX327),$L$266:$L$269,$M$266:$M$269,0,0,1)</f>
        <v>1</v>
      </c>
      <c r="LR327" s="1" cm="1">
        <f t="array" aca="1" ref="LR327" ca="1">_xlfn.XLOOKUP(INDIRECT("'Cornhole Board'!" &amp; DY327),$L$266:$L$269,$M$266:$M$269,0,0,1)</f>
        <v>1</v>
      </c>
      <c r="LS327" s="1" cm="1">
        <f t="array" aca="1" ref="LS327" ca="1">_xlfn.XLOOKUP(INDIRECT("'Cornhole Board'!" &amp; DZ327),$L$266:$L$269,$M$266:$M$269,0,0,1)</f>
        <v>1</v>
      </c>
      <c r="LT327" s="1" cm="1">
        <f t="array" aca="1" ref="LT327" ca="1">_xlfn.XLOOKUP(INDIRECT("'Cornhole Board'!" &amp; EA327),$L$266:$L$269,$M$266:$M$269,0,0,1)</f>
        <v>1</v>
      </c>
      <c r="LU327" s="1" cm="1">
        <f t="array" aca="1" ref="LU327" ca="1">_xlfn.XLOOKUP(INDIRECT("'Cornhole Board'!" &amp; EB327),$L$266:$L$269,$M$266:$M$269,0,0,1)</f>
        <v>3</v>
      </c>
      <c r="LV327" s="1" cm="1">
        <f t="array" aca="1" ref="LV327" ca="1">_xlfn.XLOOKUP(INDIRECT("'Cornhole Board'!" &amp; EC327),$L$266:$L$269,$M$266:$M$269,0,0,1)</f>
        <v>3</v>
      </c>
      <c r="LW327" s="1" cm="1">
        <f t="array" aca="1" ref="LW327" ca="1">_xlfn.XLOOKUP(INDIRECT("'Cornhole Board'!" &amp; ED327),$L$266:$L$269,$M$266:$M$269,0,0,1)</f>
        <v>1</v>
      </c>
      <c r="LX327" s="1" cm="1">
        <f t="array" aca="1" ref="LX327" ca="1">_xlfn.XLOOKUP(INDIRECT("'Cornhole Board'!" &amp; EE327),$L$266:$L$269,$M$266:$M$269,0,0,1)</f>
        <v>1</v>
      </c>
      <c r="LY327" s="1" cm="1">
        <f t="array" aca="1" ref="LY327" ca="1">_xlfn.XLOOKUP(INDIRECT("'Cornhole Board'!" &amp; EF327),$L$266:$L$269,$M$266:$M$269,0,0,1)</f>
        <v>1</v>
      </c>
      <c r="LZ327" s="1" cm="1">
        <f t="array" aca="1" ref="LZ327" ca="1">_xlfn.XLOOKUP(INDIRECT("'Cornhole Board'!" &amp; EG327),$L$266:$L$269,$M$266:$M$269,0,0,1)</f>
        <v>1</v>
      </c>
      <c r="MA327" s="1" cm="1">
        <f t="array" aca="1" ref="MA327" ca="1">_xlfn.XLOOKUP(INDIRECT("'Cornhole Board'!" &amp; EH327),$L$266:$L$269,$M$266:$M$269,0,0,1)</f>
        <v>1</v>
      </c>
      <c r="MB327" s="1" cm="1">
        <f t="array" aca="1" ref="MB327" ca="1">_xlfn.XLOOKUP(INDIRECT("'Cornhole Board'!" &amp; EI327),$L$266:$L$269,$M$266:$M$269,0,0,1)</f>
        <v>1</v>
      </c>
      <c r="MC327" s="1" cm="1">
        <f t="array" aca="1" ref="MC327" ca="1">_xlfn.XLOOKUP(INDIRECT("'Cornhole Board'!" &amp; EJ327),$L$266:$L$269,$M$266:$M$269,0,0,1)</f>
        <v>0</v>
      </c>
      <c r="MD327" s="1" cm="1">
        <f t="array" aca="1" ref="MD327" ca="1">_xlfn.XLOOKUP(INDIRECT("'Cornhole Board'!" &amp; EK327),$L$266:$L$269,$M$266:$M$269,0,0,1)</f>
        <v>0</v>
      </c>
      <c r="ME327" s="1" cm="1">
        <f t="array" aca="1" ref="ME327" ca="1">_xlfn.XLOOKUP(INDIRECT("'Cornhole Board'!" &amp; EL327),$L$266:$L$269,$M$266:$M$269,0,0,1)</f>
        <v>3</v>
      </c>
      <c r="MF327" s="1" cm="1">
        <f t="array" aca="1" ref="MF327" ca="1">_xlfn.XLOOKUP(INDIRECT("'Cornhole Board'!" &amp; EM327),$L$266:$L$269,$M$266:$M$269,0,0,1)</f>
        <v>1</v>
      </c>
      <c r="MG327" s="1" cm="1">
        <f t="array" aca="1" ref="MG327" ca="1">_xlfn.XLOOKUP(INDIRECT("'Cornhole Board'!" &amp; EN327),$L$266:$L$269,$M$266:$M$269,0,0,1)</f>
        <v>1</v>
      </c>
      <c r="MH327" s="1" cm="1">
        <f t="array" aca="1" ref="MH327" ca="1">_xlfn.XLOOKUP(INDIRECT("'Cornhole Board'!" &amp; EO327),$L$266:$L$269,$M$266:$M$269,0,0,1)</f>
        <v>0</v>
      </c>
      <c r="MI327" s="1" cm="1">
        <f t="array" aca="1" ref="MI327" ca="1">_xlfn.XLOOKUP(INDIRECT("'Cornhole Board'!" &amp; EP327),$L$266:$L$269,$M$266:$M$269,0,0,1)</f>
        <v>1</v>
      </c>
      <c r="MJ327" s="1" cm="1">
        <f t="array" aca="1" ref="MJ327" ca="1">_xlfn.XLOOKUP(INDIRECT("'Cornhole Board'!" &amp; EQ327),$L$266:$L$269,$M$266:$M$269,0,0,1)</f>
        <v>1</v>
      </c>
      <c r="MK327" s="1" cm="1">
        <f t="array" aca="1" ref="MK327" ca="1">_xlfn.XLOOKUP(INDIRECT("'Cornhole Board'!" &amp; ER327),$L$266:$L$269,$M$266:$M$269,0,0,1)</f>
        <v>1</v>
      </c>
      <c r="ML327" s="1" cm="1">
        <f t="array" aca="1" ref="ML327" ca="1">_xlfn.XLOOKUP(INDIRECT("'Cornhole Board'!" &amp; ES327),$L$266:$L$269,$M$266:$M$269,0,0,1)</f>
        <v>1</v>
      </c>
      <c r="MM327" s="1" cm="1">
        <f t="array" aca="1" ref="MM327" ca="1">_xlfn.XLOOKUP(INDIRECT("'Cornhole Board'!" &amp; ET327),$L$266:$L$269,$M$266:$M$269,0,0,1)</f>
        <v>3</v>
      </c>
      <c r="MN327" s="1" cm="1">
        <f t="array" aca="1" ref="MN327" ca="1">_xlfn.XLOOKUP(INDIRECT("'Cornhole Board'!" &amp; EU327),$L$266:$L$269,$M$266:$M$269,0,0,1)</f>
        <v>3</v>
      </c>
      <c r="MO327" s="1" cm="1">
        <f t="array" aca="1" ref="MO327" ca="1">_xlfn.XLOOKUP(INDIRECT("'Cornhole Board'!" &amp; EV327),$L$266:$L$269,$M$266:$M$269,0,0,1)</f>
        <v>3</v>
      </c>
      <c r="MP327" s="1" cm="1">
        <f t="array" aca="1" ref="MP327" ca="1">_xlfn.XLOOKUP(INDIRECT("'Cornhole Board'!" &amp; EW327),$L$266:$L$269,$M$266:$M$269,0,0,1)</f>
        <v>3</v>
      </c>
      <c r="MQ327" s="1" cm="1">
        <f t="array" aca="1" ref="MQ327" ca="1">_xlfn.XLOOKUP(INDIRECT("'Cornhole Board'!" &amp; EX327),$L$266:$L$269,$M$266:$M$269,0,0,1)</f>
        <v>0</v>
      </c>
      <c r="MR327" s="1" cm="1">
        <f t="array" aca="1" ref="MR327" ca="1">_xlfn.XLOOKUP(INDIRECT("'Cornhole Board'!" &amp; EY327),$L$266:$L$269,$M$266:$M$269,0,0,1)</f>
        <v>1</v>
      </c>
      <c r="MS327" s="1" cm="1">
        <f t="array" aca="1" ref="MS327" ca="1">_xlfn.XLOOKUP(INDIRECT("'Cornhole Board'!" &amp; EZ327),$L$266:$L$269,$M$266:$M$269,0,0,1)</f>
        <v>0</v>
      </c>
      <c r="MT327" s="1" cm="1">
        <f t="array" aca="1" ref="MT327" ca="1">_xlfn.XLOOKUP(INDIRECT("'Cornhole Board'!" &amp; FA327),$L$266:$L$269,$M$266:$M$269,0,0,1)</f>
        <v>3</v>
      </c>
      <c r="MU327" s="1" cm="1">
        <f t="array" aca="1" ref="MU327" ca="1">_xlfn.XLOOKUP(INDIRECT("'Cornhole Board'!" &amp; FB327),$L$266:$L$269,$M$266:$M$269,0,0,1)</f>
        <v>3</v>
      </c>
      <c r="MV327" s="1" cm="1">
        <f t="array" aca="1" ref="MV327" ca="1">_xlfn.XLOOKUP(INDIRECT("'Cornhole Board'!" &amp; FC327),$L$266:$L$269,$M$266:$M$269,0,0,1)</f>
        <v>1</v>
      </c>
      <c r="MW327" s="1" cm="1">
        <f t="array" aca="1" ref="MW327" ca="1">_xlfn.XLOOKUP(INDIRECT("'Cornhole Board'!" &amp; FD327),$L$266:$L$269,$M$266:$M$269,0,0,1)</f>
        <v>1</v>
      </c>
      <c r="MX327" s="1" cm="1">
        <f t="array" aca="1" ref="MX327" ca="1">_xlfn.XLOOKUP(INDIRECT("'Cornhole Board'!" &amp; FE327),$L$266:$L$269,$M$266:$M$269,0,0,1)</f>
        <v>3</v>
      </c>
      <c r="MY327" s="1" cm="1">
        <f t="array" aca="1" ref="MY327" ca="1">_xlfn.XLOOKUP(INDIRECT("'Cornhole Board'!" &amp; FF327),$L$266:$L$269,$M$266:$M$269,0,0,1)</f>
        <v>0</v>
      </c>
      <c r="MZ327" s="1" cm="1">
        <f t="array" aca="1" ref="MZ327" ca="1">_xlfn.XLOOKUP(INDIRECT("'Cornhole Board'!" &amp; FG327),$L$266:$L$269,$M$266:$M$269,0,0,1)</f>
        <v>0</v>
      </c>
      <c r="NA327" s="1" cm="1">
        <f t="array" aca="1" ref="NA327" ca="1">_xlfn.XLOOKUP(INDIRECT("'Cornhole Board'!" &amp; FH327),$L$266:$L$269,$M$266:$M$269,0,0,1)</f>
        <v>1</v>
      </c>
      <c r="NB327" s="1" cm="1">
        <f t="array" aca="1" ref="NB327" ca="1">_xlfn.XLOOKUP(INDIRECT("'Cornhole Board'!" &amp; FI327),$L$266:$L$269,$M$266:$M$269,0,0,1)</f>
        <v>0</v>
      </c>
      <c r="NC327" s="1" cm="1">
        <f t="array" aca="1" ref="NC327" ca="1">_xlfn.XLOOKUP(INDIRECT("'Cornhole Board'!" &amp; FJ327),$L$266:$L$269,$M$266:$M$269,0,0,1)</f>
        <v>1</v>
      </c>
      <c r="ND327" s="1" cm="1">
        <f t="array" aca="1" ref="ND327" ca="1">_xlfn.XLOOKUP(INDIRECT("'Cornhole Board'!" &amp; FK327),$L$266:$L$269,$M$266:$M$269,0,0,1)</f>
        <v>1</v>
      </c>
      <c r="NE327" s="1" cm="1">
        <f t="array" aca="1" ref="NE327" ca="1">_xlfn.XLOOKUP(INDIRECT("'Cornhole Board'!" &amp; FL327),$L$266:$L$269,$M$266:$M$269,0,0,1)</f>
        <v>1</v>
      </c>
      <c r="NF327" s="1" cm="1">
        <f t="array" aca="1" ref="NF327" ca="1">_xlfn.XLOOKUP(INDIRECT("'Cornhole Board'!" &amp; FM327),$L$266:$L$269,$M$266:$M$269,0,0,1)</f>
        <v>3</v>
      </c>
      <c r="NG327" s="1" cm="1">
        <f t="array" aca="1" ref="NG327" ca="1">_xlfn.XLOOKUP(INDIRECT("'Cornhole Board'!" &amp; FN327),$L$266:$L$269,$M$266:$M$269,0,0,1)</f>
        <v>0</v>
      </c>
      <c r="NH327" s="1" cm="1">
        <f t="array" aca="1" ref="NH327" ca="1">_xlfn.XLOOKUP(INDIRECT("'Cornhole Board'!" &amp; FO327),$L$266:$L$269,$M$266:$M$269,0,0,1)</f>
        <v>1</v>
      </c>
      <c r="NI327" s="1" cm="1">
        <f t="array" aca="1" ref="NI327" ca="1">_xlfn.XLOOKUP(INDIRECT("'Cornhole Board'!" &amp; FP327),$L$266:$L$269,$M$266:$M$269,0,0,1)</f>
        <v>1</v>
      </c>
      <c r="NJ327" s="1" cm="1">
        <f t="array" aca="1" ref="NJ327" ca="1">_xlfn.XLOOKUP(INDIRECT("'Cornhole Board'!" &amp; FQ327),$L$266:$L$269,$M$266:$M$269,0,0,1)</f>
        <v>1</v>
      </c>
      <c r="NK327" s="1" cm="1">
        <f t="array" aca="1" ref="NK327" ca="1">_xlfn.XLOOKUP(INDIRECT("'Cornhole Board'!" &amp; FR327),$L$266:$L$269,$M$266:$M$269,0,0,1)</f>
        <v>0</v>
      </c>
      <c r="NL327" s="1" cm="1">
        <f t="array" aca="1" ref="NL327" ca="1">_xlfn.XLOOKUP(INDIRECT("'Cornhole Board'!" &amp; FS327),$L$266:$L$269,$M$266:$M$269,0,0,1)</f>
        <v>3</v>
      </c>
      <c r="NM327" s="1" cm="1">
        <f t="array" aca="1" ref="NM327" ca="1">_xlfn.XLOOKUP(INDIRECT("'Cornhole Board'!" &amp; FT327),$L$266:$L$269,$M$266:$M$269,0,0,1)</f>
        <v>1</v>
      </c>
      <c r="NN327" s="1" cm="1">
        <f t="array" aca="1" ref="NN327" ca="1">_xlfn.XLOOKUP(INDIRECT("'Cornhole Board'!" &amp; FU327),$L$266:$L$269,$M$266:$M$269,0,0,1)</f>
        <v>3</v>
      </c>
      <c r="NO327" s="1" cm="1">
        <f t="array" aca="1" ref="NO327" ca="1">_xlfn.XLOOKUP(INDIRECT("'Cornhole Board'!" &amp; FV327),$L$266:$L$269,$M$266:$M$269,0,0,1)</f>
        <v>3</v>
      </c>
      <c r="NP327" s="1" cm="1">
        <f t="array" aca="1" ref="NP327" ca="1">_xlfn.XLOOKUP(INDIRECT("'Cornhole Board'!" &amp; FW327),$L$266:$L$269,$M$266:$M$269,0,0,1)</f>
        <v>1</v>
      </c>
      <c r="NQ327" s="1" cm="1">
        <f t="array" aca="1" ref="NQ327" ca="1">_xlfn.XLOOKUP(INDIRECT("'Cornhole Board'!" &amp; FX327),$L$266:$L$269,$M$266:$M$269,0,0,1)</f>
        <v>0</v>
      </c>
      <c r="NR327" s="1" cm="1">
        <f t="array" aca="1" ref="NR327" ca="1">_xlfn.XLOOKUP(INDIRECT("'Cornhole Board'!" &amp; FY327),$L$266:$L$269,$M$266:$M$269,0,0,1)</f>
        <v>1</v>
      </c>
      <c r="NS327" s="1" cm="1">
        <f t="array" aca="1" ref="NS327" ca="1">_xlfn.XLOOKUP(INDIRECT("'Cornhole Board'!" &amp; FZ327),$L$266:$L$269,$M$266:$M$269,0,0,1)</f>
        <v>1</v>
      </c>
      <c r="NT327" s="1" cm="1">
        <f t="array" aca="1" ref="NT327" ca="1">_xlfn.XLOOKUP(INDIRECT("'Cornhole Board'!" &amp; GA327),$L$266:$L$269,$M$266:$M$269,0,0,1)</f>
        <v>1</v>
      </c>
      <c r="NU327" s="1" cm="1">
        <f t="array" aca="1" ref="NU327" ca="1">_xlfn.XLOOKUP(INDIRECT("'Cornhole Board'!" &amp; GB327),$L$266:$L$269,$M$266:$M$269,0,0,1)</f>
        <v>3</v>
      </c>
      <c r="NV327" s="1" cm="1">
        <f t="array" aca="1" ref="NV327" ca="1">_xlfn.XLOOKUP(INDIRECT("'Cornhole Board'!" &amp; GC327),$L$266:$L$269,$M$266:$M$269,0,0,1)</f>
        <v>3</v>
      </c>
      <c r="NW327" s="1" cm="1">
        <f t="array" aca="1" ref="NW327" ca="1">_xlfn.XLOOKUP(INDIRECT("'Cornhole Board'!" &amp; GD327),$L$266:$L$269,$M$266:$M$269,0,0,1)</f>
        <v>3</v>
      </c>
      <c r="NX327" s="1" cm="1">
        <f t="array" aca="1" ref="NX327" ca="1">_xlfn.XLOOKUP(INDIRECT("'Cornhole Board'!" &amp; GE327),$L$266:$L$269,$M$266:$M$269,0,0,1)</f>
        <v>1</v>
      </c>
      <c r="NY327" s="1" cm="1">
        <f t="array" aca="1" ref="NY327" ca="1">_xlfn.XLOOKUP(INDIRECT("'Cornhole Board'!" &amp; GF327),$L$266:$L$269,$M$266:$M$269,0,0,1)</f>
        <v>1</v>
      </c>
      <c r="NZ327" s="1" cm="1">
        <f t="array" aca="1" ref="NZ327" ca="1">_xlfn.XLOOKUP(INDIRECT("'Cornhole Board'!" &amp; GG327),$L$266:$L$269,$M$266:$M$269,0,0,1)</f>
        <v>1</v>
      </c>
      <c r="OA327" s="1" cm="1">
        <f t="array" aca="1" ref="OA327" ca="1">_xlfn.XLOOKUP(INDIRECT("'Cornhole Board'!" &amp; GH327),$L$266:$L$269,$M$266:$M$269,0,0,1)</f>
        <v>3</v>
      </c>
      <c r="OB327" s="1" cm="1">
        <f t="array" aca="1" ref="OB327" ca="1">_xlfn.XLOOKUP(INDIRECT("'Cornhole Board'!" &amp; GI327),$L$266:$L$269,$M$266:$M$269,0,0,1)</f>
        <v>0</v>
      </c>
      <c r="OC327" s="1" cm="1">
        <f t="array" aca="1" ref="OC327" ca="1">_xlfn.XLOOKUP(INDIRECT("'Cornhole Board'!" &amp; GJ327),$L$266:$L$269,$M$266:$M$269,0,0,1)</f>
        <v>3</v>
      </c>
      <c r="OD327" s="1" cm="1">
        <f t="array" aca="1" ref="OD327" ca="1">_xlfn.XLOOKUP(INDIRECT("'Cornhole Board'!" &amp; GK327),$L$266:$L$269,$M$266:$M$269,0,0,1)</f>
        <v>3</v>
      </c>
      <c r="OE327" s="1" cm="1">
        <f t="array" aca="1" ref="OE327" ca="1">_xlfn.XLOOKUP(INDIRECT("'Cornhole Board'!" &amp; GL327),$L$266:$L$269,$M$266:$M$269,0,0,1)</f>
        <v>3</v>
      </c>
      <c r="OF327" s="1" cm="1">
        <f t="array" aca="1" ref="OF327" ca="1">_xlfn.XLOOKUP(INDIRECT("'Cornhole Board'!" &amp; GM327),$L$266:$L$269,$M$266:$M$269,0,0,1)</f>
        <v>1</v>
      </c>
      <c r="OG327" s="1" cm="1">
        <f t="array" aca="1" ref="OG327" ca="1">_xlfn.XLOOKUP(INDIRECT("'Cornhole Board'!" &amp; GN327),$L$266:$L$269,$M$266:$M$269,0,0,1)</f>
        <v>0</v>
      </c>
      <c r="OH327" s="1" cm="1">
        <f t="array" aca="1" ref="OH327" ca="1">_xlfn.XLOOKUP(INDIRECT("'Cornhole Board'!" &amp; GO327),$L$266:$L$269,$M$266:$M$269,0,0,1)</f>
        <v>1</v>
      </c>
      <c r="OI327" s="1" cm="1">
        <f t="array" aca="1" ref="OI327" ca="1">_xlfn.XLOOKUP(INDIRECT("'Cornhole Board'!" &amp; GP327),$L$266:$L$269,$M$266:$M$269,0,0,1)</f>
        <v>3</v>
      </c>
      <c r="OJ327" s="1" cm="1">
        <f t="array" aca="1" ref="OJ327" ca="1">_xlfn.XLOOKUP(INDIRECT("'Cornhole Board'!" &amp; GQ327),$L$266:$L$269,$M$266:$M$269,0,0,1)</f>
        <v>1</v>
      </c>
      <c r="OK327" s="1" cm="1">
        <f t="array" aca="1" ref="OK327" ca="1">_xlfn.XLOOKUP(INDIRECT("'Cornhole Board'!" &amp; GR327),$L$266:$L$269,$M$266:$M$269,0,0,1)</f>
        <v>3</v>
      </c>
      <c r="OL327" s="1" cm="1">
        <f t="array" aca="1" ref="OL327" ca="1">_xlfn.XLOOKUP(INDIRECT("'Cornhole Board'!" &amp; GS327),$L$266:$L$269,$M$266:$M$269,0,0,1)</f>
        <v>1</v>
      </c>
      <c r="OM327" s="1" cm="1">
        <f t="array" aca="1" ref="OM327" ca="1">_xlfn.XLOOKUP(INDIRECT("'Cornhole Board'!" &amp; GT327),$L$266:$L$269,$M$266:$M$269,0,0,1)</f>
        <v>0</v>
      </c>
      <c r="ON327" s="1" cm="1">
        <f t="array" aca="1" ref="ON327" ca="1">_xlfn.XLOOKUP(INDIRECT("'Cornhole Board'!" &amp; GU327),$L$266:$L$269,$M$266:$M$269,0,0,1)</f>
        <v>3</v>
      </c>
      <c r="OO327" s="1" cm="1">
        <f t="array" aca="1" ref="OO327" ca="1">_xlfn.XLOOKUP(INDIRECT("'Cornhole Board'!" &amp; GV327),$L$266:$L$269,$M$266:$M$269,0,0,1)</f>
        <v>1</v>
      </c>
      <c r="OP327" s="1" cm="1">
        <f t="array" aca="1" ref="OP327" ca="1">_xlfn.XLOOKUP(INDIRECT("'Cornhole Board'!" &amp; GW327),$L$266:$L$269,$M$266:$M$269,0,0,1)</f>
        <v>1</v>
      </c>
      <c r="OQ327" s="1" cm="1">
        <f t="array" aca="1" ref="OQ327" ca="1">_xlfn.XLOOKUP(INDIRECT("'Cornhole Board'!" &amp; GX327),$L$266:$L$269,$M$266:$M$269,0,0,1)</f>
        <v>3</v>
      </c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</row>
    <row r="328" spans="2:434" ht="23.25">
      <c r="B328" s="15">
        <f t="shared" si="20"/>
        <v>146</v>
      </c>
      <c r="C328" s="12">
        <v>8</v>
      </c>
      <c r="D328" s="13">
        <v>10</v>
      </c>
      <c r="E328" s="14" cm="1">
        <f t="array" aca="1" ref="E328" ca="1">_xlfn.LET(
_xlpm.firstPlayerResults, _xlfn.BYROW(_xlfn.WRAPROWS(_xlfn._xlws.FILTER(GZ328:OQ328,_xlfn.ANCHORARRAY($G$316)=1),4),_xlfn.LAMBDA(_xlpm.roundN, SUM(_xlpm.roundN))),
_xlpm.secondPlayerResults, _xlfn.BYROW(_xlfn.WRAPROWS(_xlfn._xlws.FILTER(GZ328:OQ328,_xlfn.ANCHORARRAY($G$316)=2),4),_xlfn.LAMBDA(_xlpm.roundN,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28</v>
      </c>
      <c r="G328" s="22" t="s">
        <v>86</v>
      </c>
      <c r="H328" s="22" t="s">
        <v>302</v>
      </c>
      <c r="I328" s="22" t="s">
        <v>755</v>
      </c>
      <c r="J328" s="22" t="s">
        <v>274</v>
      </c>
      <c r="K328" s="22" t="s">
        <v>675</v>
      </c>
      <c r="L328" s="22" t="s">
        <v>198</v>
      </c>
      <c r="M328" s="22" t="s">
        <v>154</v>
      </c>
      <c r="N328" s="22" t="s">
        <v>182</v>
      </c>
      <c r="O328" s="22" t="s">
        <v>770</v>
      </c>
      <c r="P328" s="22" t="s">
        <v>1067</v>
      </c>
      <c r="Q328" s="22" t="s">
        <v>661</v>
      </c>
      <c r="R328" s="22" t="s">
        <v>156</v>
      </c>
      <c r="S328" s="22" t="s">
        <v>141</v>
      </c>
      <c r="T328" s="22" t="s">
        <v>187</v>
      </c>
      <c r="U328" s="22" t="s">
        <v>126</v>
      </c>
      <c r="V328" s="22" t="s">
        <v>657</v>
      </c>
      <c r="W328" s="22" t="s">
        <v>214</v>
      </c>
      <c r="X328" s="22" t="s">
        <v>200</v>
      </c>
      <c r="Y328" s="22" t="s">
        <v>179</v>
      </c>
      <c r="Z328" s="22" t="s">
        <v>23</v>
      </c>
      <c r="AA328" s="22" t="s">
        <v>140</v>
      </c>
      <c r="AB328" s="22" t="s">
        <v>200</v>
      </c>
      <c r="AC328" s="22" t="s">
        <v>158</v>
      </c>
      <c r="AD328" s="22" t="s">
        <v>320</v>
      </c>
      <c r="AE328" s="22" t="s">
        <v>764</v>
      </c>
      <c r="AF328" s="22" t="s">
        <v>178</v>
      </c>
      <c r="AG328" s="22" t="s">
        <v>217</v>
      </c>
      <c r="AH328" s="22" t="s">
        <v>322</v>
      </c>
      <c r="AI328" s="22" t="s">
        <v>179</v>
      </c>
      <c r="AJ328" s="22" t="s">
        <v>276</v>
      </c>
      <c r="AK328" s="22" t="s">
        <v>181</v>
      </c>
      <c r="AL328" s="22" t="s">
        <v>140</v>
      </c>
      <c r="AM328" s="22" t="s">
        <v>768</v>
      </c>
      <c r="AN328" s="22" t="s">
        <v>180</v>
      </c>
      <c r="AO328" s="22" t="s">
        <v>153</v>
      </c>
      <c r="AP328" s="22" t="s">
        <v>256</v>
      </c>
      <c r="AQ328" s="22" t="s">
        <v>799</v>
      </c>
      <c r="AR328" s="22" t="s">
        <v>217</v>
      </c>
      <c r="AS328" s="22" t="s">
        <v>1055</v>
      </c>
      <c r="AT328" s="22" t="s">
        <v>826</v>
      </c>
      <c r="AU328" s="22" t="s">
        <v>200</v>
      </c>
      <c r="AV328" s="22" t="s">
        <v>675</v>
      </c>
      <c r="AW328" s="22" t="s">
        <v>493</v>
      </c>
      <c r="AX328" s="22" t="s">
        <v>199</v>
      </c>
      <c r="AY328" s="22" t="s">
        <v>175</v>
      </c>
      <c r="AZ328" s="22" t="s">
        <v>156</v>
      </c>
      <c r="BA328" s="22" t="s">
        <v>472</v>
      </c>
      <c r="BB328" s="22" t="s">
        <v>175</v>
      </c>
      <c r="BC328" s="22" t="s">
        <v>200</v>
      </c>
      <c r="BD328" s="22" t="s">
        <v>405</v>
      </c>
      <c r="BE328" s="22" t="s">
        <v>733</v>
      </c>
      <c r="BF328" s="22" t="s">
        <v>811</v>
      </c>
      <c r="BG328" s="22" t="s">
        <v>1006</v>
      </c>
      <c r="BH328" s="22" t="s">
        <v>253</v>
      </c>
      <c r="BI328" s="22" t="s">
        <v>176</v>
      </c>
      <c r="BJ328" s="22" t="s">
        <v>237</v>
      </c>
      <c r="BK328" s="22" t="s">
        <v>1075</v>
      </c>
      <c r="BL328" s="22" t="s">
        <v>216</v>
      </c>
      <c r="BM328" s="22" t="s">
        <v>141</v>
      </c>
      <c r="BN328" s="22" t="s">
        <v>787</v>
      </c>
      <c r="BO328" s="22" t="s">
        <v>531</v>
      </c>
      <c r="BP328" s="22" t="s">
        <v>199</v>
      </c>
      <c r="BQ328" s="22" t="s">
        <v>158</v>
      </c>
      <c r="BR328" s="22" t="s">
        <v>233</v>
      </c>
      <c r="BS328" s="22" t="s">
        <v>473</v>
      </c>
      <c r="BT328" s="22" t="s">
        <v>276</v>
      </c>
      <c r="BU328" s="22" t="s">
        <v>245</v>
      </c>
      <c r="BV328" s="22" t="s">
        <v>236</v>
      </c>
      <c r="BW328" s="22" t="s">
        <v>1041</v>
      </c>
      <c r="BX328" s="22" t="s">
        <v>400</v>
      </c>
      <c r="BY328" s="22" t="s">
        <v>999</v>
      </c>
      <c r="BZ328" s="22" t="s">
        <v>21</v>
      </c>
      <c r="CA328" s="22" t="s">
        <v>252</v>
      </c>
      <c r="CB328" s="22" t="s">
        <v>141</v>
      </c>
      <c r="CC328" s="22" t="s">
        <v>533</v>
      </c>
      <c r="CD328" s="22" t="s">
        <v>177</v>
      </c>
      <c r="CE328" s="22" t="s">
        <v>275</v>
      </c>
      <c r="CF328" s="22" t="s">
        <v>218</v>
      </c>
      <c r="CG328" s="22" t="s">
        <v>491</v>
      </c>
      <c r="CH328" s="22" t="s">
        <v>233</v>
      </c>
      <c r="CI328" s="22" t="s">
        <v>23</v>
      </c>
      <c r="CJ328" s="22" t="s">
        <v>257</v>
      </c>
      <c r="CK328" s="22" t="s">
        <v>196</v>
      </c>
      <c r="CL328" s="22" t="s">
        <v>1021</v>
      </c>
      <c r="CM328" s="22" t="s">
        <v>497</v>
      </c>
      <c r="CN328" s="22" t="s">
        <v>829</v>
      </c>
      <c r="CO328" s="22" t="s">
        <v>544</v>
      </c>
      <c r="CP328" s="22" t="s">
        <v>163</v>
      </c>
      <c r="CQ328" s="22" t="s">
        <v>753</v>
      </c>
      <c r="CR328" s="22" t="s">
        <v>811</v>
      </c>
      <c r="CS328" s="22" t="s">
        <v>457</v>
      </c>
      <c r="CT328" s="22" t="s">
        <v>140</v>
      </c>
      <c r="CU328" s="22" t="s">
        <v>372</v>
      </c>
      <c r="CV328" s="22" t="s">
        <v>514</v>
      </c>
      <c r="CW328" s="22" t="s">
        <v>153</v>
      </c>
      <c r="CX328" s="22" t="s">
        <v>662</v>
      </c>
      <c r="CY328" s="22" t="s">
        <v>506</v>
      </c>
      <c r="CZ328" s="22" t="s">
        <v>436</v>
      </c>
      <c r="DA328" s="22" t="s">
        <v>151</v>
      </c>
      <c r="DB328" s="22" t="s">
        <v>533</v>
      </c>
      <c r="DC328" s="22" t="s">
        <v>273</v>
      </c>
      <c r="DD328" s="22" t="s">
        <v>177</v>
      </c>
      <c r="DE328" s="22" t="s">
        <v>178</v>
      </c>
      <c r="DF328" s="22" t="s">
        <v>287</v>
      </c>
      <c r="DG328" s="22" t="s">
        <v>200</v>
      </c>
      <c r="DH328" s="22" t="s">
        <v>218</v>
      </c>
      <c r="DI328" s="22" t="s">
        <v>334</v>
      </c>
      <c r="DJ328" s="22" t="s">
        <v>699</v>
      </c>
      <c r="DK328" s="22" t="s">
        <v>717</v>
      </c>
      <c r="DL328" s="22" t="s">
        <v>180</v>
      </c>
      <c r="DM328" s="22" t="s">
        <v>117</v>
      </c>
      <c r="DN328" s="22" t="s">
        <v>215</v>
      </c>
      <c r="DO328" s="22" t="s">
        <v>179</v>
      </c>
      <c r="DP328" s="22" t="s">
        <v>198</v>
      </c>
      <c r="DQ328" s="22" t="s">
        <v>233</v>
      </c>
      <c r="DR328" s="22" t="s">
        <v>181</v>
      </c>
      <c r="DS328" s="22" t="s">
        <v>567</v>
      </c>
      <c r="DT328" s="22" t="s">
        <v>273</v>
      </c>
      <c r="DU328" s="22" t="s">
        <v>770</v>
      </c>
      <c r="DV328" s="22" t="s">
        <v>231</v>
      </c>
      <c r="DW328" s="22" t="s">
        <v>1020</v>
      </c>
      <c r="DX328" s="22" t="s">
        <v>1032</v>
      </c>
      <c r="DY328" s="22" t="s">
        <v>497</v>
      </c>
      <c r="DZ328" s="22" t="s">
        <v>472</v>
      </c>
      <c r="EA328" s="22" t="s">
        <v>860</v>
      </c>
      <c r="EB328" s="22" t="s">
        <v>299</v>
      </c>
      <c r="EC328" s="22" t="s">
        <v>234</v>
      </c>
      <c r="ED328" s="22" t="s">
        <v>178</v>
      </c>
      <c r="EE328" s="22" t="s">
        <v>212</v>
      </c>
      <c r="EF328" s="22" t="s">
        <v>215</v>
      </c>
      <c r="EG328" s="22" t="s">
        <v>237</v>
      </c>
      <c r="EH328" s="22" t="s">
        <v>23</v>
      </c>
      <c r="EI328" s="22" t="s">
        <v>199</v>
      </c>
      <c r="EJ328" s="22" t="s">
        <v>406</v>
      </c>
      <c r="EK328" s="22" t="s">
        <v>396</v>
      </c>
      <c r="EL328" s="22" t="s">
        <v>232</v>
      </c>
      <c r="EM328" s="22" t="s">
        <v>153</v>
      </c>
      <c r="EN328" s="22" t="s">
        <v>178</v>
      </c>
      <c r="EO328" s="22" t="s">
        <v>156</v>
      </c>
      <c r="EP328" s="22" t="s">
        <v>273</v>
      </c>
      <c r="EQ328" s="22" t="s">
        <v>588</v>
      </c>
      <c r="ER328" s="22" t="s">
        <v>254</v>
      </c>
      <c r="ES328" s="22" t="s">
        <v>236</v>
      </c>
      <c r="ET328" s="22" t="s">
        <v>157</v>
      </c>
      <c r="EU328" s="22" t="s">
        <v>234</v>
      </c>
      <c r="EV328" s="22" t="s">
        <v>453</v>
      </c>
      <c r="EW328" s="22" t="s">
        <v>997</v>
      </c>
      <c r="EX328" s="22" t="s">
        <v>535</v>
      </c>
      <c r="EY328" s="22" t="s">
        <v>189</v>
      </c>
      <c r="EZ328" s="22" t="s">
        <v>276</v>
      </c>
      <c r="FA328" s="22" t="s">
        <v>879</v>
      </c>
      <c r="FB328" s="22" t="s">
        <v>198</v>
      </c>
      <c r="FC328" s="22" t="s">
        <v>258</v>
      </c>
      <c r="FD328" s="22" t="s">
        <v>812</v>
      </c>
      <c r="FE328" s="22" t="s">
        <v>569</v>
      </c>
      <c r="FF328" s="22" t="s">
        <v>236</v>
      </c>
      <c r="FG328" s="22" t="s">
        <v>797</v>
      </c>
      <c r="FH328" s="22" t="s">
        <v>178</v>
      </c>
      <c r="FI328" s="22" t="s">
        <v>568</v>
      </c>
      <c r="FJ328" s="22" t="s">
        <v>828</v>
      </c>
      <c r="FK328" s="22" t="s">
        <v>232</v>
      </c>
      <c r="FL328" s="22" t="s">
        <v>23</v>
      </c>
      <c r="FM328" s="22" t="s">
        <v>216</v>
      </c>
      <c r="FN328" s="22" t="s">
        <v>778</v>
      </c>
      <c r="FO328" s="22" t="s">
        <v>1014</v>
      </c>
      <c r="FP328" s="22" t="s">
        <v>154</v>
      </c>
      <c r="FQ328" s="22" t="s">
        <v>217</v>
      </c>
      <c r="FR328" s="22" t="s">
        <v>212</v>
      </c>
      <c r="FS328" s="22" t="s">
        <v>257</v>
      </c>
      <c r="FT328" s="22" t="s">
        <v>214</v>
      </c>
      <c r="FU328" s="22" t="s">
        <v>234</v>
      </c>
      <c r="FV328" s="22" t="s">
        <v>809</v>
      </c>
      <c r="FW328" s="22" t="s">
        <v>709</v>
      </c>
      <c r="FX328" s="22" t="s">
        <v>729</v>
      </c>
      <c r="FY328" s="22" t="s">
        <v>273</v>
      </c>
      <c r="FZ328" s="22" t="s">
        <v>929</v>
      </c>
      <c r="GA328" s="22" t="s">
        <v>133</v>
      </c>
      <c r="GB328" s="22" t="s">
        <v>567</v>
      </c>
      <c r="GC328" s="22" t="s">
        <v>450</v>
      </c>
      <c r="GD328" s="22" t="s">
        <v>255</v>
      </c>
      <c r="GE328" s="22" t="s">
        <v>216</v>
      </c>
      <c r="GF328" s="22" t="s">
        <v>195</v>
      </c>
      <c r="GG328" s="22" t="s">
        <v>218</v>
      </c>
      <c r="GH328" s="22" t="s">
        <v>494</v>
      </c>
      <c r="GI328" s="22" t="s">
        <v>255</v>
      </c>
      <c r="GJ328" s="22" t="s">
        <v>158</v>
      </c>
      <c r="GK328" s="22" t="s">
        <v>176</v>
      </c>
      <c r="GL328" s="22" t="s">
        <v>679</v>
      </c>
      <c r="GM328" s="22" t="s">
        <v>172</v>
      </c>
      <c r="GN328" s="22" t="s">
        <v>886</v>
      </c>
      <c r="GO328" s="22" t="s">
        <v>177</v>
      </c>
      <c r="GP328" s="22" t="s">
        <v>456</v>
      </c>
      <c r="GQ328" s="22" t="s">
        <v>406</v>
      </c>
      <c r="GR328" s="22" t="s">
        <v>779</v>
      </c>
      <c r="GS328" s="22" t="s">
        <v>1076</v>
      </c>
      <c r="GT328" s="22" t="s">
        <v>799</v>
      </c>
      <c r="GU328" s="22" t="s">
        <v>216</v>
      </c>
      <c r="GV328" s="22" t="s">
        <v>181</v>
      </c>
      <c r="GW328" s="22" t="s">
        <v>610</v>
      </c>
      <c r="GX328" s="43" t="s">
        <v>253</v>
      </c>
      <c r="GZ328" s="1" cm="1">
        <f t="array" aca="1" ref="GZ328" ca="1">_xlfn.XLOOKUP(INDIRECT("'Cornhole Board'!" &amp; G328),$L$266:$L$269,$M$266:$M$269,0,0,1)</f>
        <v>1</v>
      </c>
      <c r="HA328" s="1" cm="1">
        <f t="array" aca="1" ref="HA328" ca="1">_xlfn.XLOOKUP(INDIRECT("'Cornhole Board'!" &amp; H328),$L$266:$L$269,$M$266:$M$269,0,0,1)</f>
        <v>1</v>
      </c>
      <c r="HB328" s="1" cm="1">
        <f t="array" aca="1" ref="HB328" ca="1">_xlfn.XLOOKUP(INDIRECT("'Cornhole Board'!" &amp; I328),$L$266:$L$269,$M$266:$M$269,0,0,1)</f>
        <v>1</v>
      </c>
      <c r="HC328" s="1" cm="1">
        <f t="array" aca="1" ref="HC328" ca="1">_xlfn.XLOOKUP(INDIRECT("'Cornhole Board'!" &amp; J328),$L$266:$L$269,$M$266:$M$269,0,0,1)</f>
        <v>3</v>
      </c>
      <c r="HD328" s="1" cm="1">
        <f t="array" aca="1" ref="HD328" ca="1">_xlfn.XLOOKUP(INDIRECT("'Cornhole Board'!" &amp; K328),$L$266:$L$269,$M$266:$M$269,0,0,1)</f>
        <v>1</v>
      </c>
      <c r="HE328" s="1" cm="1">
        <f t="array" aca="1" ref="HE328" ca="1">_xlfn.XLOOKUP(INDIRECT("'Cornhole Board'!" &amp; L328),$L$266:$L$269,$M$266:$M$269,0,0,1)</f>
        <v>3</v>
      </c>
      <c r="HF328" s="1" cm="1">
        <f t="array" aca="1" ref="HF328" ca="1">_xlfn.XLOOKUP(INDIRECT("'Cornhole Board'!" &amp; M328),$L$266:$L$269,$M$266:$M$269,0,0,1)</f>
        <v>3</v>
      </c>
      <c r="HG328" s="1" cm="1">
        <f t="array" aca="1" ref="HG328" ca="1">_xlfn.XLOOKUP(INDIRECT("'Cornhole Board'!" &amp; N328),$L$266:$L$269,$M$266:$M$269,0,0,1)</f>
        <v>3</v>
      </c>
      <c r="HH328" s="1" cm="1">
        <f t="array" aca="1" ref="HH328" ca="1">_xlfn.XLOOKUP(INDIRECT("'Cornhole Board'!" &amp; O328),$L$266:$L$269,$M$266:$M$269,0,0,1)</f>
        <v>1</v>
      </c>
      <c r="HI328" s="1" cm="1">
        <f t="array" aca="1" ref="HI328" ca="1">_xlfn.XLOOKUP(INDIRECT("'Cornhole Board'!" &amp; P328),$L$266:$L$269,$M$266:$M$269,0,0,1)</f>
        <v>0</v>
      </c>
      <c r="HJ328" s="1" cm="1">
        <f t="array" aca="1" ref="HJ328" ca="1">_xlfn.XLOOKUP(INDIRECT("'Cornhole Board'!" &amp; Q328),$L$266:$L$269,$M$266:$M$269,0,0,1)</f>
        <v>1</v>
      </c>
      <c r="HK328" s="1" cm="1">
        <f t="array" aca="1" ref="HK328" ca="1">_xlfn.XLOOKUP(INDIRECT("'Cornhole Board'!" &amp; R328),$L$266:$L$269,$M$266:$M$269,0,0,1)</f>
        <v>3</v>
      </c>
      <c r="HL328" s="1" cm="1">
        <f t="array" aca="1" ref="HL328" ca="1">_xlfn.XLOOKUP(INDIRECT("'Cornhole Board'!" &amp; S328),$L$266:$L$269,$M$266:$M$269,0,0,1)</f>
        <v>3</v>
      </c>
      <c r="HM328" s="1" cm="1">
        <f t="array" aca="1" ref="HM328" ca="1">_xlfn.XLOOKUP(INDIRECT("'Cornhole Board'!" &amp; T328),$L$266:$L$269,$M$266:$M$269,0,0,1)</f>
        <v>1</v>
      </c>
      <c r="HN328" s="1" cm="1">
        <f t="array" aca="1" ref="HN328" ca="1">_xlfn.XLOOKUP(INDIRECT("'Cornhole Board'!" &amp; U328),$L$266:$L$269,$M$266:$M$269,0,0,1)</f>
        <v>1</v>
      </c>
      <c r="HO328" s="1" cm="1">
        <f t="array" aca="1" ref="HO328" ca="1">_xlfn.XLOOKUP(INDIRECT("'Cornhole Board'!" &amp; V328),$L$266:$L$269,$M$266:$M$269,0,0,1)</f>
        <v>1</v>
      </c>
      <c r="HP328" s="1" cm="1">
        <f t="array" aca="1" ref="HP328" ca="1">_xlfn.XLOOKUP(INDIRECT("'Cornhole Board'!" &amp; W328),$L$266:$L$269,$M$266:$M$269,0,0,1)</f>
        <v>3</v>
      </c>
      <c r="HQ328" s="1" cm="1">
        <f t="array" aca="1" ref="HQ328" ca="1">_xlfn.XLOOKUP(INDIRECT("'Cornhole Board'!" &amp; X328),$L$266:$L$269,$M$266:$M$269,0,0,1)</f>
        <v>3</v>
      </c>
      <c r="HR328" s="1" cm="1">
        <f t="array" aca="1" ref="HR328" ca="1">_xlfn.XLOOKUP(INDIRECT("'Cornhole Board'!" &amp; Y328),$L$266:$L$269,$M$266:$M$269,0,0,1)</f>
        <v>3</v>
      </c>
      <c r="HS328" s="1" cm="1">
        <f t="array" aca="1" ref="HS328" ca="1">_xlfn.XLOOKUP(INDIRECT("'Cornhole Board'!" &amp; Z328),$L$266:$L$269,$M$266:$M$269,0,0,1)</f>
        <v>3</v>
      </c>
      <c r="HT328" s="1" cm="1">
        <f t="array" aca="1" ref="HT328" ca="1">_xlfn.XLOOKUP(INDIRECT("'Cornhole Board'!" &amp; AA328),$L$266:$L$269,$M$266:$M$269,0,0,1)</f>
        <v>3</v>
      </c>
      <c r="HU328" s="1" cm="1">
        <f t="array" aca="1" ref="HU328" ca="1">_xlfn.XLOOKUP(INDIRECT("'Cornhole Board'!" &amp; AB328),$L$266:$L$269,$M$266:$M$269,0,0,1)</f>
        <v>3</v>
      </c>
      <c r="HV328" s="1" cm="1">
        <f t="array" aca="1" ref="HV328" ca="1">_xlfn.XLOOKUP(INDIRECT("'Cornhole Board'!" &amp; AC328),$L$266:$L$269,$M$266:$M$269,0,0,1)</f>
        <v>3</v>
      </c>
      <c r="HW328" s="1" cm="1">
        <f t="array" aca="1" ref="HW328" ca="1">_xlfn.XLOOKUP(INDIRECT("'Cornhole Board'!" &amp; AD328),$L$266:$L$269,$M$266:$M$269,0,0,1)</f>
        <v>1</v>
      </c>
      <c r="HX328" s="1" cm="1">
        <f t="array" aca="1" ref="HX328" ca="1">_xlfn.XLOOKUP(INDIRECT("'Cornhole Board'!" &amp; AE328),$L$266:$L$269,$M$266:$M$269,0,0,1)</f>
        <v>1</v>
      </c>
      <c r="HY328" s="1" cm="1">
        <f t="array" aca="1" ref="HY328" ca="1">_xlfn.XLOOKUP(INDIRECT("'Cornhole Board'!" &amp; AF328),$L$266:$L$269,$M$266:$M$269,0,0,1)</f>
        <v>3</v>
      </c>
      <c r="HZ328" s="1" cm="1">
        <f t="array" aca="1" ref="HZ328" ca="1">_xlfn.XLOOKUP(INDIRECT("'Cornhole Board'!" &amp; AG328),$L$266:$L$269,$M$266:$M$269,0,0,1)</f>
        <v>3</v>
      </c>
      <c r="IA328" s="1" cm="1">
        <f t="array" aca="1" ref="IA328" ca="1">_xlfn.XLOOKUP(INDIRECT("'Cornhole Board'!" &amp; AH328),$L$266:$L$269,$M$266:$M$269,0,0,1)</f>
        <v>1</v>
      </c>
      <c r="IB328" s="1" cm="1">
        <f t="array" aca="1" ref="IB328" ca="1">_xlfn.XLOOKUP(INDIRECT("'Cornhole Board'!" &amp; AI328),$L$266:$L$269,$M$266:$M$269,0,0,1)</f>
        <v>3</v>
      </c>
      <c r="IC328" s="1" cm="1">
        <f t="array" aca="1" ref="IC328" ca="1">_xlfn.XLOOKUP(INDIRECT("'Cornhole Board'!" &amp; AJ328),$L$266:$L$269,$M$266:$M$269,0,0,1)</f>
        <v>3</v>
      </c>
      <c r="ID328" s="1" cm="1">
        <f t="array" aca="1" ref="ID328" ca="1">_xlfn.XLOOKUP(INDIRECT("'Cornhole Board'!" &amp; AK328),$L$266:$L$269,$M$266:$M$269,0,0,1)</f>
        <v>3</v>
      </c>
      <c r="IE328" s="1" cm="1">
        <f t="array" aca="1" ref="IE328" ca="1">_xlfn.XLOOKUP(INDIRECT("'Cornhole Board'!" &amp; AL328),$L$266:$L$269,$M$266:$M$269,0,0,1)</f>
        <v>3</v>
      </c>
      <c r="IF328" s="1" cm="1">
        <f t="array" aca="1" ref="IF328" ca="1">_xlfn.XLOOKUP(INDIRECT("'Cornhole Board'!" &amp; AM328),$L$266:$L$269,$M$266:$M$269,0,0,1)</f>
        <v>1</v>
      </c>
      <c r="IG328" s="1" cm="1">
        <f t="array" aca="1" ref="IG328" ca="1">_xlfn.XLOOKUP(INDIRECT("'Cornhole Board'!" &amp; AN328),$L$266:$L$269,$M$266:$M$269,0,0,1)</f>
        <v>3</v>
      </c>
      <c r="IH328" s="1" cm="1">
        <f t="array" aca="1" ref="IH328" ca="1">_xlfn.XLOOKUP(INDIRECT("'Cornhole Board'!" &amp; AO328),$L$266:$L$269,$M$266:$M$269,0,0,1)</f>
        <v>3</v>
      </c>
      <c r="II328" s="1" cm="1">
        <f t="array" aca="1" ref="II328" ca="1">_xlfn.XLOOKUP(INDIRECT("'Cornhole Board'!" &amp; AP328),$L$266:$L$269,$M$266:$M$269,0,0,1)</f>
        <v>3</v>
      </c>
      <c r="IJ328" s="1" cm="1">
        <f t="array" aca="1" ref="IJ328" ca="1">_xlfn.XLOOKUP(INDIRECT("'Cornhole Board'!" &amp; AQ328),$L$266:$L$269,$M$266:$M$269,0,0,1)</f>
        <v>0</v>
      </c>
      <c r="IK328" s="1" cm="1">
        <f t="array" aca="1" ref="IK328" ca="1">_xlfn.XLOOKUP(INDIRECT("'Cornhole Board'!" &amp; AR328),$L$266:$L$269,$M$266:$M$269,0,0,1)</f>
        <v>3</v>
      </c>
      <c r="IL328" s="1" cm="1">
        <f t="array" aca="1" ref="IL328" ca="1">_xlfn.XLOOKUP(INDIRECT("'Cornhole Board'!" &amp; AS328),$L$266:$L$269,$M$266:$M$269,0,0,1)</f>
        <v>0</v>
      </c>
      <c r="IM328" s="1" cm="1">
        <f t="array" aca="1" ref="IM328" ca="1">_xlfn.XLOOKUP(INDIRECT("'Cornhole Board'!" &amp; AT328),$L$266:$L$269,$M$266:$M$269,0,0,1)</f>
        <v>1</v>
      </c>
      <c r="IN328" s="1" cm="1">
        <f t="array" aca="1" ref="IN328" ca="1">_xlfn.XLOOKUP(INDIRECT("'Cornhole Board'!" &amp; AU328),$L$266:$L$269,$M$266:$M$269,0,0,1)</f>
        <v>3</v>
      </c>
      <c r="IO328" s="1" cm="1">
        <f t="array" aca="1" ref="IO328" ca="1">_xlfn.XLOOKUP(INDIRECT("'Cornhole Board'!" &amp; AV328),$L$266:$L$269,$M$266:$M$269,0,0,1)</f>
        <v>1</v>
      </c>
      <c r="IP328" s="1" cm="1">
        <f t="array" aca="1" ref="IP328" ca="1">_xlfn.XLOOKUP(INDIRECT("'Cornhole Board'!" &amp; AW328),$L$266:$L$269,$M$266:$M$269,0,0,1)</f>
        <v>1</v>
      </c>
      <c r="IQ328" s="1" cm="1">
        <f t="array" aca="1" ref="IQ328" ca="1">_xlfn.XLOOKUP(INDIRECT("'Cornhole Board'!" &amp; AX328),$L$266:$L$269,$M$266:$M$269,0,0,1)</f>
        <v>3</v>
      </c>
      <c r="IR328" s="1" cm="1">
        <f t="array" aca="1" ref="IR328" ca="1">_xlfn.XLOOKUP(INDIRECT("'Cornhole Board'!" &amp; AY328),$L$266:$L$269,$M$266:$M$269,0,0,1)</f>
        <v>3</v>
      </c>
      <c r="IS328" s="1" cm="1">
        <f t="array" aca="1" ref="IS328" ca="1">_xlfn.XLOOKUP(INDIRECT("'Cornhole Board'!" &amp; AZ328),$L$266:$L$269,$M$266:$M$269,0,0,1)</f>
        <v>3</v>
      </c>
      <c r="IT328" s="1" cm="1">
        <f t="array" aca="1" ref="IT328" ca="1">_xlfn.XLOOKUP(INDIRECT("'Cornhole Board'!" &amp; BA328),$L$266:$L$269,$M$266:$M$269,0,0,1)</f>
        <v>1</v>
      </c>
      <c r="IU328" s="1" cm="1">
        <f t="array" aca="1" ref="IU328" ca="1">_xlfn.XLOOKUP(INDIRECT("'Cornhole Board'!" &amp; BB328),$L$266:$L$269,$M$266:$M$269,0,0,1)</f>
        <v>3</v>
      </c>
      <c r="IV328" s="1" cm="1">
        <f t="array" aca="1" ref="IV328" ca="1">_xlfn.XLOOKUP(INDIRECT("'Cornhole Board'!" &amp; BC328),$L$266:$L$269,$M$266:$M$269,0,0,1)</f>
        <v>3</v>
      </c>
      <c r="IW328" s="1" cm="1">
        <f t="array" aca="1" ref="IW328" ca="1">_xlfn.XLOOKUP(INDIRECT("'Cornhole Board'!" &amp; BD328),$L$266:$L$269,$M$266:$M$269,0,0,1)</f>
        <v>1</v>
      </c>
      <c r="IX328" s="1" cm="1">
        <f t="array" aca="1" ref="IX328" ca="1">_xlfn.XLOOKUP(INDIRECT("'Cornhole Board'!" &amp; BE328),$L$266:$L$269,$M$266:$M$269,0,0,1)</f>
        <v>1</v>
      </c>
      <c r="IY328" s="1" cm="1">
        <f t="array" aca="1" ref="IY328" ca="1">_xlfn.XLOOKUP(INDIRECT("'Cornhole Board'!" &amp; BF328),$L$266:$L$269,$M$266:$M$269,0,0,1)</f>
        <v>1</v>
      </c>
      <c r="IZ328" s="1" cm="1">
        <f t="array" aca="1" ref="IZ328" ca="1">_xlfn.XLOOKUP(INDIRECT("'Cornhole Board'!" &amp; BG328),$L$266:$L$269,$M$266:$M$269,0,0,1)</f>
        <v>0</v>
      </c>
      <c r="JA328" s="1" cm="1">
        <f t="array" aca="1" ref="JA328" ca="1">_xlfn.XLOOKUP(INDIRECT("'Cornhole Board'!" &amp; BH328),$L$266:$L$269,$M$266:$M$269,0,0,1)</f>
        <v>3</v>
      </c>
      <c r="JB328" s="1" cm="1">
        <f t="array" aca="1" ref="JB328" ca="1">_xlfn.XLOOKUP(INDIRECT("'Cornhole Board'!" &amp; BI328),$L$266:$L$269,$M$266:$M$269,0,0,1)</f>
        <v>3</v>
      </c>
      <c r="JC328" s="1" cm="1">
        <f t="array" aca="1" ref="JC328" ca="1">_xlfn.XLOOKUP(INDIRECT("'Cornhole Board'!" &amp; BJ328),$L$266:$L$269,$M$266:$M$269,0,0,1)</f>
        <v>3</v>
      </c>
      <c r="JD328" s="1" cm="1">
        <f t="array" aca="1" ref="JD328" ca="1">_xlfn.XLOOKUP(INDIRECT("'Cornhole Board'!" &amp; BK328),$L$266:$L$269,$M$266:$M$269,0,0,1)</f>
        <v>0</v>
      </c>
      <c r="JE328" s="1" cm="1">
        <f t="array" aca="1" ref="JE328" ca="1">_xlfn.XLOOKUP(INDIRECT("'Cornhole Board'!" &amp; BL328),$L$266:$L$269,$M$266:$M$269,0,0,1)</f>
        <v>3</v>
      </c>
      <c r="JF328" s="1" cm="1">
        <f t="array" aca="1" ref="JF328" ca="1">_xlfn.XLOOKUP(INDIRECT("'Cornhole Board'!" &amp; BM328),$L$266:$L$269,$M$266:$M$269,0,0,1)</f>
        <v>3</v>
      </c>
      <c r="JG328" s="1" cm="1">
        <f t="array" aca="1" ref="JG328" ca="1">_xlfn.XLOOKUP(INDIRECT("'Cornhole Board'!" &amp; BN328),$L$266:$L$269,$M$266:$M$269,0,0,1)</f>
        <v>1</v>
      </c>
      <c r="JH328" s="1" cm="1">
        <f t="array" aca="1" ref="JH328" ca="1">_xlfn.XLOOKUP(INDIRECT("'Cornhole Board'!" &amp; BO328),$L$266:$L$269,$M$266:$M$269,0,0,1)</f>
        <v>1</v>
      </c>
      <c r="JI328" s="1" cm="1">
        <f t="array" aca="1" ref="JI328" ca="1">_xlfn.XLOOKUP(INDIRECT("'Cornhole Board'!" &amp; BP328),$L$266:$L$269,$M$266:$M$269,0,0,1)</f>
        <v>3</v>
      </c>
      <c r="JJ328" s="1" cm="1">
        <f t="array" aca="1" ref="JJ328" ca="1">_xlfn.XLOOKUP(INDIRECT("'Cornhole Board'!" &amp; BQ328),$L$266:$L$269,$M$266:$M$269,0,0,1)</f>
        <v>3</v>
      </c>
      <c r="JK328" s="1" cm="1">
        <f t="array" aca="1" ref="JK328" ca="1">_xlfn.XLOOKUP(INDIRECT("'Cornhole Board'!" &amp; BR328),$L$266:$L$269,$M$266:$M$269,0,0,1)</f>
        <v>3</v>
      </c>
      <c r="JL328" s="1" cm="1">
        <f t="array" aca="1" ref="JL328" ca="1">_xlfn.XLOOKUP(INDIRECT("'Cornhole Board'!" &amp; BS328),$L$266:$L$269,$M$266:$M$269,0,0,1)</f>
        <v>1</v>
      </c>
      <c r="JM328" s="1" cm="1">
        <f t="array" aca="1" ref="JM328" ca="1">_xlfn.XLOOKUP(INDIRECT("'Cornhole Board'!" &amp; BT328),$L$266:$L$269,$M$266:$M$269,0,0,1)</f>
        <v>3</v>
      </c>
      <c r="JN328" s="1" cm="1">
        <f t="array" aca="1" ref="JN328" ca="1">_xlfn.XLOOKUP(INDIRECT("'Cornhole Board'!" &amp; BU328),$L$266:$L$269,$M$266:$M$269,0,0,1)</f>
        <v>0</v>
      </c>
      <c r="JO328" s="1" cm="1">
        <f t="array" aca="1" ref="JO328" ca="1">_xlfn.XLOOKUP(INDIRECT("'Cornhole Board'!" &amp; BV328),$L$266:$L$269,$M$266:$M$269,0,0,1)</f>
        <v>3</v>
      </c>
      <c r="JP328" s="1" cm="1">
        <f t="array" aca="1" ref="JP328" ca="1">_xlfn.XLOOKUP(INDIRECT("'Cornhole Board'!" &amp; BW328),$L$266:$L$269,$M$266:$M$269,0,0,1)</f>
        <v>0</v>
      </c>
      <c r="JQ328" s="1" cm="1">
        <f t="array" aca="1" ref="JQ328" ca="1">_xlfn.XLOOKUP(INDIRECT("'Cornhole Board'!" &amp; BX328),$L$266:$L$269,$M$266:$M$269,0,0,1)</f>
        <v>1</v>
      </c>
      <c r="JR328" s="1" cm="1">
        <f t="array" aca="1" ref="JR328" ca="1">_xlfn.XLOOKUP(INDIRECT("'Cornhole Board'!" &amp; BY328),$L$266:$L$269,$M$266:$M$269,0,0,1)</f>
        <v>0</v>
      </c>
      <c r="JS328" s="1" cm="1">
        <f t="array" aca="1" ref="JS328" ca="1">_xlfn.XLOOKUP(INDIRECT("'Cornhole Board'!" &amp; BZ328),$L$266:$L$269,$M$266:$M$269,0,0,1)</f>
        <v>3</v>
      </c>
      <c r="JT328" s="1" cm="1">
        <f t="array" aca="1" ref="JT328" ca="1">_xlfn.XLOOKUP(INDIRECT("'Cornhole Board'!" &amp; CA328),$L$266:$L$269,$M$266:$M$269,0,0,1)</f>
        <v>1</v>
      </c>
      <c r="JU328" s="1" cm="1">
        <f t="array" aca="1" ref="JU328" ca="1">_xlfn.XLOOKUP(INDIRECT("'Cornhole Board'!" &amp; CB328),$L$266:$L$269,$M$266:$M$269,0,0,1)</f>
        <v>3</v>
      </c>
      <c r="JV328" s="1" cm="1">
        <f t="array" aca="1" ref="JV328" ca="1">_xlfn.XLOOKUP(INDIRECT("'Cornhole Board'!" &amp; CC328),$L$266:$L$269,$M$266:$M$269,0,0,1)</f>
        <v>1</v>
      </c>
      <c r="JW328" s="1" cm="1">
        <f t="array" aca="1" ref="JW328" ca="1">_xlfn.XLOOKUP(INDIRECT("'Cornhole Board'!" &amp; CD328),$L$266:$L$269,$M$266:$M$269,0,0,1)</f>
        <v>3</v>
      </c>
      <c r="JX328" s="1" cm="1">
        <f t="array" aca="1" ref="JX328" ca="1">_xlfn.XLOOKUP(INDIRECT("'Cornhole Board'!" &amp; CE328),$L$266:$L$269,$M$266:$M$269,0,0,1)</f>
        <v>3</v>
      </c>
      <c r="JY328" s="1" cm="1">
        <f t="array" aca="1" ref="JY328" ca="1">_xlfn.XLOOKUP(INDIRECT("'Cornhole Board'!" &amp; CF328),$L$266:$L$269,$M$266:$M$269,0,0,1)</f>
        <v>3</v>
      </c>
      <c r="JZ328" s="1" cm="1">
        <f t="array" aca="1" ref="JZ328" ca="1">_xlfn.XLOOKUP(INDIRECT("'Cornhole Board'!" &amp; CG328),$L$266:$L$269,$M$266:$M$269,0,0,1)</f>
        <v>1</v>
      </c>
      <c r="KA328" s="1" cm="1">
        <f t="array" aca="1" ref="KA328" ca="1">_xlfn.XLOOKUP(INDIRECT("'Cornhole Board'!" &amp; CH328),$L$266:$L$269,$M$266:$M$269,0,0,1)</f>
        <v>3</v>
      </c>
      <c r="KB328" s="1" cm="1">
        <f t="array" aca="1" ref="KB328" ca="1">_xlfn.XLOOKUP(INDIRECT("'Cornhole Board'!" &amp; CI328),$L$266:$L$269,$M$266:$M$269,0,0,1)</f>
        <v>3</v>
      </c>
      <c r="KC328" s="1" cm="1">
        <f t="array" aca="1" ref="KC328" ca="1">_xlfn.XLOOKUP(INDIRECT("'Cornhole Board'!" &amp; CJ328),$L$266:$L$269,$M$266:$M$269,0,0,1)</f>
        <v>3</v>
      </c>
      <c r="KD328" s="1" cm="1">
        <f t="array" aca="1" ref="KD328" ca="1">_xlfn.XLOOKUP(INDIRECT("'Cornhole Board'!" &amp; CK328),$L$266:$L$269,$M$266:$M$269,0,0,1)</f>
        <v>3</v>
      </c>
      <c r="KE328" s="1" cm="1">
        <f t="array" aca="1" ref="KE328" ca="1">_xlfn.XLOOKUP(INDIRECT("'Cornhole Board'!" &amp; CL328),$L$266:$L$269,$M$266:$M$269,0,0,1)</f>
        <v>0</v>
      </c>
      <c r="KF328" s="1" cm="1">
        <f t="array" aca="1" ref="KF328" ca="1">_xlfn.XLOOKUP(INDIRECT("'Cornhole Board'!" &amp; CM328),$L$266:$L$269,$M$266:$M$269,0,0,1)</f>
        <v>1</v>
      </c>
      <c r="KG328" s="1" cm="1">
        <f t="array" aca="1" ref="KG328" ca="1">_xlfn.XLOOKUP(INDIRECT("'Cornhole Board'!" &amp; CN328),$L$266:$L$269,$M$266:$M$269,0,0,1)</f>
        <v>1</v>
      </c>
      <c r="KH328" s="1" cm="1">
        <f t="array" aca="1" ref="KH328" ca="1">_xlfn.XLOOKUP(INDIRECT("'Cornhole Board'!" &amp; CO328),$L$266:$L$269,$M$266:$M$269,0,0,1)</f>
        <v>1</v>
      </c>
      <c r="KI328" s="1" cm="1">
        <f t="array" aca="1" ref="KI328" ca="1">_xlfn.XLOOKUP(INDIRECT("'Cornhole Board'!" &amp; CP328),$L$266:$L$269,$M$266:$M$269,0,0,1)</f>
        <v>1</v>
      </c>
      <c r="KJ328" s="1" cm="1">
        <f t="array" aca="1" ref="KJ328" ca="1">_xlfn.XLOOKUP(INDIRECT("'Cornhole Board'!" &amp; CQ328),$L$266:$L$269,$M$266:$M$269,0,0,1)</f>
        <v>1</v>
      </c>
      <c r="KK328" s="1" cm="1">
        <f t="array" aca="1" ref="KK328" ca="1">_xlfn.XLOOKUP(INDIRECT("'Cornhole Board'!" &amp; CR328),$L$266:$L$269,$M$266:$M$269,0,0,1)</f>
        <v>1</v>
      </c>
      <c r="KL328" s="1" cm="1">
        <f t="array" aca="1" ref="KL328" ca="1">_xlfn.XLOOKUP(INDIRECT("'Cornhole Board'!" &amp; CS328),$L$266:$L$269,$M$266:$M$269,0,0,1)</f>
        <v>1</v>
      </c>
      <c r="KM328" s="1" cm="1">
        <f t="array" aca="1" ref="KM328" ca="1">_xlfn.XLOOKUP(INDIRECT("'Cornhole Board'!" &amp; CT328),$L$266:$L$269,$M$266:$M$269,0,0,1)</f>
        <v>3</v>
      </c>
      <c r="KN328" s="1" cm="1">
        <f t="array" aca="1" ref="KN328" ca="1">_xlfn.XLOOKUP(INDIRECT("'Cornhole Board'!" &amp; CU328),$L$266:$L$269,$M$266:$M$269,0,0,1)</f>
        <v>1</v>
      </c>
      <c r="KO328" s="1" cm="1">
        <f t="array" aca="1" ref="KO328" ca="1">_xlfn.XLOOKUP(INDIRECT("'Cornhole Board'!" &amp; CV328),$L$266:$L$269,$M$266:$M$269,0,0,1)</f>
        <v>1</v>
      </c>
      <c r="KP328" s="1" cm="1">
        <f t="array" aca="1" ref="KP328" ca="1">_xlfn.XLOOKUP(INDIRECT("'Cornhole Board'!" &amp; CW328),$L$266:$L$269,$M$266:$M$269,0,0,1)</f>
        <v>3</v>
      </c>
      <c r="KQ328" s="1" cm="1">
        <f t="array" aca="1" ref="KQ328" ca="1">_xlfn.XLOOKUP(INDIRECT("'Cornhole Board'!" &amp; CX328),$L$266:$L$269,$M$266:$M$269,0,0,1)</f>
        <v>1</v>
      </c>
      <c r="KR328" s="1" cm="1">
        <f t="array" aca="1" ref="KR328" ca="1">_xlfn.XLOOKUP(INDIRECT("'Cornhole Board'!" &amp; CY328),$L$266:$L$269,$M$266:$M$269,0,0,1)</f>
        <v>1</v>
      </c>
      <c r="KS328" s="1" cm="1">
        <f t="array" aca="1" ref="KS328" ca="1">_xlfn.XLOOKUP(INDIRECT("'Cornhole Board'!" &amp; CZ328),$L$266:$L$269,$M$266:$M$269,0,0,1)</f>
        <v>1</v>
      </c>
      <c r="KT328" s="1" cm="1">
        <f t="array" aca="1" ref="KT328" ca="1">_xlfn.XLOOKUP(INDIRECT("'Cornhole Board'!" &amp; DA328),$L$266:$L$269,$M$266:$M$269,0,0,1)</f>
        <v>1</v>
      </c>
      <c r="KU328" s="1" cm="1">
        <f t="array" aca="1" ref="KU328" ca="1">_xlfn.XLOOKUP(INDIRECT("'Cornhole Board'!" &amp; DB328),$L$266:$L$269,$M$266:$M$269,0,0,1)</f>
        <v>1</v>
      </c>
      <c r="KV328" s="1" cm="1">
        <f t="array" aca="1" ref="KV328" ca="1">_xlfn.XLOOKUP(INDIRECT("'Cornhole Board'!" &amp; DC328),$L$266:$L$269,$M$266:$M$269,0,0,1)</f>
        <v>3</v>
      </c>
      <c r="KW328" s="1" cm="1">
        <f t="array" aca="1" ref="KW328" ca="1">_xlfn.XLOOKUP(INDIRECT("'Cornhole Board'!" &amp; DD328),$L$266:$L$269,$M$266:$M$269,0,0,1)</f>
        <v>3</v>
      </c>
      <c r="KX328" s="1" cm="1">
        <f t="array" aca="1" ref="KX328" ca="1">_xlfn.XLOOKUP(INDIRECT("'Cornhole Board'!" &amp; DE328),$L$266:$L$269,$M$266:$M$269,0,0,1)</f>
        <v>3</v>
      </c>
      <c r="KY328" s="1" cm="1">
        <f t="array" aca="1" ref="KY328" ca="1">_xlfn.XLOOKUP(INDIRECT("'Cornhole Board'!" &amp; DF328),$L$266:$L$269,$M$266:$M$269,0,0,1)</f>
        <v>1</v>
      </c>
      <c r="KZ328" s="1" cm="1">
        <f t="array" aca="1" ref="KZ328" ca="1">_xlfn.XLOOKUP(INDIRECT("'Cornhole Board'!" &amp; DG328),$L$266:$L$269,$M$266:$M$269,0,0,1)</f>
        <v>3</v>
      </c>
      <c r="LA328" s="1" cm="1">
        <f t="array" aca="1" ref="LA328" ca="1">_xlfn.XLOOKUP(INDIRECT("'Cornhole Board'!" &amp; DH328),$L$266:$L$269,$M$266:$M$269,0,0,1)</f>
        <v>3</v>
      </c>
      <c r="LB328" s="1" cm="1">
        <f t="array" aca="1" ref="LB328" ca="1">_xlfn.XLOOKUP(INDIRECT("'Cornhole Board'!" &amp; DI328),$L$266:$L$269,$M$266:$M$269,0,0,1)</f>
        <v>1</v>
      </c>
      <c r="LC328" s="1" cm="1">
        <f t="array" aca="1" ref="LC328" ca="1">_xlfn.XLOOKUP(INDIRECT("'Cornhole Board'!" &amp; DJ328),$L$266:$L$269,$M$266:$M$269,0,0,1)</f>
        <v>1</v>
      </c>
      <c r="LD328" s="1" cm="1">
        <f t="array" aca="1" ref="LD328" ca="1">_xlfn.XLOOKUP(INDIRECT("'Cornhole Board'!" &amp; DK328),$L$266:$L$269,$M$266:$M$269,0,0,1)</f>
        <v>1</v>
      </c>
      <c r="LE328" s="1" cm="1">
        <f t="array" aca="1" ref="LE328" ca="1">_xlfn.XLOOKUP(INDIRECT("'Cornhole Board'!" &amp; DL328),$L$266:$L$269,$M$266:$M$269,0,0,1)</f>
        <v>3</v>
      </c>
      <c r="LF328" s="1" cm="1">
        <f t="array" aca="1" ref="LF328" ca="1">_xlfn.XLOOKUP(INDIRECT("'Cornhole Board'!" &amp; DM328),$L$266:$L$269,$M$266:$M$269,0,0,1)</f>
        <v>1</v>
      </c>
      <c r="LG328" s="1" cm="1">
        <f t="array" aca="1" ref="LG328" ca="1">_xlfn.XLOOKUP(INDIRECT("'Cornhole Board'!" &amp; DN328),$L$266:$L$269,$M$266:$M$269,0,0,1)</f>
        <v>3</v>
      </c>
      <c r="LH328" s="1" cm="1">
        <f t="array" aca="1" ref="LH328" ca="1">_xlfn.XLOOKUP(INDIRECT("'Cornhole Board'!" &amp; DO328),$L$266:$L$269,$M$266:$M$269,0,0,1)</f>
        <v>3</v>
      </c>
      <c r="LI328" s="1" cm="1">
        <f t="array" aca="1" ref="LI328" ca="1">_xlfn.XLOOKUP(INDIRECT("'Cornhole Board'!" &amp; DP328),$L$266:$L$269,$M$266:$M$269,0,0,1)</f>
        <v>3</v>
      </c>
      <c r="LJ328" s="1" cm="1">
        <f t="array" aca="1" ref="LJ328" ca="1">_xlfn.XLOOKUP(INDIRECT("'Cornhole Board'!" &amp; DQ328),$L$266:$L$269,$M$266:$M$269,0,0,1)</f>
        <v>3</v>
      </c>
      <c r="LK328" s="1" cm="1">
        <f t="array" aca="1" ref="LK328" ca="1">_xlfn.XLOOKUP(INDIRECT("'Cornhole Board'!" &amp; DR328),$L$266:$L$269,$M$266:$M$269,0,0,1)</f>
        <v>3</v>
      </c>
      <c r="LL328" s="1" cm="1">
        <f t="array" aca="1" ref="LL328" ca="1">_xlfn.XLOOKUP(INDIRECT("'Cornhole Board'!" &amp; DS328),$L$266:$L$269,$M$266:$M$269,0,0,1)</f>
        <v>1</v>
      </c>
      <c r="LM328" s="1" cm="1">
        <f t="array" aca="1" ref="LM328" ca="1">_xlfn.XLOOKUP(INDIRECT("'Cornhole Board'!" &amp; DT328),$L$266:$L$269,$M$266:$M$269,0,0,1)</f>
        <v>3</v>
      </c>
      <c r="LN328" s="1" cm="1">
        <f t="array" aca="1" ref="LN328" ca="1">_xlfn.XLOOKUP(INDIRECT("'Cornhole Board'!" &amp; DU328),$L$266:$L$269,$M$266:$M$269,0,0,1)</f>
        <v>1</v>
      </c>
      <c r="LO328" s="1" cm="1">
        <f t="array" aca="1" ref="LO328" ca="1">_xlfn.XLOOKUP(INDIRECT("'Cornhole Board'!" &amp; DV328),$L$266:$L$269,$M$266:$M$269,0,0,1)</f>
        <v>3</v>
      </c>
      <c r="LP328" s="1" cm="1">
        <f t="array" aca="1" ref="LP328" ca="1">_xlfn.XLOOKUP(INDIRECT("'Cornhole Board'!" &amp; DW328),$L$266:$L$269,$M$266:$M$269,0,0,1)</f>
        <v>0</v>
      </c>
      <c r="LQ328" s="1" cm="1">
        <f t="array" aca="1" ref="LQ328" ca="1">_xlfn.XLOOKUP(INDIRECT("'Cornhole Board'!" &amp; DX328),$L$266:$L$269,$M$266:$M$269,0,0,1)</f>
        <v>0</v>
      </c>
      <c r="LR328" s="1" cm="1">
        <f t="array" aca="1" ref="LR328" ca="1">_xlfn.XLOOKUP(INDIRECT("'Cornhole Board'!" &amp; DY328),$L$266:$L$269,$M$266:$M$269,0,0,1)</f>
        <v>1</v>
      </c>
      <c r="LS328" s="1" cm="1">
        <f t="array" aca="1" ref="LS328" ca="1">_xlfn.XLOOKUP(INDIRECT("'Cornhole Board'!" &amp; DZ328),$L$266:$L$269,$M$266:$M$269,0,0,1)</f>
        <v>1</v>
      </c>
      <c r="LT328" s="1" cm="1">
        <f t="array" aca="1" ref="LT328" ca="1">_xlfn.XLOOKUP(INDIRECT("'Cornhole Board'!" &amp; EA328),$L$266:$L$269,$M$266:$M$269,0,0,1)</f>
        <v>1</v>
      </c>
      <c r="LU328" s="1" cm="1">
        <f t="array" aca="1" ref="LU328" ca="1">_xlfn.XLOOKUP(INDIRECT("'Cornhole Board'!" &amp; EB328),$L$266:$L$269,$M$266:$M$269,0,0,1)</f>
        <v>1</v>
      </c>
      <c r="LV328" s="1" cm="1">
        <f t="array" aca="1" ref="LV328" ca="1">_xlfn.XLOOKUP(INDIRECT("'Cornhole Board'!" &amp; EC328),$L$266:$L$269,$M$266:$M$269,0,0,1)</f>
        <v>3</v>
      </c>
      <c r="LW328" s="1" cm="1">
        <f t="array" aca="1" ref="LW328" ca="1">_xlfn.XLOOKUP(INDIRECT("'Cornhole Board'!" &amp; ED328),$L$266:$L$269,$M$266:$M$269,0,0,1)</f>
        <v>3</v>
      </c>
      <c r="LX328" s="1" cm="1">
        <f t="array" aca="1" ref="LX328" ca="1">_xlfn.XLOOKUP(INDIRECT("'Cornhole Board'!" &amp; EE328),$L$266:$L$269,$M$266:$M$269,0,0,1)</f>
        <v>3</v>
      </c>
      <c r="LY328" s="1" cm="1">
        <f t="array" aca="1" ref="LY328" ca="1">_xlfn.XLOOKUP(INDIRECT("'Cornhole Board'!" &amp; EF328),$L$266:$L$269,$M$266:$M$269,0,0,1)</f>
        <v>3</v>
      </c>
      <c r="LZ328" s="1" cm="1">
        <f t="array" aca="1" ref="LZ328" ca="1">_xlfn.XLOOKUP(INDIRECT("'Cornhole Board'!" &amp; EG328),$L$266:$L$269,$M$266:$M$269,0,0,1)</f>
        <v>3</v>
      </c>
      <c r="MA328" s="1" cm="1">
        <f t="array" aca="1" ref="MA328" ca="1">_xlfn.XLOOKUP(INDIRECT("'Cornhole Board'!" &amp; EH328),$L$266:$L$269,$M$266:$M$269,0,0,1)</f>
        <v>3</v>
      </c>
      <c r="MB328" s="1" cm="1">
        <f t="array" aca="1" ref="MB328" ca="1">_xlfn.XLOOKUP(INDIRECT("'Cornhole Board'!" &amp; EI328),$L$266:$L$269,$M$266:$M$269,0,0,1)</f>
        <v>3</v>
      </c>
      <c r="MC328" s="1" cm="1">
        <f t="array" aca="1" ref="MC328" ca="1">_xlfn.XLOOKUP(INDIRECT("'Cornhole Board'!" &amp; EJ328),$L$266:$L$269,$M$266:$M$269,0,0,1)</f>
        <v>1</v>
      </c>
      <c r="MD328" s="1" cm="1">
        <f t="array" aca="1" ref="MD328" ca="1">_xlfn.XLOOKUP(INDIRECT("'Cornhole Board'!" &amp; EK328),$L$266:$L$269,$M$266:$M$269,0,0,1)</f>
        <v>1</v>
      </c>
      <c r="ME328" s="1" cm="1">
        <f t="array" aca="1" ref="ME328" ca="1">_xlfn.XLOOKUP(INDIRECT("'Cornhole Board'!" &amp; EL328),$L$266:$L$269,$M$266:$M$269,0,0,1)</f>
        <v>3</v>
      </c>
      <c r="MF328" s="1" cm="1">
        <f t="array" aca="1" ref="MF328" ca="1">_xlfn.XLOOKUP(INDIRECT("'Cornhole Board'!" &amp; EM328),$L$266:$L$269,$M$266:$M$269,0,0,1)</f>
        <v>3</v>
      </c>
      <c r="MG328" s="1" cm="1">
        <f t="array" aca="1" ref="MG328" ca="1">_xlfn.XLOOKUP(INDIRECT("'Cornhole Board'!" &amp; EN328),$L$266:$L$269,$M$266:$M$269,0,0,1)</f>
        <v>3</v>
      </c>
      <c r="MH328" s="1" cm="1">
        <f t="array" aca="1" ref="MH328" ca="1">_xlfn.XLOOKUP(INDIRECT("'Cornhole Board'!" &amp; EO328),$L$266:$L$269,$M$266:$M$269,0,0,1)</f>
        <v>3</v>
      </c>
      <c r="MI328" s="1" cm="1">
        <f t="array" aca="1" ref="MI328" ca="1">_xlfn.XLOOKUP(INDIRECT("'Cornhole Board'!" &amp; EP328),$L$266:$L$269,$M$266:$M$269,0,0,1)</f>
        <v>3</v>
      </c>
      <c r="MJ328" s="1" cm="1">
        <f t="array" aca="1" ref="MJ328" ca="1">_xlfn.XLOOKUP(INDIRECT("'Cornhole Board'!" &amp; EQ328),$L$266:$L$269,$M$266:$M$269,0,0,1)</f>
        <v>1</v>
      </c>
      <c r="MK328" s="1" cm="1">
        <f t="array" aca="1" ref="MK328" ca="1">_xlfn.XLOOKUP(INDIRECT("'Cornhole Board'!" &amp; ER328),$L$266:$L$269,$M$266:$M$269,0,0,1)</f>
        <v>3</v>
      </c>
      <c r="ML328" s="1" cm="1">
        <f t="array" aca="1" ref="ML328" ca="1">_xlfn.XLOOKUP(INDIRECT("'Cornhole Board'!" &amp; ES328),$L$266:$L$269,$M$266:$M$269,0,0,1)</f>
        <v>3</v>
      </c>
      <c r="MM328" s="1" cm="1">
        <f t="array" aca="1" ref="MM328" ca="1">_xlfn.XLOOKUP(INDIRECT("'Cornhole Board'!" &amp; ET328),$L$266:$L$269,$M$266:$M$269,0,0,1)</f>
        <v>3</v>
      </c>
      <c r="MN328" s="1" cm="1">
        <f t="array" aca="1" ref="MN328" ca="1">_xlfn.XLOOKUP(INDIRECT("'Cornhole Board'!" &amp; EU328),$L$266:$L$269,$M$266:$M$269,0,0,1)</f>
        <v>3</v>
      </c>
      <c r="MO328" s="1" cm="1">
        <f t="array" aca="1" ref="MO328" ca="1">_xlfn.XLOOKUP(INDIRECT("'Cornhole Board'!" &amp; EV328),$L$266:$L$269,$M$266:$M$269,0,0,1)</f>
        <v>1</v>
      </c>
      <c r="MP328" s="1" cm="1">
        <f t="array" aca="1" ref="MP328" ca="1">_xlfn.XLOOKUP(INDIRECT("'Cornhole Board'!" &amp; EW328),$L$266:$L$269,$M$266:$M$269,0,0,1)</f>
        <v>0</v>
      </c>
      <c r="MQ328" s="1" cm="1">
        <f t="array" aca="1" ref="MQ328" ca="1">_xlfn.XLOOKUP(INDIRECT("'Cornhole Board'!" &amp; EX328),$L$266:$L$269,$M$266:$M$269,0,0,1)</f>
        <v>1</v>
      </c>
      <c r="MR328" s="1" cm="1">
        <f t="array" aca="1" ref="MR328" ca="1">_xlfn.XLOOKUP(INDIRECT("'Cornhole Board'!" &amp; EY328),$L$266:$L$269,$M$266:$M$269,0,0,1)</f>
        <v>0</v>
      </c>
      <c r="MS328" s="1" cm="1">
        <f t="array" aca="1" ref="MS328" ca="1">_xlfn.XLOOKUP(INDIRECT("'Cornhole Board'!" &amp; EZ328),$L$266:$L$269,$M$266:$M$269,0,0,1)</f>
        <v>3</v>
      </c>
      <c r="MT328" s="1" cm="1">
        <f t="array" aca="1" ref="MT328" ca="1">_xlfn.XLOOKUP(INDIRECT("'Cornhole Board'!" &amp; FA328),$L$266:$L$269,$M$266:$M$269,0,0,1)</f>
        <v>1</v>
      </c>
      <c r="MU328" s="1" cm="1">
        <f t="array" aca="1" ref="MU328" ca="1">_xlfn.XLOOKUP(INDIRECT("'Cornhole Board'!" &amp; FB328),$L$266:$L$269,$M$266:$M$269,0,0,1)</f>
        <v>3</v>
      </c>
      <c r="MV328" s="1" cm="1">
        <f t="array" aca="1" ref="MV328" ca="1">_xlfn.XLOOKUP(INDIRECT("'Cornhole Board'!" &amp; FC328),$L$266:$L$269,$M$266:$M$269,0,0,1)</f>
        <v>3</v>
      </c>
      <c r="MW328" s="1" cm="1">
        <f t="array" aca="1" ref="MW328" ca="1">_xlfn.XLOOKUP(INDIRECT("'Cornhole Board'!" &amp; FD328),$L$266:$L$269,$M$266:$M$269,0,0,1)</f>
        <v>1</v>
      </c>
      <c r="MX328" s="1" cm="1">
        <f t="array" aca="1" ref="MX328" ca="1">_xlfn.XLOOKUP(INDIRECT("'Cornhole Board'!" &amp; FE328),$L$266:$L$269,$M$266:$M$269,0,0,1)</f>
        <v>1</v>
      </c>
      <c r="MY328" s="1" cm="1">
        <f t="array" aca="1" ref="MY328" ca="1">_xlfn.XLOOKUP(INDIRECT("'Cornhole Board'!" &amp; FF328),$L$266:$L$269,$M$266:$M$269,0,0,1)</f>
        <v>3</v>
      </c>
      <c r="MZ328" s="1" cm="1">
        <f t="array" aca="1" ref="MZ328" ca="1">_xlfn.XLOOKUP(INDIRECT("'Cornhole Board'!" &amp; FG328),$L$266:$L$269,$M$266:$M$269,0,0,1)</f>
        <v>1</v>
      </c>
      <c r="NA328" s="1" cm="1">
        <f t="array" aca="1" ref="NA328" ca="1">_xlfn.XLOOKUP(INDIRECT("'Cornhole Board'!" &amp; FH328),$L$266:$L$269,$M$266:$M$269,0,0,1)</f>
        <v>3</v>
      </c>
      <c r="NB328" s="1" cm="1">
        <f t="array" aca="1" ref="NB328" ca="1">_xlfn.XLOOKUP(INDIRECT("'Cornhole Board'!" &amp; FI328),$L$266:$L$269,$M$266:$M$269,0,0,1)</f>
        <v>1</v>
      </c>
      <c r="NC328" s="1" cm="1">
        <f t="array" aca="1" ref="NC328" ca="1">_xlfn.XLOOKUP(INDIRECT("'Cornhole Board'!" &amp; FJ328),$L$266:$L$269,$M$266:$M$269,0,0,1)</f>
        <v>1</v>
      </c>
      <c r="ND328" s="1" cm="1">
        <f t="array" aca="1" ref="ND328" ca="1">_xlfn.XLOOKUP(INDIRECT("'Cornhole Board'!" &amp; FK328),$L$266:$L$269,$M$266:$M$269,0,0,1)</f>
        <v>3</v>
      </c>
      <c r="NE328" s="1" cm="1">
        <f t="array" aca="1" ref="NE328" ca="1">_xlfn.XLOOKUP(INDIRECT("'Cornhole Board'!" &amp; FL328),$L$266:$L$269,$M$266:$M$269,0,0,1)</f>
        <v>3</v>
      </c>
      <c r="NF328" s="1" cm="1">
        <f t="array" aca="1" ref="NF328" ca="1">_xlfn.XLOOKUP(INDIRECT("'Cornhole Board'!" &amp; FM328),$L$266:$L$269,$M$266:$M$269,0,0,1)</f>
        <v>3</v>
      </c>
      <c r="NG328" s="1" cm="1">
        <f t="array" aca="1" ref="NG328" ca="1">_xlfn.XLOOKUP(INDIRECT("'Cornhole Board'!" &amp; FN328),$L$266:$L$269,$M$266:$M$269,0,0,1)</f>
        <v>1</v>
      </c>
      <c r="NH328" s="1" cm="1">
        <f t="array" aca="1" ref="NH328" ca="1">_xlfn.XLOOKUP(INDIRECT("'Cornhole Board'!" &amp; FO328),$L$266:$L$269,$M$266:$M$269,0,0,1)</f>
        <v>0</v>
      </c>
      <c r="NI328" s="1" cm="1">
        <f t="array" aca="1" ref="NI328" ca="1">_xlfn.XLOOKUP(INDIRECT("'Cornhole Board'!" &amp; FP328),$L$266:$L$269,$M$266:$M$269,0,0,1)</f>
        <v>3</v>
      </c>
      <c r="NJ328" s="1" cm="1">
        <f t="array" aca="1" ref="NJ328" ca="1">_xlfn.XLOOKUP(INDIRECT("'Cornhole Board'!" &amp; FQ328),$L$266:$L$269,$M$266:$M$269,0,0,1)</f>
        <v>3</v>
      </c>
      <c r="NK328" s="1" cm="1">
        <f t="array" aca="1" ref="NK328" ca="1">_xlfn.XLOOKUP(INDIRECT("'Cornhole Board'!" &amp; FR328),$L$266:$L$269,$M$266:$M$269,0,0,1)</f>
        <v>3</v>
      </c>
      <c r="NL328" s="1" cm="1">
        <f t="array" aca="1" ref="NL328" ca="1">_xlfn.XLOOKUP(INDIRECT("'Cornhole Board'!" &amp; FS328),$L$266:$L$269,$M$266:$M$269,0,0,1)</f>
        <v>3</v>
      </c>
      <c r="NM328" s="1" cm="1">
        <f t="array" aca="1" ref="NM328" ca="1">_xlfn.XLOOKUP(INDIRECT("'Cornhole Board'!" &amp; FT328),$L$266:$L$269,$M$266:$M$269,0,0,1)</f>
        <v>3</v>
      </c>
      <c r="NN328" s="1" cm="1">
        <f t="array" aca="1" ref="NN328" ca="1">_xlfn.XLOOKUP(INDIRECT("'Cornhole Board'!" &amp; FU328),$L$266:$L$269,$M$266:$M$269,0,0,1)</f>
        <v>3</v>
      </c>
      <c r="NO328" s="1" cm="1">
        <f t="array" aca="1" ref="NO328" ca="1">_xlfn.XLOOKUP(INDIRECT("'Cornhole Board'!" &amp; FV328),$L$266:$L$269,$M$266:$M$269,0,0,1)</f>
        <v>1</v>
      </c>
      <c r="NP328" s="1" cm="1">
        <f t="array" aca="1" ref="NP328" ca="1">_xlfn.XLOOKUP(INDIRECT("'Cornhole Board'!" &amp; FW328),$L$266:$L$269,$M$266:$M$269,0,0,1)</f>
        <v>1</v>
      </c>
      <c r="NQ328" s="1" cm="1">
        <f t="array" aca="1" ref="NQ328" ca="1">_xlfn.XLOOKUP(INDIRECT("'Cornhole Board'!" &amp; FX328),$L$266:$L$269,$M$266:$M$269,0,0,1)</f>
        <v>1</v>
      </c>
      <c r="NR328" s="1" cm="1">
        <f t="array" aca="1" ref="NR328" ca="1">_xlfn.XLOOKUP(INDIRECT("'Cornhole Board'!" &amp; FY328),$L$266:$L$269,$M$266:$M$269,0,0,1)</f>
        <v>3</v>
      </c>
      <c r="NS328" s="1" cm="1">
        <f t="array" aca="1" ref="NS328" ca="1">_xlfn.XLOOKUP(INDIRECT("'Cornhole Board'!" &amp; FZ328),$L$266:$L$269,$M$266:$M$269,0,0,1)</f>
        <v>1</v>
      </c>
      <c r="NT328" s="1" cm="1">
        <f t="array" aca="1" ref="NT328" ca="1">_xlfn.XLOOKUP(INDIRECT("'Cornhole Board'!" &amp; GA328),$L$266:$L$269,$M$266:$M$269,0,0,1)</f>
        <v>0</v>
      </c>
      <c r="NU328" s="1" cm="1">
        <f t="array" aca="1" ref="NU328" ca="1">_xlfn.XLOOKUP(INDIRECT("'Cornhole Board'!" &amp; GB328),$L$266:$L$269,$M$266:$M$269,0,0,1)</f>
        <v>1</v>
      </c>
      <c r="NV328" s="1" cm="1">
        <f t="array" aca="1" ref="NV328" ca="1">_xlfn.XLOOKUP(INDIRECT("'Cornhole Board'!" &amp; GC328),$L$266:$L$269,$M$266:$M$269,0,0,1)</f>
        <v>1</v>
      </c>
      <c r="NW328" s="1" cm="1">
        <f t="array" aca="1" ref="NW328" ca="1">_xlfn.XLOOKUP(INDIRECT("'Cornhole Board'!" &amp; GD328),$L$266:$L$269,$M$266:$M$269,0,0,1)</f>
        <v>3</v>
      </c>
      <c r="NX328" s="1" cm="1">
        <f t="array" aca="1" ref="NX328" ca="1">_xlfn.XLOOKUP(INDIRECT("'Cornhole Board'!" &amp; GE328),$L$266:$L$269,$M$266:$M$269,0,0,1)</f>
        <v>3</v>
      </c>
      <c r="NY328" s="1" cm="1">
        <f t="array" aca="1" ref="NY328" ca="1">_xlfn.XLOOKUP(INDIRECT("'Cornhole Board'!" &amp; GF328),$L$266:$L$269,$M$266:$M$269,0,0,1)</f>
        <v>3</v>
      </c>
      <c r="NZ328" s="1" cm="1">
        <f t="array" aca="1" ref="NZ328" ca="1">_xlfn.XLOOKUP(INDIRECT("'Cornhole Board'!" &amp; GG328),$L$266:$L$269,$M$266:$M$269,0,0,1)</f>
        <v>3</v>
      </c>
      <c r="OA328" s="1" cm="1">
        <f t="array" aca="1" ref="OA328" ca="1">_xlfn.XLOOKUP(INDIRECT("'Cornhole Board'!" &amp; GH328),$L$266:$L$269,$M$266:$M$269,0,0,1)</f>
        <v>1</v>
      </c>
      <c r="OB328" s="1" cm="1">
        <f t="array" aca="1" ref="OB328" ca="1">_xlfn.XLOOKUP(INDIRECT("'Cornhole Board'!" &amp; GI328),$L$266:$L$269,$M$266:$M$269,0,0,1)</f>
        <v>3</v>
      </c>
      <c r="OC328" s="1" cm="1">
        <f t="array" aca="1" ref="OC328" ca="1">_xlfn.XLOOKUP(INDIRECT("'Cornhole Board'!" &amp; GJ328),$L$266:$L$269,$M$266:$M$269,0,0,1)</f>
        <v>3</v>
      </c>
      <c r="OD328" s="1" cm="1">
        <f t="array" aca="1" ref="OD328" ca="1">_xlfn.XLOOKUP(INDIRECT("'Cornhole Board'!" &amp; GK328),$L$266:$L$269,$M$266:$M$269,0,0,1)</f>
        <v>3</v>
      </c>
      <c r="OE328" s="1" cm="1">
        <f t="array" aca="1" ref="OE328" ca="1">_xlfn.XLOOKUP(INDIRECT("'Cornhole Board'!" &amp; GL328),$L$266:$L$269,$M$266:$M$269,0,0,1)</f>
        <v>1</v>
      </c>
      <c r="OF328" s="1" cm="1">
        <f t="array" aca="1" ref="OF328" ca="1">_xlfn.XLOOKUP(INDIRECT("'Cornhole Board'!" &amp; GM328),$L$266:$L$269,$M$266:$M$269,0,0,1)</f>
        <v>1</v>
      </c>
      <c r="OG328" s="1" cm="1">
        <f t="array" aca="1" ref="OG328" ca="1">_xlfn.XLOOKUP(INDIRECT("'Cornhole Board'!" &amp; GN328),$L$266:$L$269,$M$266:$M$269,0,0,1)</f>
        <v>1</v>
      </c>
      <c r="OH328" s="1" cm="1">
        <f t="array" aca="1" ref="OH328" ca="1">_xlfn.XLOOKUP(INDIRECT("'Cornhole Board'!" &amp; GO328),$L$266:$L$269,$M$266:$M$269,0,0,1)</f>
        <v>3</v>
      </c>
      <c r="OI328" s="1" cm="1">
        <f t="array" aca="1" ref="OI328" ca="1">_xlfn.XLOOKUP(INDIRECT("'Cornhole Board'!" &amp; GP328),$L$266:$L$269,$M$266:$M$269,0,0,1)</f>
        <v>1</v>
      </c>
      <c r="OJ328" s="1" cm="1">
        <f t="array" aca="1" ref="OJ328" ca="1">_xlfn.XLOOKUP(INDIRECT("'Cornhole Board'!" &amp; GQ328),$L$266:$L$269,$M$266:$M$269,0,0,1)</f>
        <v>1</v>
      </c>
      <c r="OK328" s="1" cm="1">
        <f t="array" aca="1" ref="OK328" ca="1">_xlfn.XLOOKUP(INDIRECT("'Cornhole Board'!" &amp; GR328),$L$266:$L$269,$M$266:$M$269,0,0,1)</f>
        <v>1</v>
      </c>
      <c r="OL328" s="1" cm="1">
        <f t="array" aca="1" ref="OL328" ca="1">_xlfn.XLOOKUP(INDIRECT("'Cornhole Board'!" &amp; GS328),$L$266:$L$269,$M$266:$M$269,0,0,1)</f>
        <v>0</v>
      </c>
      <c r="OM328" s="1" cm="1">
        <f t="array" aca="1" ref="OM328" ca="1">_xlfn.XLOOKUP(INDIRECT("'Cornhole Board'!" &amp; GT328),$L$266:$L$269,$M$266:$M$269,0,0,1)</f>
        <v>0</v>
      </c>
      <c r="ON328" s="1" cm="1">
        <f t="array" aca="1" ref="ON328" ca="1">_xlfn.XLOOKUP(INDIRECT("'Cornhole Board'!" &amp; GU328),$L$266:$L$269,$M$266:$M$269,0,0,1)</f>
        <v>3</v>
      </c>
      <c r="OO328" s="1" cm="1">
        <f t="array" aca="1" ref="OO328" ca="1">_xlfn.XLOOKUP(INDIRECT("'Cornhole Board'!" &amp; GV328),$L$266:$L$269,$M$266:$M$269,0,0,1)</f>
        <v>3</v>
      </c>
      <c r="OP328" s="1" cm="1">
        <f t="array" aca="1" ref="OP328" ca="1">_xlfn.XLOOKUP(INDIRECT("'Cornhole Board'!" &amp; GW328),$L$266:$L$269,$M$266:$M$269,0,0,1)</f>
        <v>1</v>
      </c>
      <c r="OQ328" s="1" cm="1">
        <f t="array" aca="1" ref="OQ328" ca="1">_xlfn.XLOOKUP(INDIRECT("'Cornhole Board'!" &amp; GX328),$L$266:$L$269,$M$266:$M$269,0,0,1)</f>
        <v>3</v>
      </c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</row>
    <row r="329" spans="2:434" ht="23.25">
      <c r="B329" s="15">
        <f t="shared" si="20"/>
        <v>147</v>
      </c>
      <c r="C329" s="12">
        <v>8</v>
      </c>
      <c r="D329" s="13">
        <v>10</v>
      </c>
      <c r="E329" s="14" cm="1">
        <f t="array" aca="1" ref="E329" ca="1">_xlfn.LET(
_xlpm.firstPlayerResults, _xlfn.BYROW(_xlfn.WRAPROWS(_xlfn._xlws.FILTER(GZ329:OQ329,_xlfn.ANCHORARRAY($G$316)=1),4),_xlfn.LAMBDA(_xlpm.roundN, SUM(_xlpm.roundN))),
_xlpm.secondPlayerResults, _xlfn.BYROW(_xlfn.WRAPROWS(_xlfn._xlws.FILTER(GZ329:OQ329,_xlfn.ANCHORARRAY($G$316)=2),4),_xlfn.LAMBDA(_xlpm.roundN,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38</v>
      </c>
      <c r="G329" s="22" t="s">
        <v>235</v>
      </c>
      <c r="H329" s="22" t="s">
        <v>880</v>
      </c>
      <c r="I329" s="22" t="s">
        <v>182</v>
      </c>
      <c r="J329" s="22" t="s">
        <v>238</v>
      </c>
      <c r="K329" s="22" t="s">
        <v>195</v>
      </c>
      <c r="L329" s="22" t="s">
        <v>179</v>
      </c>
      <c r="M329" s="22" t="s">
        <v>684</v>
      </c>
      <c r="N329" s="22" t="s">
        <v>107</v>
      </c>
      <c r="O329" s="22" t="s">
        <v>122</v>
      </c>
      <c r="P329" s="22" t="s">
        <v>221</v>
      </c>
      <c r="Q329" s="22" t="s">
        <v>96</v>
      </c>
      <c r="R329" s="22" t="s">
        <v>816</v>
      </c>
      <c r="S329" s="22" t="s">
        <v>1044</v>
      </c>
      <c r="T329" s="22" t="s">
        <v>257</v>
      </c>
      <c r="U329" s="22" t="s">
        <v>231</v>
      </c>
      <c r="V329" s="22" t="s">
        <v>217</v>
      </c>
      <c r="W329" s="22" t="s">
        <v>175</v>
      </c>
      <c r="X329" s="22" t="s">
        <v>887</v>
      </c>
      <c r="Y329" s="22" t="s">
        <v>861</v>
      </c>
      <c r="Z329" s="22" t="s">
        <v>180</v>
      </c>
      <c r="AA329" s="22" t="s">
        <v>181</v>
      </c>
      <c r="AB329" s="22" t="s">
        <v>23</v>
      </c>
      <c r="AC329" s="22" t="s">
        <v>770</v>
      </c>
      <c r="AD329" s="22" t="s">
        <v>256</v>
      </c>
      <c r="AE329" s="22" t="s">
        <v>121</v>
      </c>
      <c r="AF329" s="22" t="s">
        <v>213</v>
      </c>
      <c r="AG329" s="22" t="s">
        <v>543</v>
      </c>
      <c r="AH329" s="22" t="s">
        <v>674</v>
      </c>
      <c r="AI329" s="22" t="s">
        <v>258</v>
      </c>
      <c r="AJ329" s="22" t="s">
        <v>827</v>
      </c>
      <c r="AK329" s="22" t="s">
        <v>738</v>
      </c>
      <c r="AL329" s="22" t="s">
        <v>576</v>
      </c>
      <c r="AM329" s="22" t="s">
        <v>611</v>
      </c>
      <c r="AN329" s="22" t="s">
        <v>215</v>
      </c>
      <c r="AO329" s="22" t="s">
        <v>683</v>
      </c>
      <c r="AP329" s="22" t="s">
        <v>1130</v>
      </c>
      <c r="AQ329" s="22" t="s">
        <v>234</v>
      </c>
      <c r="AR329" s="22" t="s">
        <v>484</v>
      </c>
      <c r="AS329" s="22" t="s">
        <v>141</v>
      </c>
      <c r="AT329" s="22" t="s">
        <v>756</v>
      </c>
      <c r="AU329" s="22" t="s">
        <v>534</v>
      </c>
      <c r="AV329" s="22" t="s">
        <v>436</v>
      </c>
      <c r="AW329" s="22" t="s">
        <v>233</v>
      </c>
      <c r="AX329" s="22" t="s">
        <v>953</v>
      </c>
      <c r="AY329" s="22" t="s">
        <v>908</v>
      </c>
      <c r="AZ329" s="22" t="s">
        <v>211</v>
      </c>
      <c r="BA329" s="22" t="s">
        <v>1015</v>
      </c>
      <c r="BB329" s="22" t="s">
        <v>493</v>
      </c>
      <c r="BC329" s="22" t="s">
        <v>214</v>
      </c>
      <c r="BD329" s="22" t="s">
        <v>743</v>
      </c>
      <c r="BE329" s="22" t="s">
        <v>198</v>
      </c>
      <c r="BF329" s="22" t="s">
        <v>992</v>
      </c>
      <c r="BG329" s="22" t="s">
        <v>155</v>
      </c>
      <c r="BH329" s="22" t="s">
        <v>179</v>
      </c>
      <c r="BI329" s="22" t="s">
        <v>178</v>
      </c>
      <c r="BJ329" s="22" t="s">
        <v>1026</v>
      </c>
      <c r="BK329" s="22" t="s">
        <v>181</v>
      </c>
      <c r="BL329" s="22" t="s">
        <v>761</v>
      </c>
      <c r="BM329" s="22" t="s">
        <v>788</v>
      </c>
      <c r="BN329" s="22" t="s">
        <v>516</v>
      </c>
      <c r="BO329" s="22" t="s">
        <v>448</v>
      </c>
      <c r="BP329" s="22" t="s">
        <v>276</v>
      </c>
      <c r="BQ329" s="22" t="s">
        <v>1029</v>
      </c>
      <c r="BR329" s="22" t="s">
        <v>236</v>
      </c>
      <c r="BS329" s="22" t="s">
        <v>213</v>
      </c>
      <c r="BT329" s="22" t="s">
        <v>140</v>
      </c>
      <c r="BU329" s="22" t="s">
        <v>142</v>
      </c>
      <c r="BV329" s="22" t="s">
        <v>156</v>
      </c>
      <c r="BW329" s="22" t="s">
        <v>179</v>
      </c>
      <c r="BX329" s="22" t="s">
        <v>122</v>
      </c>
      <c r="BY329" s="22" t="s">
        <v>200</v>
      </c>
      <c r="BZ329" s="22" t="s">
        <v>223</v>
      </c>
      <c r="CA329" s="22" t="s">
        <v>1132</v>
      </c>
      <c r="CB329" s="22" t="s">
        <v>196</v>
      </c>
      <c r="CC329" s="22" t="s">
        <v>566</v>
      </c>
      <c r="CD329" s="22" t="s">
        <v>255</v>
      </c>
      <c r="CE329" s="22" t="s">
        <v>23</v>
      </c>
      <c r="CF329" s="22" t="s">
        <v>178</v>
      </c>
      <c r="CG329" s="22" t="s">
        <v>162</v>
      </c>
      <c r="CH329" s="22" t="s">
        <v>200</v>
      </c>
      <c r="CI329" s="22" t="s">
        <v>156</v>
      </c>
      <c r="CJ329" s="22" t="s">
        <v>343</v>
      </c>
      <c r="CK329" s="22" t="s">
        <v>925</v>
      </c>
      <c r="CL329" s="22" t="s">
        <v>144</v>
      </c>
      <c r="CM329" s="22" t="s">
        <v>774</v>
      </c>
      <c r="CN329" s="22" t="s">
        <v>567</v>
      </c>
      <c r="CO329" s="22" t="s">
        <v>157</v>
      </c>
      <c r="CP329" s="22" t="s">
        <v>195</v>
      </c>
      <c r="CQ329" s="22" t="s">
        <v>319</v>
      </c>
      <c r="CR329" s="22" t="s">
        <v>156</v>
      </c>
      <c r="CS329" s="22" t="s">
        <v>437</v>
      </c>
      <c r="CT329" s="22" t="s">
        <v>291</v>
      </c>
      <c r="CU329" s="22" t="s">
        <v>257</v>
      </c>
      <c r="CV329" s="22" t="s">
        <v>425</v>
      </c>
      <c r="CW329" s="22" t="s">
        <v>214</v>
      </c>
      <c r="CX329" s="22" t="s">
        <v>105</v>
      </c>
      <c r="CY329" s="22" t="s">
        <v>764</v>
      </c>
      <c r="CZ329" s="22" t="s">
        <v>142</v>
      </c>
      <c r="DA329" s="22" t="s">
        <v>804</v>
      </c>
      <c r="DB329" s="22" t="s">
        <v>234</v>
      </c>
      <c r="DC329" s="22" t="s">
        <v>155</v>
      </c>
      <c r="DD329" s="22" t="s">
        <v>138</v>
      </c>
      <c r="DE329" s="22" t="s">
        <v>216</v>
      </c>
      <c r="DF329" s="22" t="s">
        <v>83</v>
      </c>
      <c r="DG329" s="22" t="s">
        <v>407</v>
      </c>
      <c r="DH329" s="22" t="s">
        <v>569</v>
      </c>
      <c r="DI329" s="22" t="s">
        <v>314</v>
      </c>
      <c r="DJ329" s="22" t="s">
        <v>201</v>
      </c>
      <c r="DK329" s="22" t="s">
        <v>835</v>
      </c>
      <c r="DL329" s="22" t="s">
        <v>235</v>
      </c>
      <c r="DM329" s="22" t="s">
        <v>200</v>
      </c>
      <c r="DN329" s="22" t="s">
        <v>1134</v>
      </c>
      <c r="DO329" s="22" t="s">
        <v>683</v>
      </c>
      <c r="DP329" s="22" t="s">
        <v>215</v>
      </c>
      <c r="DQ329" s="22" t="s">
        <v>773</v>
      </c>
      <c r="DR329" s="22" t="s">
        <v>612</v>
      </c>
      <c r="DS329" s="22" t="s">
        <v>216</v>
      </c>
      <c r="DT329" s="22" t="s">
        <v>178</v>
      </c>
      <c r="DU329" s="22" t="s">
        <v>276</v>
      </c>
      <c r="DV329" s="22" t="s">
        <v>157</v>
      </c>
      <c r="DW329" s="22" t="s">
        <v>1061</v>
      </c>
      <c r="DX329" s="22" t="s">
        <v>679</v>
      </c>
      <c r="DY329" s="22" t="s">
        <v>316</v>
      </c>
      <c r="DZ329" s="22" t="s">
        <v>1103</v>
      </c>
      <c r="EA329" s="22" t="s">
        <v>254</v>
      </c>
      <c r="EB329" s="22" t="s">
        <v>238</v>
      </c>
      <c r="EC329" s="22" t="s">
        <v>237</v>
      </c>
      <c r="ED329" s="22" t="s">
        <v>198</v>
      </c>
      <c r="EE329" s="22" t="s">
        <v>140</v>
      </c>
      <c r="EF329" s="22" t="s">
        <v>197</v>
      </c>
      <c r="EG329" s="22" t="s">
        <v>531</v>
      </c>
      <c r="EH329" s="22" t="s">
        <v>256</v>
      </c>
      <c r="EI329" s="22" t="s">
        <v>848</v>
      </c>
      <c r="EJ329" s="22" t="s">
        <v>236</v>
      </c>
      <c r="EK329" s="22" t="s">
        <v>386</v>
      </c>
      <c r="EL329" s="22" t="s">
        <v>200</v>
      </c>
      <c r="EM329" s="22" t="s">
        <v>274</v>
      </c>
      <c r="EN329" s="22" t="s">
        <v>222</v>
      </c>
      <c r="EO329" s="22" t="s">
        <v>951</v>
      </c>
      <c r="EP329" s="22" t="s">
        <v>178</v>
      </c>
      <c r="EQ329" s="22" t="s">
        <v>868</v>
      </c>
      <c r="ER329" s="22" t="s">
        <v>181</v>
      </c>
      <c r="ES329" s="22" t="s">
        <v>155</v>
      </c>
      <c r="ET329" s="22" t="s">
        <v>181</v>
      </c>
      <c r="EU329" s="22" t="s">
        <v>254</v>
      </c>
      <c r="EV329" s="22" t="s">
        <v>771</v>
      </c>
      <c r="EW329" s="22" t="s">
        <v>786</v>
      </c>
      <c r="EX329" s="22" t="s">
        <v>157</v>
      </c>
      <c r="EY329" s="22" t="s">
        <v>276</v>
      </c>
      <c r="EZ329" s="22" t="s">
        <v>891</v>
      </c>
      <c r="FA329" s="22" t="s">
        <v>339</v>
      </c>
      <c r="FB329" s="22" t="s">
        <v>23</v>
      </c>
      <c r="FC329" s="22" t="s">
        <v>155</v>
      </c>
      <c r="FD329" s="22" t="s">
        <v>495</v>
      </c>
      <c r="FE329" s="22" t="s">
        <v>530</v>
      </c>
      <c r="FF329" s="22" t="s">
        <v>713</v>
      </c>
      <c r="FG329" s="22" t="s">
        <v>275</v>
      </c>
      <c r="FH329" s="22" t="s">
        <v>179</v>
      </c>
      <c r="FI329" s="22" t="s">
        <v>689</v>
      </c>
      <c r="FJ329" s="22" t="s">
        <v>253</v>
      </c>
      <c r="FK329" s="22" t="s">
        <v>868</v>
      </c>
      <c r="FL329" s="22" t="s">
        <v>1108</v>
      </c>
      <c r="FM329" s="22" t="s">
        <v>933</v>
      </c>
      <c r="FN329" s="22" t="s">
        <v>65</v>
      </c>
      <c r="FO329" s="22" t="s">
        <v>157</v>
      </c>
      <c r="FP329" s="22" t="s">
        <v>553</v>
      </c>
      <c r="FQ329" s="22" t="s">
        <v>722</v>
      </c>
      <c r="FR329" s="22" t="s">
        <v>341</v>
      </c>
      <c r="FS329" s="22" t="s">
        <v>894</v>
      </c>
      <c r="FT329" s="22" t="s">
        <v>154</v>
      </c>
      <c r="FU329" s="22" t="s">
        <v>234</v>
      </c>
      <c r="FV329" s="22" t="s">
        <v>146</v>
      </c>
      <c r="FW329" s="22" t="s">
        <v>201</v>
      </c>
      <c r="FX329" s="22" t="s">
        <v>231</v>
      </c>
      <c r="FY329" s="22" t="s">
        <v>232</v>
      </c>
      <c r="FZ329" s="22" t="s">
        <v>114</v>
      </c>
      <c r="GA329" s="22" t="s">
        <v>196</v>
      </c>
      <c r="GB329" s="22" t="s">
        <v>1137</v>
      </c>
      <c r="GC329" s="22" t="s">
        <v>552</v>
      </c>
      <c r="GD329" s="22" t="s">
        <v>23</v>
      </c>
      <c r="GE329" s="22" t="s">
        <v>1106</v>
      </c>
      <c r="GF329" s="22" t="s">
        <v>1088</v>
      </c>
      <c r="GG329" s="22" t="s">
        <v>296</v>
      </c>
      <c r="GH329" s="22" t="s">
        <v>1079</v>
      </c>
      <c r="GI329" s="22" t="s">
        <v>199</v>
      </c>
      <c r="GJ329" s="22" t="s">
        <v>788</v>
      </c>
      <c r="GK329" s="22" t="s">
        <v>182</v>
      </c>
      <c r="GL329" s="22" t="s">
        <v>866</v>
      </c>
      <c r="GM329" s="22" t="s">
        <v>436</v>
      </c>
      <c r="GN329" s="22" t="s">
        <v>254</v>
      </c>
      <c r="GO329" s="22" t="s">
        <v>182</v>
      </c>
      <c r="GP329" s="22" t="s">
        <v>429</v>
      </c>
      <c r="GQ329" s="22" t="s">
        <v>257</v>
      </c>
      <c r="GR329" s="22" t="s">
        <v>177</v>
      </c>
      <c r="GS329" s="22" t="s">
        <v>82</v>
      </c>
      <c r="GT329" s="22" t="s">
        <v>494</v>
      </c>
      <c r="GU329" s="22" t="s">
        <v>213</v>
      </c>
      <c r="GV329" s="22" t="s">
        <v>894</v>
      </c>
      <c r="GW329" s="22" t="s">
        <v>274</v>
      </c>
      <c r="GX329" s="43" t="s">
        <v>255</v>
      </c>
      <c r="GZ329" s="1" cm="1">
        <f t="array" aca="1" ref="GZ329" ca="1">_xlfn.XLOOKUP(INDIRECT("'Cornhole Board'!" &amp; G329),$L$266:$L$269,$M$266:$M$269,0,0,1)</f>
        <v>3</v>
      </c>
      <c r="HA329" s="1" cm="1">
        <f t="array" aca="1" ref="HA329" ca="1">_xlfn.XLOOKUP(INDIRECT("'Cornhole Board'!" &amp; H329),$L$266:$L$269,$M$266:$M$269,0,0,1)</f>
        <v>1</v>
      </c>
      <c r="HB329" s="1" cm="1">
        <f t="array" aca="1" ref="HB329" ca="1">_xlfn.XLOOKUP(INDIRECT("'Cornhole Board'!" &amp; I329),$L$266:$L$269,$M$266:$M$269,0,0,1)</f>
        <v>3</v>
      </c>
      <c r="HC329" s="1" cm="1">
        <f t="array" aca="1" ref="HC329" ca="1">_xlfn.XLOOKUP(INDIRECT("'Cornhole Board'!" &amp; J329),$L$266:$L$269,$M$266:$M$269,0,0,1)</f>
        <v>3</v>
      </c>
      <c r="HD329" s="1" cm="1">
        <f t="array" aca="1" ref="HD329" ca="1">_xlfn.XLOOKUP(INDIRECT("'Cornhole Board'!" &amp; K329),$L$266:$L$269,$M$266:$M$269,0,0,1)</f>
        <v>3</v>
      </c>
      <c r="HE329" s="1" cm="1">
        <f t="array" aca="1" ref="HE329" ca="1">_xlfn.XLOOKUP(INDIRECT("'Cornhole Board'!" &amp; L329),$L$266:$L$269,$M$266:$M$269,0,0,1)</f>
        <v>3</v>
      </c>
      <c r="HF329" s="1" cm="1">
        <f t="array" aca="1" ref="HF329" ca="1">_xlfn.XLOOKUP(INDIRECT("'Cornhole Board'!" &amp; M329),$L$266:$L$269,$M$266:$M$269,0,0,1)</f>
        <v>1</v>
      </c>
      <c r="HG329" s="1" cm="1">
        <f t="array" aca="1" ref="HG329" ca="1">_xlfn.XLOOKUP(INDIRECT("'Cornhole Board'!" &amp; N329),$L$266:$L$269,$M$266:$M$269,0,0,1)</f>
        <v>1</v>
      </c>
      <c r="HH329" s="1" cm="1">
        <f t="array" aca="1" ref="HH329" ca="1">_xlfn.XLOOKUP(INDIRECT("'Cornhole Board'!" &amp; O329),$L$266:$L$269,$M$266:$M$269,0,0,1)</f>
        <v>1</v>
      </c>
      <c r="HI329" s="1" cm="1">
        <f t="array" aca="1" ref="HI329" ca="1">_xlfn.XLOOKUP(INDIRECT("'Cornhole Board'!" &amp; P329),$L$266:$L$269,$M$266:$M$269,0,0,1)</f>
        <v>1</v>
      </c>
      <c r="HJ329" s="1" cm="1">
        <f t="array" aca="1" ref="HJ329" ca="1">_xlfn.XLOOKUP(INDIRECT("'Cornhole Board'!" &amp; Q329),$L$266:$L$269,$M$266:$M$269,0,0,1)</f>
        <v>1</v>
      </c>
      <c r="HK329" s="1" cm="1">
        <f t="array" aca="1" ref="HK329" ca="1">_xlfn.XLOOKUP(INDIRECT("'Cornhole Board'!" &amp; R329),$L$266:$L$269,$M$266:$M$269,0,0,1)</f>
        <v>1</v>
      </c>
      <c r="HL329" s="1" cm="1">
        <f t="array" aca="1" ref="HL329" ca="1">_xlfn.XLOOKUP(INDIRECT("'Cornhole Board'!" &amp; S329),$L$266:$L$269,$M$266:$M$269,0,0,1)</f>
        <v>0</v>
      </c>
      <c r="HM329" s="1" cm="1">
        <f t="array" aca="1" ref="HM329" ca="1">_xlfn.XLOOKUP(INDIRECT("'Cornhole Board'!" &amp; T329),$L$266:$L$269,$M$266:$M$269,0,0,1)</f>
        <v>3</v>
      </c>
      <c r="HN329" s="1" cm="1">
        <f t="array" aca="1" ref="HN329" ca="1">_xlfn.XLOOKUP(INDIRECT("'Cornhole Board'!" &amp; U329),$L$266:$L$269,$M$266:$M$269,0,0,1)</f>
        <v>3</v>
      </c>
      <c r="HO329" s="1" cm="1">
        <f t="array" aca="1" ref="HO329" ca="1">_xlfn.XLOOKUP(INDIRECT("'Cornhole Board'!" &amp; V329),$L$266:$L$269,$M$266:$M$269,0,0,1)</f>
        <v>3</v>
      </c>
      <c r="HP329" s="1" cm="1">
        <f t="array" aca="1" ref="HP329" ca="1">_xlfn.XLOOKUP(INDIRECT("'Cornhole Board'!" &amp; W329),$L$266:$L$269,$M$266:$M$269,0,0,1)</f>
        <v>3</v>
      </c>
      <c r="HQ329" s="1" cm="1">
        <f t="array" aca="1" ref="HQ329" ca="1">_xlfn.XLOOKUP(INDIRECT("'Cornhole Board'!" &amp; X329),$L$266:$L$269,$M$266:$M$269,0,0,1)</f>
        <v>1</v>
      </c>
      <c r="HR329" s="1" cm="1">
        <f t="array" aca="1" ref="HR329" ca="1">_xlfn.XLOOKUP(INDIRECT("'Cornhole Board'!" &amp; Y329),$L$266:$L$269,$M$266:$M$269,0,0,1)</f>
        <v>1</v>
      </c>
      <c r="HS329" s="1" cm="1">
        <f t="array" aca="1" ref="HS329" ca="1">_xlfn.XLOOKUP(INDIRECT("'Cornhole Board'!" &amp; Z329),$L$266:$L$269,$M$266:$M$269,0,0,1)</f>
        <v>3</v>
      </c>
      <c r="HT329" s="1" cm="1">
        <f t="array" aca="1" ref="HT329" ca="1">_xlfn.XLOOKUP(INDIRECT("'Cornhole Board'!" &amp; AA329),$L$266:$L$269,$M$266:$M$269,0,0,1)</f>
        <v>3</v>
      </c>
      <c r="HU329" s="1" cm="1">
        <f t="array" aca="1" ref="HU329" ca="1">_xlfn.XLOOKUP(INDIRECT("'Cornhole Board'!" &amp; AB329),$L$266:$L$269,$M$266:$M$269,0,0,1)</f>
        <v>3</v>
      </c>
      <c r="HV329" s="1" cm="1">
        <f t="array" aca="1" ref="HV329" ca="1">_xlfn.XLOOKUP(INDIRECT("'Cornhole Board'!" &amp; AC329),$L$266:$L$269,$M$266:$M$269,0,0,1)</f>
        <v>1</v>
      </c>
      <c r="HW329" s="1" cm="1">
        <f t="array" aca="1" ref="HW329" ca="1">_xlfn.XLOOKUP(INDIRECT("'Cornhole Board'!" &amp; AD329),$L$266:$L$269,$M$266:$M$269,0,0,1)</f>
        <v>3</v>
      </c>
      <c r="HX329" s="1" cm="1">
        <f t="array" aca="1" ref="HX329" ca="1">_xlfn.XLOOKUP(INDIRECT("'Cornhole Board'!" &amp; AE329),$L$266:$L$269,$M$266:$M$269,0,0,1)</f>
        <v>1</v>
      </c>
      <c r="HY329" s="1" cm="1">
        <f t="array" aca="1" ref="HY329" ca="1">_xlfn.XLOOKUP(INDIRECT("'Cornhole Board'!" &amp; AF329),$L$266:$L$269,$M$266:$M$269,0,0,1)</f>
        <v>3</v>
      </c>
      <c r="HZ329" s="1" cm="1">
        <f t="array" aca="1" ref="HZ329" ca="1">_xlfn.XLOOKUP(INDIRECT("'Cornhole Board'!" &amp; AG329),$L$266:$L$269,$M$266:$M$269,0,0,1)</f>
        <v>1</v>
      </c>
      <c r="IA329" s="1" cm="1">
        <f t="array" aca="1" ref="IA329" ca="1">_xlfn.XLOOKUP(INDIRECT("'Cornhole Board'!" &amp; AH329),$L$266:$L$269,$M$266:$M$269,0,0,1)</f>
        <v>1</v>
      </c>
      <c r="IB329" s="1" cm="1">
        <f t="array" aca="1" ref="IB329" ca="1">_xlfn.XLOOKUP(INDIRECT("'Cornhole Board'!" &amp; AI329),$L$266:$L$269,$M$266:$M$269,0,0,1)</f>
        <v>3</v>
      </c>
      <c r="IC329" s="1" cm="1">
        <f t="array" aca="1" ref="IC329" ca="1">_xlfn.XLOOKUP(INDIRECT("'Cornhole Board'!" &amp; AJ329),$L$266:$L$269,$M$266:$M$269,0,0,1)</f>
        <v>1</v>
      </c>
      <c r="ID329" s="1" cm="1">
        <f t="array" aca="1" ref="ID329" ca="1">_xlfn.XLOOKUP(INDIRECT("'Cornhole Board'!" &amp; AK329),$L$266:$L$269,$M$266:$M$269,0,0,1)</f>
        <v>1</v>
      </c>
      <c r="IE329" s="1" cm="1">
        <f t="array" aca="1" ref="IE329" ca="1">_xlfn.XLOOKUP(INDIRECT("'Cornhole Board'!" &amp; AL329),$L$266:$L$269,$M$266:$M$269,0,0,1)</f>
        <v>1</v>
      </c>
      <c r="IF329" s="1" cm="1">
        <f t="array" aca="1" ref="IF329" ca="1">_xlfn.XLOOKUP(INDIRECT("'Cornhole Board'!" &amp; AM329),$L$266:$L$269,$M$266:$M$269,0,0,1)</f>
        <v>1</v>
      </c>
      <c r="IG329" s="1" cm="1">
        <f t="array" aca="1" ref="IG329" ca="1">_xlfn.XLOOKUP(INDIRECT("'Cornhole Board'!" &amp; AN329),$L$266:$L$269,$M$266:$M$269,0,0,1)</f>
        <v>3</v>
      </c>
      <c r="IH329" s="1" cm="1">
        <f t="array" aca="1" ref="IH329" ca="1">_xlfn.XLOOKUP(INDIRECT("'Cornhole Board'!" &amp; AO329),$L$266:$L$269,$M$266:$M$269,0,0,1)</f>
        <v>1</v>
      </c>
      <c r="II329" s="1" cm="1">
        <f t="array" aca="1" ref="II329" ca="1">_xlfn.XLOOKUP(INDIRECT("'Cornhole Board'!" &amp; AP329),$L$266:$L$269,$M$266:$M$269,0,0,1)</f>
        <v>0</v>
      </c>
      <c r="IJ329" s="1" cm="1">
        <f t="array" aca="1" ref="IJ329" ca="1">_xlfn.XLOOKUP(INDIRECT("'Cornhole Board'!" &amp; AQ329),$L$266:$L$269,$M$266:$M$269,0,0,1)</f>
        <v>3</v>
      </c>
      <c r="IK329" s="1" cm="1">
        <f t="array" aca="1" ref="IK329" ca="1">_xlfn.XLOOKUP(INDIRECT("'Cornhole Board'!" &amp; AR329),$L$266:$L$269,$M$266:$M$269,0,0,1)</f>
        <v>0</v>
      </c>
      <c r="IL329" s="1" cm="1">
        <f t="array" aca="1" ref="IL329" ca="1">_xlfn.XLOOKUP(INDIRECT("'Cornhole Board'!" &amp; AS329),$L$266:$L$269,$M$266:$M$269,0,0,1)</f>
        <v>3</v>
      </c>
      <c r="IM329" s="1" cm="1">
        <f t="array" aca="1" ref="IM329" ca="1">_xlfn.XLOOKUP(INDIRECT("'Cornhole Board'!" &amp; AT329),$L$266:$L$269,$M$266:$M$269,0,0,1)</f>
        <v>1</v>
      </c>
      <c r="IN329" s="1" cm="1">
        <f t="array" aca="1" ref="IN329" ca="1">_xlfn.XLOOKUP(INDIRECT("'Cornhole Board'!" &amp; AU329),$L$266:$L$269,$M$266:$M$269,0,0,1)</f>
        <v>1</v>
      </c>
      <c r="IO329" s="1" cm="1">
        <f t="array" aca="1" ref="IO329" ca="1">_xlfn.XLOOKUP(INDIRECT("'Cornhole Board'!" &amp; AV329),$L$266:$L$269,$M$266:$M$269,0,0,1)</f>
        <v>1</v>
      </c>
      <c r="IP329" s="1" cm="1">
        <f t="array" aca="1" ref="IP329" ca="1">_xlfn.XLOOKUP(INDIRECT("'Cornhole Board'!" &amp; AW329),$L$266:$L$269,$M$266:$M$269,0,0,1)</f>
        <v>3</v>
      </c>
      <c r="IQ329" s="1" cm="1">
        <f t="array" aca="1" ref="IQ329" ca="1">_xlfn.XLOOKUP(INDIRECT("'Cornhole Board'!" &amp; AX329),$L$266:$L$269,$M$266:$M$269,0,0,1)</f>
        <v>1</v>
      </c>
      <c r="IR329" s="1" cm="1">
        <f t="array" aca="1" ref="IR329" ca="1">_xlfn.XLOOKUP(INDIRECT("'Cornhole Board'!" &amp; AY329),$L$266:$L$269,$M$266:$M$269,0,0,1)</f>
        <v>1</v>
      </c>
      <c r="IS329" s="1" cm="1">
        <f t="array" aca="1" ref="IS329" ca="1">_xlfn.XLOOKUP(INDIRECT("'Cornhole Board'!" &amp; AZ329),$L$266:$L$269,$M$266:$M$269,0,0,1)</f>
        <v>3</v>
      </c>
      <c r="IT329" s="1" cm="1">
        <f t="array" aca="1" ref="IT329" ca="1">_xlfn.XLOOKUP(INDIRECT("'Cornhole Board'!" &amp; BA329),$L$266:$L$269,$M$266:$M$269,0,0,1)</f>
        <v>0</v>
      </c>
      <c r="IU329" s="1" cm="1">
        <f t="array" aca="1" ref="IU329" ca="1">_xlfn.XLOOKUP(INDIRECT("'Cornhole Board'!" &amp; BB329),$L$266:$L$269,$M$266:$M$269,0,0,1)</f>
        <v>1</v>
      </c>
      <c r="IV329" s="1" cm="1">
        <f t="array" aca="1" ref="IV329" ca="1">_xlfn.XLOOKUP(INDIRECT("'Cornhole Board'!" &amp; BC329),$L$266:$L$269,$M$266:$M$269,0,0,1)</f>
        <v>3</v>
      </c>
      <c r="IW329" s="1" cm="1">
        <f t="array" aca="1" ref="IW329" ca="1">_xlfn.XLOOKUP(INDIRECT("'Cornhole Board'!" &amp; BD329),$L$266:$L$269,$M$266:$M$269,0,0,1)</f>
        <v>1</v>
      </c>
      <c r="IX329" s="1" cm="1">
        <f t="array" aca="1" ref="IX329" ca="1">_xlfn.XLOOKUP(INDIRECT("'Cornhole Board'!" &amp; BE329),$L$266:$L$269,$M$266:$M$269,0,0,1)</f>
        <v>3</v>
      </c>
      <c r="IY329" s="1" cm="1">
        <f t="array" aca="1" ref="IY329" ca="1">_xlfn.XLOOKUP(INDIRECT("'Cornhole Board'!" &amp; BF329),$L$266:$L$269,$M$266:$M$269,0,0,1)</f>
        <v>0</v>
      </c>
      <c r="IZ329" s="1" cm="1">
        <f t="array" aca="1" ref="IZ329" ca="1">_xlfn.XLOOKUP(INDIRECT("'Cornhole Board'!" &amp; BG329),$L$266:$L$269,$M$266:$M$269,0,0,1)</f>
        <v>3</v>
      </c>
      <c r="JA329" s="1" cm="1">
        <f t="array" aca="1" ref="JA329" ca="1">_xlfn.XLOOKUP(INDIRECT("'Cornhole Board'!" &amp; BH329),$L$266:$L$269,$M$266:$M$269,0,0,1)</f>
        <v>3</v>
      </c>
      <c r="JB329" s="1" cm="1">
        <f t="array" aca="1" ref="JB329" ca="1">_xlfn.XLOOKUP(INDIRECT("'Cornhole Board'!" &amp; BI329),$L$266:$L$269,$M$266:$M$269,0,0,1)</f>
        <v>3</v>
      </c>
      <c r="JC329" s="1" cm="1">
        <f t="array" aca="1" ref="JC329" ca="1">_xlfn.XLOOKUP(INDIRECT("'Cornhole Board'!" &amp; BJ329),$L$266:$L$269,$M$266:$M$269,0,0,1)</f>
        <v>0</v>
      </c>
      <c r="JD329" s="1" cm="1">
        <f t="array" aca="1" ref="JD329" ca="1">_xlfn.XLOOKUP(INDIRECT("'Cornhole Board'!" &amp; BK329),$L$266:$L$269,$M$266:$M$269,0,0,1)</f>
        <v>3</v>
      </c>
      <c r="JE329" s="1" cm="1">
        <f t="array" aca="1" ref="JE329" ca="1">_xlfn.XLOOKUP(INDIRECT("'Cornhole Board'!" &amp; BL329),$L$266:$L$269,$M$266:$M$269,0,0,1)</f>
        <v>1</v>
      </c>
      <c r="JF329" s="1" cm="1">
        <f t="array" aca="1" ref="JF329" ca="1">_xlfn.XLOOKUP(INDIRECT("'Cornhole Board'!" &amp; BM329),$L$266:$L$269,$M$266:$M$269,0,0,1)</f>
        <v>1</v>
      </c>
      <c r="JG329" s="1" cm="1">
        <f t="array" aca="1" ref="JG329" ca="1">_xlfn.XLOOKUP(INDIRECT("'Cornhole Board'!" &amp; BN329),$L$266:$L$269,$M$266:$M$269,0,0,1)</f>
        <v>1</v>
      </c>
      <c r="JH329" s="1" cm="1">
        <f t="array" aca="1" ref="JH329" ca="1">_xlfn.XLOOKUP(INDIRECT("'Cornhole Board'!" &amp; BO329),$L$266:$L$269,$M$266:$M$269,0,0,1)</f>
        <v>1</v>
      </c>
      <c r="JI329" s="1" cm="1">
        <f t="array" aca="1" ref="JI329" ca="1">_xlfn.XLOOKUP(INDIRECT("'Cornhole Board'!" &amp; BP329),$L$266:$L$269,$M$266:$M$269,0,0,1)</f>
        <v>3</v>
      </c>
      <c r="JJ329" s="1" cm="1">
        <f t="array" aca="1" ref="JJ329" ca="1">_xlfn.XLOOKUP(INDIRECT("'Cornhole Board'!" &amp; BQ329),$L$266:$L$269,$M$266:$M$269,0,0,1)</f>
        <v>0</v>
      </c>
      <c r="JK329" s="1" cm="1">
        <f t="array" aca="1" ref="JK329" ca="1">_xlfn.XLOOKUP(INDIRECT("'Cornhole Board'!" &amp; BR329),$L$266:$L$269,$M$266:$M$269,0,0,1)</f>
        <v>3</v>
      </c>
      <c r="JL329" s="1" cm="1">
        <f t="array" aca="1" ref="JL329" ca="1">_xlfn.XLOOKUP(INDIRECT("'Cornhole Board'!" &amp; BS329),$L$266:$L$269,$M$266:$M$269,0,0,1)</f>
        <v>3</v>
      </c>
      <c r="JM329" s="1" cm="1">
        <f t="array" aca="1" ref="JM329" ca="1">_xlfn.XLOOKUP(INDIRECT("'Cornhole Board'!" &amp; BT329),$L$266:$L$269,$M$266:$M$269,0,0,1)</f>
        <v>3</v>
      </c>
      <c r="JN329" s="1" cm="1">
        <f t="array" aca="1" ref="JN329" ca="1">_xlfn.XLOOKUP(INDIRECT("'Cornhole Board'!" &amp; BU329),$L$266:$L$269,$M$266:$M$269,0,0,1)</f>
        <v>3</v>
      </c>
      <c r="JO329" s="1" cm="1">
        <f t="array" aca="1" ref="JO329" ca="1">_xlfn.XLOOKUP(INDIRECT("'Cornhole Board'!" &amp; BV329),$L$266:$L$269,$M$266:$M$269,0,0,1)</f>
        <v>3</v>
      </c>
      <c r="JP329" s="1" cm="1">
        <f t="array" aca="1" ref="JP329" ca="1">_xlfn.XLOOKUP(INDIRECT("'Cornhole Board'!" &amp; BW329),$L$266:$L$269,$M$266:$M$269,0,0,1)</f>
        <v>3</v>
      </c>
      <c r="JQ329" s="1" cm="1">
        <f t="array" aca="1" ref="JQ329" ca="1">_xlfn.XLOOKUP(INDIRECT("'Cornhole Board'!" &amp; BX329),$L$266:$L$269,$M$266:$M$269,0,0,1)</f>
        <v>1</v>
      </c>
      <c r="JR329" s="1" cm="1">
        <f t="array" aca="1" ref="JR329" ca="1">_xlfn.XLOOKUP(INDIRECT("'Cornhole Board'!" &amp; BY329),$L$266:$L$269,$M$266:$M$269,0,0,1)</f>
        <v>3</v>
      </c>
      <c r="JS329" s="1" cm="1">
        <f t="array" aca="1" ref="JS329" ca="1">_xlfn.XLOOKUP(INDIRECT("'Cornhole Board'!" &amp; BZ329),$L$266:$L$269,$M$266:$M$269,0,0,1)</f>
        <v>1</v>
      </c>
      <c r="JT329" s="1" cm="1">
        <f t="array" aca="1" ref="JT329" ca="1">_xlfn.XLOOKUP(INDIRECT("'Cornhole Board'!" &amp; CA329),$L$266:$L$269,$M$266:$M$269,0,0,1)</f>
        <v>0</v>
      </c>
      <c r="JU329" s="1" cm="1">
        <f t="array" aca="1" ref="JU329" ca="1">_xlfn.XLOOKUP(INDIRECT("'Cornhole Board'!" &amp; CB329),$L$266:$L$269,$M$266:$M$269,0,0,1)</f>
        <v>3</v>
      </c>
      <c r="JV329" s="1" cm="1">
        <f t="array" aca="1" ref="JV329" ca="1">_xlfn.XLOOKUP(INDIRECT("'Cornhole Board'!" &amp; CC329),$L$266:$L$269,$M$266:$M$269,0,0,1)</f>
        <v>1</v>
      </c>
      <c r="JW329" s="1" cm="1">
        <f t="array" aca="1" ref="JW329" ca="1">_xlfn.XLOOKUP(INDIRECT("'Cornhole Board'!" &amp; CD329),$L$266:$L$269,$M$266:$M$269,0,0,1)</f>
        <v>3</v>
      </c>
      <c r="JX329" s="1" cm="1">
        <f t="array" aca="1" ref="JX329" ca="1">_xlfn.XLOOKUP(INDIRECT("'Cornhole Board'!" &amp; CE329),$L$266:$L$269,$M$266:$M$269,0,0,1)</f>
        <v>3</v>
      </c>
      <c r="JY329" s="1" cm="1">
        <f t="array" aca="1" ref="JY329" ca="1">_xlfn.XLOOKUP(INDIRECT("'Cornhole Board'!" &amp; CF329),$L$266:$L$269,$M$266:$M$269,0,0,1)</f>
        <v>3</v>
      </c>
      <c r="JZ329" s="1" cm="1">
        <f t="array" aca="1" ref="JZ329" ca="1">_xlfn.XLOOKUP(INDIRECT("'Cornhole Board'!" &amp; CG329),$L$266:$L$269,$M$266:$M$269,0,0,1)</f>
        <v>1</v>
      </c>
      <c r="KA329" s="1" cm="1">
        <f t="array" aca="1" ref="KA329" ca="1">_xlfn.XLOOKUP(INDIRECT("'Cornhole Board'!" &amp; CH329),$L$266:$L$269,$M$266:$M$269,0,0,1)</f>
        <v>3</v>
      </c>
      <c r="KB329" s="1" cm="1">
        <f t="array" aca="1" ref="KB329" ca="1">_xlfn.XLOOKUP(INDIRECT("'Cornhole Board'!" &amp; CI329),$L$266:$L$269,$M$266:$M$269,0,0,1)</f>
        <v>3</v>
      </c>
      <c r="KC329" s="1" cm="1">
        <f t="array" aca="1" ref="KC329" ca="1">_xlfn.XLOOKUP(INDIRECT("'Cornhole Board'!" &amp; CJ329),$L$266:$L$269,$M$266:$M$269,0,0,1)</f>
        <v>1</v>
      </c>
      <c r="KD329" s="1" cm="1">
        <f t="array" aca="1" ref="KD329" ca="1">_xlfn.XLOOKUP(INDIRECT("'Cornhole Board'!" &amp; CK329),$L$266:$L$269,$M$266:$M$269,0,0,1)</f>
        <v>1</v>
      </c>
      <c r="KE329" s="1" cm="1">
        <f t="array" aca="1" ref="KE329" ca="1">_xlfn.XLOOKUP(INDIRECT("'Cornhole Board'!" &amp; CL329),$L$266:$L$269,$M$266:$M$269,0,0,1)</f>
        <v>1</v>
      </c>
      <c r="KF329" s="1" cm="1">
        <f t="array" aca="1" ref="KF329" ca="1">_xlfn.XLOOKUP(INDIRECT("'Cornhole Board'!" &amp; CM329),$L$266:$L$269,$M$266:$M$269,0,0,1)</f>
        <v>1</v>
      </c>
      <c r="KG329" s="1" cm="1">
        <f t="array" aca="1" ref="KG329" ca="1">_xlfn.XLOOKUP(INDIRECT("'Cornhole Board'!" &amp; CN329),$L$266:$L$269,$M$266:$M$269,0,0,1)</f>
        <v>1</v>
      </c>
      <c r="KH329" s="1" cm="1">
        <f t="array" aca="1" ref="KH329" ca="1">_xlfn.XLOOKUP(INDIRECT("'Cornhole Board'!" &amp; CO329),$L$266:$L$269,$M$266:$M$269,0,0,1)</f>
        <v>3</v>
      </c>
      <c r="KI329" s="1" cm="1">
        <f t="array" aca="1" ref="KI329" ca="1">_xlfn.XLOOKUP(INDIRECT("'Cornhole Board'!" &amp; CP329),$L$266:$L$269,$M$266:$M$269,0,0,1)</f>
        <v>3</v>
      </c>
      <c r="KJ329" s="1" cm="1">
        <f t="array" aca="1" ref="KJ329" ca="1">_xlfn.XLOOKUP(INDIRECT("'Cornhole Board'!" &amp; CQ329),$L$266:$L$269,$M$266:$M$269,0,0,1)</f>
        <v>1</v>
      </c>
      <c r="KK329" s="1" cm="1">
        <f t="array" aca="1" ref="KK329" ca="1">_xlfn.XLOOKUP(INDIRECT("'Cornhole Board'!" &amp; CR329),$L$266:$L$269,$M$266:$M$269,0,0,1)</f>
        <v>3</v>
      </c>
      <c r="KL329" s="1" cm="1">
        <f t="array" aca="1" ref="KL329" ca="1">_xlfn.XLOOKUP(INDIRECT("'Cornhole Board'!" &amp; CS329),$L$266:$L$269,$M$266:$M$269,0,0,1)</f>
        <v>1</v>
      </c>
      <c r="KM329" s="1" cm="1">
        <f t="array" aca="1" ref="KM329" ca="1">_xlfn.XLOOKUP(INDIRECT("'Cornhole Board'!" &amp; CT329),$L$266:$L$269,$M$266:$M$269,0,0,1)</f>
        <v>1</v>
      </c>
      <c r="KN329" s="1" cm="1">
        <f t="array" aca="1" ref="KN329" ca="1">_xlfn.XLOOKUP(INDIRECT("'Cornhole Board'!" &amp; CU329),$L$266:$L$269,$M$266:$M$269,0,0,1)</f>
        <v>3</v>
      </c>
      <c r="KO329" s="1" cm="1">
        <f t="array" aca="1" ref="KO329" ca="1">_xlfn.XLOOKUP(INDIRECT("'Cornhole Board'!" &amp; CV329),$L$266:$L$269,$M$266:$M$269,0,0,1)</f>
        <v>1</v>
      </c>
      <c r="KP329" s="1" cm="1">
        <f t="array" aca="1" ref="KP329" ca="1">_xlfn.XLOOKUP(INDIRECT("'Cornhole Board'!" &amp; CW329),$L$266:$L$269,$M$266:$M$269,0,0,1)</f>
        <v>3</v>
      </c>
      <c r="KQ329" s="1" cm="1">
        <f t="array" aca="1" ref="KQ329" ca="1">_xlfn.XLOOKUP(INDIRECT("'Cornhole Board'!" &amp; CX329),$L$266:$L$269,$M$266:$M$269,0,0,1)</f>
        <v>1</v>
      </c>
      <c r="KR329" s="1" cm="1">
        <f t="array" aca="1" ref="KR329" ca="1">_xlfn.XLOOKUP(INDIRECT("'Cornhole Board'!" &amp; CY329),$L$266:$L$269,$M$266:$M$269,0,0,1)</f>
        <v>1</v>
      </c>
      <c r="KS329" s="1" cm="1">
        <f t="array" aca="1" ref="KS329" ca="1">_xlfn.XLOOKUP(INDIRECT("'Cornhole Board'!" &amp; CZ329),$L$266:$L$269,$M$266:$M$269,0,0,1)</f>
        <v>3</v>
      </c>
      <c r="KT329" s="1" cm="1">
        <f t="array" aca="1" ref="KT329" ca="1">_xlfn.XLOOKUP(INDIRECT("'Cornhole Board'!" &amp; DA329),$L$266:$L$269,$M$266:$M$269,0,0,1)</f>
        <v>1</v>
      </c>
      <c r="KU329" s="1" cm="1">
        <f t="array" aca="1" ref="KU329" ca="1">_xlfn.XLOOKUP(INDIRECT("'Cornhole Board'!" &amp; DB329),$L$266:$L$269,$M$266:$M$269,0,0,1)</f>
        <v>3</v>
      </c>
      <c r="KV329" s="1" cm="1">
        <f t="array" aca="1" ref="KV329" ca="1">_xlfn.XLOOKUP(INDIRECT("'Cornhole Board'!" &amp; DC329),$L$266:$L$269,$M$266:$M$269,0,0,1)</f>
        <v>3</v>
      </c>
      <c r="KW329" s="1" cm="1">
        <f t="array" aca="1" ref="KW329" ca="1">_xlfn.XLOOKUP(INDIRECT("'Cornhole Board'!" &amp; DD329),$L$266:$L$269,$M$266:$M$269,0,0,1)</f>
        <v>1</v>
      </c>
      <c r="KX329" s="1" cm="1">
        <f t="array" aca="1" ref="KX329" ca="1">_xlfn.XLOOKUP(INDIRECT("'Cornhole Board'!" &amp; DE329),$L$266:$L$269,$M$266:$M$269,0,0,1)</f>
        <v>3</v>
      </c>
      <c r="KY329" s="1" cm="1">
        <f t="array" aca="1" ref="KY329" ca="1">_xlfn.XLOOKUP(INDIRECT("'Cornhole Board'!" &amp; DF329),$L$266:$L$269,$M$266:$M$269,0,0,1)</f>
        <v>1</v>
      </c>
      <c r="KZ329" s="1" cm="1">
        <f t="array" aca="1" ref="KZ329" ca="1">_xlfn.XLOOKUP(INDIRECT("'Cornhole Board'!" &amp; DG329),$L$266:$L$269,$M$266:$M$269,0,0,1)</f>
        <v>1</v>
      </c>
      <c r="LA329" s="1" cm="1">
        <f t="array" aca="1" ref="LA329" ca="1">_xlfn.XLOOKUP(INDIRECT("'Cornhole Board'!" &amp; DH329),$L$266:$L$269,$M$266:$M$269,0,0,1)</f>
        <v>1</v>
      </c>
      <c r="LB329" s="1" cm="1">
        <f t="array" aca="1" ref="LB329" ca="1">_xlfn.XLOOKUP(INDIRECT("'Cornhole Board'!" &amp; DI329),$L$266:$L$269,$M$266:$M$269,0,0,1)</f>
        <v>1</v>
      </c>
      <c r="LC329" s="1" cm="1">
        <f t="array" aca="1" ref="LC329" ca="1">_xlfn.XLOOKUP(INDIRECT("'Cornhole Board'!" &amp; DJ329),$L$266:$L$269,$M$266:$M$269,0,0,1)</f>
        <v>3</v>
      </c>
      <c r="LD329" s="1" cm="1">
        <f t="array" aca="1" ref="LD329" ca="1">_xlfn.XLOOKUP(INDIRECT("'Cornhole Board'!" &amp; DK329),$L$266:$L$269,$M$266:$M$269,0,0,1)</f>
        <v>1</v>
      </c>
      <c r="LE329" s="1" cm="1">
        <f t="array" aca="1" ref="LE329" ca="1">_xlfn.XLOOKUP(INDIRECT("'Cornhole Board'!" &amp; DL329),$L$266:$L$269,$M$266:$M$269,0,0,1)</f>
        <v>3</v>
      </c>
      <c r="LF329" s="1" cm="1">
        <f t="array" aca="1" ref="LF329" ca="1">_xlfn.XLOOKUP(INDIRECT("'Cornhole Board'!" &amp; DM329),$L$266:$L$269,$M$266:$M$269,0,0,1)</f>
        <v>3</v>
      </c>
      <c r="LG329" s="1" cm="1">
        <f t="array" aca="1" ref="LG329" ca="1">_xlfn.XLOOKUP(INDIRECT("'Cornhole Board'!" &amp; DN329),$L$266:$L$269,$M$266:$M$269,0,0,1)</f>
        <v>0</v>
      </c>
      <c r="LH329" s="1" cm="1">
        <f t="array" aca="1" ref="LH329" ca="1">_xlfn.XLOOKUP(INDIRECT("'Cornhole Board'!" &amp; DO329),$L$266:$L$269,$M$266:$M$269,0,0,1)</f>
        <v>1</v>
      </c>
      <c r="LI329" s="1" cm="1">
        <f t="array" aca="1" ref="LI329" ca="1">_xlfn.XLOOKUP(INDIRECT("'Cornhole Board'!" &amp; DP329),$L$266:$L$269,$M$266:$M$269,0,0,1)</f>
        <v>3</v>
      </c>
      <c r="LJ329" s="1" cm="1">
        <f t="array" aca="1" ref="LJ329" ca="1">_xlfn.XLOOKUP(INDIRECT("'Cornhole Board'!" &amp; DQ329),$L$266:$L$269,$M$266:$M$269,0,0,1)</f>
        <v>1</v>
      </c>
      <c r="LK329" s="1" cm="1">
        <f t="array" aca="1" ref="LK329" ca="1">_xlfn.XLOOKUP(INDIRECT("'Cornhole Board'!" &amp; DR329),$L$266:$L$269,$M$266:$M$269,0,0,1)</f>
        <v>1</v>
      </c>
      <c r="LL329" s="1" cm="1">
        <f t="array" aca="1" ref="LL329" ca="1">_xlfn.XLOOKUP(INDIRECT("'Cornhole Board'!" &amp; DS329),$L$266:$L$269,$M$266:$M$269,0,0,1)</f>
        <v>3</v>
      </c>
      <c r="LM329" s="1" cm="1">
        <f t="array" aca="1" ref="LM329" ca="1">_xlfn.XLOOKUP(INDIRECT("'Cornhole Board'!" &amp; DT329),$L$266:$L$269,$M$266:$M$269,0,0,1)</f>
        <v>3</v>
      </c>
      <c r="LN329" s="1" cm="1">
        <f t="array" aca="1" ref="LN329" ca="1">_xlfn.XLOOKUP(INDIRECT("'Cornhole Board'!" &amp; DU329),$L$266:$L$269,$M$266:$M$269,0,0,1)</f>
        <v>3</v>
      </c>
      <c r="LO329" s="1" cm="1">
        <f t="array" aca="1" ref="LO329" ca="1">_xlfn.XLOOKUP(INDIRECT("'Cornhole Board'!" &amp; DV329),$L$266:$L$269,$M$266:$M$269,0,0,1)</f>
        <v>3</v>
      </c>
      <c r="LP329" s="1" cm="1">
        <f t="array" aca="1" ref="LP329" ca="1">_xlfn.XLOOKUP(INDIRECT("'Cornhole Board'!" &amp; DW329),$L$266:$L$269,$M$266:$M$269,0,0,1)</f>
        <v>0</v>
      </c>
      <c r="LQ329" s="1" cm="1">
        <f t="array" aca="1" ref="LQ329" ca="1">_xlfn.XLOOKUP(INDIRECT("'Cornhole Board'!" &amp; DX329),$L$266:$L$269,$M$266:$M$269,0,0,1)</f>
        <v>1</v>
      </c>
      <c r="LR329" s="1" cm="1">
        <f t="array" aca="1" ref="LR329" ca="1">_xlfn.XLOOKUP(INDIRECT("'Cornhole Board'!" &amp; DY329),$L$266:$L$269,$M$266:$M$269,0,0,1)</f>
        <v>1</v>
      </c>
      <c r="LS329" s="1" cm="1">
        <f t="array" aca="1" ref="LS329" ca="1">_xlfn.XLOOKUP(INDIRECT("'Cornhole Board'!" &amp; DZ329),$L$266:$L$269,$M$266:$M$269,0,0,1)</f>
        <v>0</v>
      </c>
      <c r="LT329" s="1" cm="1">
        <f t="array" aca="1" ref="LT329" ca="1">_xlfn.XLOOKUP(INDIRECT("'Cornhole Board'!" &amp; EA329),$L$266:$L$269,$M$266:$M$269,0,0,1)</f>
        <v>3</v>
      </c>
      <c r="LU329" s="1" cm="1">
        <f t="array" aca="1" ref="LU329" ca="1">_xlfn.XLOOKUP(INDIRECT("'Cornhole Board'!" &amp; EB329),$L$266:$L$269,$M$266:$M$269,0,0,1)</f>
        <v>3</v>
      </c>
      <c r="LV329" s="1" cm="1">
        <f t="array" aca="1" ref="LV329" ca="1">_xlfn.XLOOKUP(INDIRECT("'Cornhole Board'!" &amp; EC329),$L$266:$L$269,$M$266:$M$269,0,0,1)</f>
        <v>3</v>
      </c>
      <c r="LW329" s="1" cm="1">
        <f t="array" aca="1" ref="LW329" ca="1">_xlfn.XLOOKUP(INDIRECT("'Cornhole Board'!" &amp; ED329),$L$266:$L$269,$M$266:$M$269,0,0,1)</f>
        <v>3</v>
      </c>
      <c r="LX329" s="1" cm="1">
        <f t="array" aca="1" ref="LX329" ca="1">_xlfn.XLOOKUP(INDIRECT("'Cornhole Board'!" &amp; EE329),$L$266:$L$269,$M$266:$M$269,0,0,1)</f>
        <v>3</v>
      </c>
      <c r="LY329" s="1" cm="1">
        <f t="array" aca="1" ref="LY329" ca="1">_xlfn.XLOOKUP(INDIRECT("'Cornhole Board'!" &amp; EF329),$L$266:$L$269,$M$266:$M$269,0,0,1)</f>
        <v>3</v>
      </c>
      <c r="LZ329" s="1" cm="1">
        <f t="array" aca="1" ref="LZ329" ca="1">_xlfn.XLOOKUP(INDIRECT("'Cornhole Board'!" &amp; EG329),$L$266:$L$269,$M$266:$M$269,0,0,1)</f>
        <v>1</v>
      </c>
      <c r="MA329" s="1" cm="1">
        <f t="array" aca="1" ref="MA329" ca="1">_xlfn.XLOOKUP(INDIRECT("'Cornhole Board'!" &amp; EH329),$L$266:$L$269,$M$266:$M$269,0,0,1)</f>
        <v>3</v>
      </c>
      <c r="MB329" s="1" cm="1">
        <f t="array" aca="1" ref="MB329" ca="1">_xlfn.XLOOKUP(INDIRECT("'Cornhole Board'!" &amp; EI329),$L$266:$L$269,$M$266:$M$269,0,0,1)</f>
        <v>1</v>
      </c>
      <c r="MC329" s="1" cm="1">
        <f t="array" aca="1" ref="MC329" ca="1">_xlfn.XLOOKUP(INDIRECT("'Cornhole Board'!" &amp; EJ329),$L$266:$L$269,$M$266:$M$269,0,0,1)</f>
        <v>3</v>
      </c>
      <c r="MD329" s="1" cm="1">
        <f t="array" aca="1" ref="MD329" ca="1">_xlfn.XLOOKUP(INDIRECT("'Cornhole Board'!" &amp; EK329),$L$266:$L$269,$M$266:$M$269,0,0,1)</f>
        <v>1</v>
      </c>
      <c r="ME329" s="1" cm="1">
        <f t="array" aca="1" ref="ME329" ca="1">_xlfn.XLOOKUP(INDIRECT("'Cornhole Board'!" &amp; EL329),$L$266:$L$269,$M$266:$M$269,0,0,1)</f>
        <v>3</v>
      </c>
      <c r="MF329" s="1" cm="1">
        <f t="array" aca="1" ref="MF329" ca="1">_xlfn.XLOOKUP(INDIRECT("'Cornhole Board'!" &amp; EM329),$L$266:$L$269,$M$266:$M$269,0,0,1)</f>
        <v>3</v>
      </c>
      <c r="MG329" s="1" cm="1">
        <f t="array" aca="1" ref="MG329" ca="1">_xlfn.XLOOKUP(INDIRECT("'Cornhole Board'!" &amp; EN329),$L$266:$L$269,$M$266:$M$269,0,0,1)</f>
        <v>1</v>
      </c>
      <c r="MH329" s="1" cm="1">
        <f t="array" aca="1" ref="MH329" ca="1">_xlfn.XLOOKUP(INDIRECT("'Cornhole Board'!" &amp; EO329),$L$266:$L$269,$M$266:$M$269,0,0,1)</f>
        <v>1</v>
      </c>
      <c r="MI329" s="1" cm="1">
        <f t="array" aca="1" ref="MI329" ca="1">_xlfn.XLOOKUP(INDIRECT("'Cornhole Board'!" &amp; EP329),$L$266:$L$269,$M$266:$M$269,0,0,1)</f>
        <v>3</v>
      </c>
      <c r="MJ329" s="1" cm="1">
        <f t="array" aca="1" ref="MJ329" ca="1">_xlfn.XLOOKUP(INDIRECT("'Cornhole Board'!" &amp; EQ329),$L$266:$L$269,$M$266:$M$269,0,0,1)</f>
        <v>1</v>
      </c>
      <c r="MK329" s="1" cm="1">
        <f t="array" aca="1" ref="MK329" ca="1">_xlfn.XLOOKUP(INDIRECT("'Cornhole Board'!" &amp; ER329),$L$266:$L$269,$M$266:$M$269,0,0,1)</f>
        <v>3</v>
      </c>
      <c r="ML329" s="1" cm="1">
        <f t="array" aca="1" ref="ML329" ca="1">_xlfn.XLOOKUP(INDIRECT("'Cornhole Board'!" &amp; ES329),$L$266:$L$269,$M$266:$M$269,0,0,1)</f>
        <v>3</v>
      </c>
      <c r="MM329" s="1" cm="1">
        <f t="array" aca="1" ref="MM329" ca="1">_xlfn.XLOOKUP(INDIRECT("'Cornhole Board'!" &amp; ET329),$L$266:$L$269,$M$266:$M$269,0,0,1)</f>
        <v>3</v>
      </c>
      <c r="MN329" s="1" cm="1">
        <f t="array" aca="1" ref="MN329" ca="1">_xlfn.XLOOKUP(INDIRECT("'Cornhole Board'!" &amp; EU329),$L$266:$L$269,$M$266:$M$269,0,0,1)</f>
        <v>3</v>
      </c>
      <c r="MO329" s="1" cm="1">
        <f t="array" aca="1" ref="MO329" ca="1">_xlfn.XLOOKUP(INDIRECT("'Cornhole Board'!" &amp; EV329),$L$266:$L$269,$M$266:$M$269,0,0,1)</f>
        <v>1</v>
      </c>
      <c r="MP329" s="1" cm="1">
        <f t="array" aca="1" ref="MP329" ca="1">_xlfn.XLOOKUP(INDIRECT("'Cornhole Board'!" &amp; EW329),$L$266:$L$269,$M$266:$M$269,0,0,1)</f>
        <v>1</v>
      </c>
      <c r="MQ329" s="1" cm="1">
        <f t="array" aca="1" ref="MQ329" ca="1">_xlfn.XLOOKUP(INDIRECT("'Cornhole Board'!" &amp; EX329),$L$266:$L$269,$M$266:$M$269,0,0,1)</f>
        <v>3</v>
      </c>
      <c r="MR329" s="1" cm="1">
        <f t="array" aca="1" ref="MR329" ca="1">_xlfn.XLOOKUP(INDIRECT("'Cornhole Board'!" &amp; EY329),$L$266:$L$269,$M$266:$M$269,0,0,1)</f>
        <v>3</v>
      </c>
      <c r="MS329" s="1" cm="1">
        <f t="array" aca="1" ref="MS329" ca="1">_xlfn.XLOOKUP(INDIRECT("'Cornhole Board'!" &amp; EZ329),$L$266:$L$269,$M$266:$M$269,0,0,1)</f>
        <v>1</v>
      </c>
      <c r="MT329" s="1" cm="1">
        <f t="array" aca="1" ref="MT329" ca="1">_xlfn.XLOOKUP(INDIRECT("'Cornhole Board'!" &amp; FA329),$L$266:$L$269,$M$266:$M$269,0,0,1)</f>
        <v>1</v>
      </c>
      <c r="MU329" s="1" cm="1">
        <f t="array" aca="1" ref="MU329" ca="1">_xlfn.XLOOKUP(INDIRECT("'Cornhole Board'!" &amp; FB329),$L$266:$L$269,$M$266:$M$269,0,0,1)</f>
        <v>3</v>
      </c>
      <c r="MV329" s="1" cm="1">
        <f t="array" aca="1" ref="MV329" ca="1">_xlfn.XLOOKUP(INDIRECT("'Cornhole Board'!" &amp; FC329),$L$266:$L$269,$M$266:$M$269,0,0,1)</f>
        <v>3</v>
      </c>
      <c r="MW329" s="1" cm="1">
        <f t="array" aca="1" ref="MW329" ca="1">_xlfn.XLOOKUP(INDIRECT("'Cornhole Board'!" &amp; FD329),$L$266:$L$269,$M$266:$M$269,0,0,1)</f>
        <v>1</v>
      </c>
      <c r="MX329" s="1" cm="1">
        <f t="array" aca="1" ref="MX329" ca="1">_xlfn.XLOOKUP(INDIRECT("'Cornhole Board'!" &amp; FE329),$L$266:$L$269,$M$266:$M$269,0,0,1)</f>
        <v>1</v>
      </c>
      <c r="MY329" s="1" cm="1">
        <f t="array" aca="1" ref="MY329" ca="1">_xlfn.XLOOKUP(INDIRECT("'Cornhole Board'!" &amp; FF329),$L$266:$L$269,$M$266:$M$269,0,0,1)</f>
        <v>1</v>
      </c>
      <c r="MZ329" s="1" cm="1">
        <f t="array" aca="1" ref="MZ329" ca="1">_xlfn.XLOOKUP(INDIRECT("'Cornhole Board'!" &amp; FG329),$L$266:$L$269,$M$266:$M$269,0,0,1)</f>
        <v>3</v>
      </c>
      <c r="NA329" s="1" cm="1">
        <f t="array" aca="1" ref="NA329" ca="1">_xlfn.XLOOKUP(INDIRECT("'Cornhole Board'!" &amp; FH329),$L$266:$L$269,$M$266:$M$269,0,0,1)</f>
        <v>3</v>
      </c>
      <c r="NB329" s="1" cm="1">
        <f t="array" aca="1" ref="NB329" ca="1">_xlfn.XLOOKUP(INDIRECT("'Cornhole Board'!" &amp; FI329),$L$266:$L$269,$M$266:$M$269,0,0,1)</f>
        <v>1</v>
      </c>
      <c r="NC329" s="1" cm="1">
        <f t="array" aca="1" ref="NC329" ca="1">_xlfn.XLOOKUP(INDIRECT("'Cornhole Board'!" &amp; FJ329),$L$266:$L$269,$M$266:$M$269,0,0,1)</f>
        <v>3</v>
      </c>
      <c r="ND329" s="1" cm="1">
        <f t="array" aca="1" ref="ND329" ca="1">_xlfn.XLOOKUP(INDIRECT("'Cornhole Board'!" &amp; FK329),$L$266:$L$269,$M$266:$M$269,0,0,1)</f>
        <v>1</v>
      </c>
      <c r="NE329" s="1" cm="1">
        <f t="array" aca="1" ref="NE329" ca="1">_xlfn.XLOOKUP(INDIRECT("'Cornhole Board'!" &amp; FL329),$L$266:$L$269,$M$266:$M$269,0,0,1)</f>
        <v>0</v>
      </c>
      <c r="NF329" s="1" cm="1">
        <f t="array" aca="1" ref="NF329" ca="1">_xlfn.XLOOKUP(INDIRECT("'Cornhole Board'!" &amp; FM329),$L$266:$L$269,$M$266:$M$269,0,0,1)</f>
        <v>1</v>
      </c>
      <c r="NG329" s="1" cm="1">
        <f t="array" aca="1" ref="NG329" ca="1">_xlfn.XLOOKUP(INDIRECT("'Cornhole Board'!" &amp; FN329),$L$266:$L$269,$M$266:$M$269,0,0,1)</f>
        <v>0</v>
      </c>
      <c r="NH329" s="1" cm="1">
        <f t="array" aca="1" ref="NH329" ca="1">_xlfn.XLOOKUP(INDIRECT("'Cornhole Board'!" &amp; FO329),$L$266:$L$269,$M$266:$M$269,0,0,1)</f>
        <v>3</v>
      </c>
      <c r="NI329" s="1" cm="1">
        <f t="array" aca="1" ref="NI329" ca="1">_xlfn.XLOOKUP(INDIRECT("'Cornhole Board'!" &amp; FP329),$L$266:$L$269,$M$266:$M$269,0,0,1)</f>
        <v>1</v>
      </c>
      <c r="NJ329" s="1" cm="1">
        <f t="array" aca="1" ref="NJ329" ca="1">_xlfn.XLOOKUP(INDIRECT("'Cornhole Board'!" &amp; FQ329),$L$266:$L$269,$M$266:$M$269,0,0,1)</f>
        <v>1</v>
      </c>
      <c r="NK329" s="1" cm="1">
        <f t="array" aca="1" ref="NK329" ca="1">_xlfn.XLOOKUP(INDIRECT("'Cornhole Board'!" &amp; FR329),$L$266:$L$269,$M$266:$M$269,0,0,1)</f>
        <v>1</v>
      </c>
      <c r="NL329" s="1" cm="1">
        <f t="array" aca="1" ref="NL329" ca="1">_xlfn.XLOOKUP(INDIRECT("'Cornhole Board'!" &amp; FS329),$L$266:$L$269,$M$266:$M$269,0,0,1)</f>
        <v>1</v>
      </c>
      <c r="NM329" s="1" cm="1">
        <f t="array" aca="1" ref="NM329" ca="1">_xlfn.XLOOKUP(INDIRECT("'Cornhole Board'!" &amp; FT329),$L$266:$L$269,$M$266:$M$269,0,0,1)</f>
        <v>3</v>
      </c>
      <c r="NN329" s="1" cm="1">
        <f t="array" aca="1" ref="NN329" ca="1">_xlfn.XLOOKUP(INDIRECT("'Cornhole Board'!" &amp; FU329),$L$266:$L$269,$M$266:$M$269,0,0,1)</f>
        <v>3</v>
      </c>
      <c r="NO329" s="1" cm="1">
        <f t="array" aca="1" ref="NO329" ca="1">_xlfn.XLOOKUP(INDIRECT("'Cornhole Board'!" &amp; FV329),$L$266:$L$269,$M$266:$M$269,0,0,1)</f>
        <v>1</v>
      </c>
      <c r="NP329" s="1" cm="1">
        <f t="array" aca="1" ref="NP329" ca="1">_xlfn.XLOOKUP(INDIRECT("'Cornhole Board'!" &amp; FW329),$L$266:$L$269,$M$266:$M$269,0,0,1)</f>
        <v>3</v>
      </c>
      <c r="NQ329" s="1" cm="1">
        <f t="array" aca="1" ref="NQ329" ca="1">_xlfn.XLOOKUP(INDIRECT("'Cornhole Board'!" &amp; FX329),$L$266:$L$269,$M$266:$M$269,0,0,1)</f>
        <v>3</v>
      </c>
      <c r="NR329" s="1" cm="1">
        <f t="array" aca="1" ref="NR329" ca="1">_xlfn.XLOOKUP(INDIRECT("'Cornhole Board'!" &amp; FY329),$L$266:$L$269,$M$266:$M$269,0,0,1)</f>
        <v>3</v>
      </c>
      <c r="NS329" s="1" cm="1">
        <f t="array" aca="1" ref="NS329" ca="1">_xlfn.XLOOKUP(INDIRECT("'Cornhole Board'!" &amp; FZ329),$L$266:$L$269,$M$266:$M$269,0,0,1)</f>
        <v>1</v>
      </c>
      <c r="NT329" s="1" cm="1">
        <f t="array" aca="1" ref="NT329" ca="1">_xlfn.XLOOKUP(INDIRECT("'Cornhole Board'!" &amp; GA329),$L$266:$L$269,$M$266:$M$269,0,0,1)</f>
        <v>3</v>
      </c>
      <c r="NU329" s="1" cm="1">
        <f t="array" aca="1" ref="NU329" ca="1">_xlfn.XLOOKUP(INDIRECT("'Cornhole Board'!" &amp; GB329),$L$266:$L$269,$M$266:$M$269,0,0,1)</f>
        <v>0</v>
      </c>
      <c r="NV329" s="1" cm="1">
        <f t="array" aca="1" ref="NV329" ca="1">_xlfn.XLOOKUP(INDIRECT("'Cornhole Board'!" &amp; GC329),$L$266:$L$269,$M$266:$M$269,0,0,1)</f>
        <v>1</v>
      </c>
      <c r="NW329" s="1" cm="1">
        <f t="array" aca="1" ref="NW329" ca="1">_xlfn.XLOOKUP(INDIRECT("'Cornhole Board'!" &amp; GD329),$L$266:$L$269,$M$266:$M$269,0,0,1)</f>
        <v>3</v>
      </c>
      <c r="NX329" s="1" cm="1">
        <f t="array" aca="1" ref="NX329" ca="1">_xlfn.XLOOKUP(INDIRECT("'Cornhole Board'!" &amp; GE329),$L$266:$L$269,$M$266:$M$269,0,0,1)</f>
        <v>0</v>
      </c>
      <c r="NY329" s="1" cm="1">
        <f t="array" aca="1" ref="NY329" ca="1">_xlfn.XLOOKUP(INDIRECT("'Cornhole Board'!" &amp; GF329),$L$266:$L$269,$M$266:$M$269,0,0,1)</f>
        <v>0</v>
      </c>
      <c r="NZ329" s="1" cm="1">
        <f t="array" aca="1" ref="NZ329" ca="1">_xlfn.XLOOKUP(INDIRECT("'Cornhole Board'!" &amp; GG329),$L$266:$L$269,$M$266:$M$269,0,0,1)</f>
        <v>1</v>
      </c>
      <c r="OA329" s="1" cm="1">
        <f t="array" aca="1" ref="OA329" ca="1">_xlfn.XLOOKUP(INDIRECT("'Cornhole Board'!" &amp; GH329),$L$266:$L$269,$M$266:$M$269,0,0,1)</f>
        <v>0</v>
      </c>
      <c r="OB329" s="1" cm="1">
        <f t="array" aca="1" ref="OB329" ca="1">_xlfn.XLOOKUP(INDIRECT("'Cornhole Board'!" &amp; GI329),$L$266:$L$269,$M$266:$M$269,0,0,1)</f>
        <v>3</v>
      </c>
      <c r="OC329" s="1" cm="1">
        <f t="array" aca="1" ref="OC329" ca="1">_xlfn.XLOOKUP(INDIRECT("'Cornhole Board'!" &amp; GJ329),$L$266:$L$269,$M$266:$M$269,0,0,1)</f>
        <v>1</v>
      </c>
      <c r="OD329" s="1" cm="1">
        <f t="array" aca="1" ref="OD329" ca="1">_xlfn.XLOOKUP(INDIRECT("'Cornhole Board'!" &amp; GK329),$L$266:$L$269,$M$266:$M$269,0,0,1)</f>
        <v>3</v>
      </c>
      <c r="OE329" s="1" cm="1">
        <f t="array" aca="1" ref="OE329" ca="1">_xlfn.XLOOKUP(INDIRECT("'Cornhole Board'!" &amp; GL329),$L$266:$L$269,$M$266:$M$269,0,0,1)</f>
        <v>1</v>
      </c>
      <c r="OF329" s="1" cm="1">
        <f t="array" aca="1" ref="OF329" ca="1">_xlfn.XLOOKUP(INDIRECT("'Cornhole Board'!" &amp; GM329),$L$266:$L$269,$M$266:$M$269,0,0,1)</f>
        <v>1</v>
      </c>
      <c r="OG329" s="1" cm="1">
        <f t="array" aca="1" ref="OG329" ca="1">_xlfn.XLOOKUP(INDIRECT("'Cornhole Board'!" &amp; GN329),$L$266:$L$269,$M$266:$M$269,0,0,1)</f>
        <v>3</v>
      </c>
      <c r="OH329" s="1" cm="1">
        <f t="array" aca="1" ref="OH329" ca="1">_xlfn.XLOOKUP(INDIRECT("'Cornhole Board'!" &amp; GO329),$L$266:$L$269,$M$266:$M$269,0,0,1)</f>
        <v>3</v>
      </c>
      <c r="OI329" s="1" cm="1">
        <f t="array" aca="1" ref="OI329" ca="1">_xlfn.XLOOKUP(INDIRECT("'Cornhole Board'!" &amp; GP329),$L$266:$L$269,$M$266:$M$269,0,0,1)</f>
        <v>1</v>
      </c>
      <c r="OJ329" s="1" cm="1">
        <f t="array" aca="1" ref="OJ329" ca="1">_xlfn.XLOOKUP(INDIRECT("'Cornhole Board'!" &amp; GQ329),$L$266:$L$269,$M$266:$M$269,0,0,1)</f>
        <v>3</v>
      </c>
      <c r="OK329" s="1" cm="1">
        <f t="array" aca="1" ref="OK329" ca="1">_xlfn.XLOOKUP(INDIRECT("'Cornhole Board'!" &amp; GR329),$L$266:$L$269,$M$266:$M$269,0,0,1)</f>
        <v>3</v>
      </c>
      <c r="OL329" s="1" cm="1">
        <f t="array" aca="1" ref="OL329" ca="1">_xlfn.XLOOKUP(INDIRECT("'Cornhole Board'!" &amp; GS329),$L$266:$L$269,$M$266:$M$269,0,0,1)</f>
        <v>0</v>
      </c>
      <c r="OM329" s="1" cm="1">
        <f t="array" aca="1" ref="OM329" ca="1">_xlfn.XLOOKUP(INDIRECT("'Cornhole Board'!" &amp; GT329),$L$266:$L$269,$M$266:$M$269,0,0,1)</f>
        <v>1</v>
      </c>
      <c r="ON329" s="1" cm="1">
        <f t="array" aca="1" ref="ON329" ca="1">_xlfn.XLOOKUP(INDIRECT("'Cornhole Board'!" &amp; GU329),$L$266:$L$269,$M$266:$M$269,0,0,1)</f>
        <v>3</v>
      </c>
      <c r="OO329" s="1" cm="1">
        <f t="array" aca="1" ref="OO329" ca="1">_xlfn.XLOOKUP(INDIRECT("'Cornhole Board'!" &amp; GV329),$L$266:$L$269,$M$266:$M$269,0,0,1)</f>
        <v>1</v>
      </c>
      <c r="OP329" s="1" cm="1">
        <f t="array" aca="1" ref="OP329" ca="1">_xlfn.XLOOKUP(INDIRECT("'Cornhole Board'!" &amp; GW329),$L$266:$L$269,$M$266:$M$269,0,0,1)</f>
        <v>3</v>
      </c>
      <c r="OQ329" s="1" cm="1">
        <f t="array" aca="1" ref="OQ329" ca="1">_xlfn.XLOOKUP(INDIRECT("'Cornhole Board'!" &amp; GX329),$L$266:$L$269,$M$266:$M$269,0,0,1)</f>
        <v>3</v>
      </c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</row>
    <row r="330" spans="2:434" ht="23.25">
      <c r="B330" s="15">
        <f t="shared" si="20"/>
        <v>148</v>
      </c>
      <c r="C330" s="12">
        <v>8</v>
      </c>
      <c r="D330" s="13">
        <v>10</v>
      </c>
      <c r="E330" s="14" cm="1">
        <f t="array" aca="1" ref="E330" ca="1">_xlfn.LET(
_xlpm.firstPlayerResults, _xlfn.BYROW(_xlfn.WRAPROWS(_xlfn._xlws.FILTER(GZ330:OQ330,_xlfn.ANCHORARRAY($G$316)=1),4),_xlfn.LAMBDA(_xlpm.roundN, SUM(_xlpm.roundN))),
_xlpm.secondPlayerResults, _xlfn.BYROW(_xlfn.WRAPROWS(_xlfn._xlws.FILTER(GZ330:OQ330,_xlfn.ANCHORARRAY($G$316)=2),4),_xlfn.LAMBDA(_xlpm.roundN,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42</v>
      </c>
      <c r="G330" s="22" t="s">
        <v>738</v>
      </c>
      <c r="H330" s="22" t="s">
        <v>142</v>
      </c>
      <c r="I330" s="22" t="s">
        <v>200</v>
      </c>
      <c r="J330" s="22" t="s">
        <v>276</v>
      </c>
      <c r="K330" s="22" t="s">
        <v>142</v>
      </c>
      <c r="L330" s="22" t="s">
        <v>512</v>
      </c>
      <c r="M330" s="22" t="s">
        <v>1105</v>
      </c>
      <c r="N330" s="22" t="s">
        <v>236</v>
      </c>
      <c r="O330" s="22" t="s">
        <v>177</v>
      </c>
      <c r="P330" s="22" t="s">
        <v>792</v>
      </c>
      <c r="Q330" s="22" t="s">
        <v>791</v>
      </c>
      <c r="R330" s="22" t="s">
        <v>237</v>
      </c>
      <c r="S330" s="22" t="s">
        <v>871</v>
      </c>
      <c r="T330" s="22" t="s">
        <v>274</v>
      </c>
      <c r="U330" s="22" t="s">
        <v>457</v>
      </c>
      <c r="V330" s="22" t="s">
        <v>826</v>
      </c>
      <c r="W330" s="22" t="s">
        <v>141</v>
      </c>
      <c r="X330" s="22" t="s">
        <v>234</v>
      </c>
      <c r="Y330" s="22" t="s">
        <v>84</v>
      </c>
      <c r="Z330" s="22" t="s">
        <v>213</v>
      </c>
      <c r="AA330" s="22" t="s">
        <v>275</v>
      </c>
      <c r="AB330" s="22" t="s">
        <v>738</v>
      </c>
      <c r="AC330" s="22" t="s">
        <v>234</v>
      </c>
      <c r="AD330" s="22" t="s">
        <v>275</v>
      </c>
      <c r="AE330" s="22" t="s">
        <v>312</v>
      </c>
      <c r="AF330" s="22" t="s">
        <v>736</v>
      </c>
      <c r="AG330" s="22" t="s">
        <v>380</v>
      </c>
      <c r="AH330" s="22" t="s">
        <v>493</v>
      </c>
      <c r="AI330" s="22" t="s">
        <v>371</v>
      </c>
      <c r="AJ330" s="22" t="s">
        <v>218</v>
      </c>
      <c r="AK330" s="22" t="s">
        <v>156</v>
      </c>
      <c r="AL330" s="22" t="s">
        <v>228</v>
      </c>
      <c r="AM330" s="22" t="s">
        <v>271</v>
      </c>
      <c r="AN330" s="22" t="s">
        <v>853</v>
      </c>
      <c r="AO330" s="22" t="s">
        <v>237</v>
      </c>
      <c r="AP330" s="22" t="s">
        <v>177</v>
      </c>
      <c r="AQ330" s="22" t="s">
        <v>238</v>
      </c>
      <c r="AR330" s="22" t="s">
        <v>255</v>
      </c>
      <c r="AS330" s="22" t="s">
        <v>409</v>
      </c>
      <c r="AT330" s="22" t="s">
        <v>155</v>
      </c>
      <c r="AU330" s="22" t="s">
        <v>725</v>
      </c>
      <c r="AV330" s="22" t="s">
        <v>275</v>
      </c>
      <c r="AW330" s="22" t="s">
        <v>275</v>
      </c>
      <c r="AX330" s="22" t="s">
        <v>179</v>
      </c>
      <c r="AY330" s="22" t="s">
        <v>195</v>
      </c>
      <c r="AZ330" s="22" t="s">
        <v>77</v>
      </c>
      <c r="BA330" s="22" t="s">
        <v>141</v>
      </c>
      <c r="BB330" s="22" t="s">
        <v>530</v>
      </c>
      <c r="BC330" s="22" t="s">
        <v>274</v>
      </c>
      <c r="BD330" s="22" t="s">
        <v>218</v>
      </c>
      <c r="BE330" s="22" t="s">
        <v>743</v>
      </c>
      <c r="BF330" s="22" t="s">
        <v>233</v>
      </c>
      <c r="BG330" s="22" t="s">
        <v>195</v>
      </c>
      <c r="BH330" s="22" t="s">
        <v>190</v>
      </c>
      <c r="BI330" s="22" t="s">
        <v>236</v>
      </c>
      <c r="BJ330" s="22" t="s">
        <v>989</v>
      </c>
      <c r="BK330" s="22" t="s">
        <v>15</v>
      </c>
      <c r="BL330" s="22" t="s">
        <v>156</v>
      </c>
      <c r="BM330" s="22" t="s">
        <v>924</v>
      </c>
      <c r="BN330" s="22" t="s">
        <v>517</v>
      </c>
      <c r="BO330" s="22" t="s">
        <v>200</v>
      </c>
      <c r="BP330" s="22" t="s">
        <v>235</v>
      </c>
      <c r="BQ330" s="22" t="s">
        <v>808</v>
      </c>
      <c r="BR330" s="22" t="s">
        <v>1133</v>
      </c>
      <c r="BS330" s="22" t="s">
        <v>704</v>
      </c>
      <c r="BT330" s="22" t="s">
        <v>216</v>
      </c>
      <c r="BU330" s="22" t="s">
        <v>654</v>
      </c>
      <c r="BV330" s="22" t="s">
        <v>534</v>
      </c>
      <c r="BW330" s="22" t="s">
        <v>21</v>
      </c>
      <c r="BX330" s="22" t="s">
        <v>216</v>
      </c>
      <c r="BY330" s="22" t="s">
        <v>211</v>
      </c>
      <c r="BZ330" s="22" t="s">
        <v>218</v>
      </c>
      <c r="CA330" s="22" t="s">
        <v>435</v>
      </c>
      <c r="CB330" s="22" t="s">
        <v>212</v>
      </c>
      <c r="CC330" s="22" t="s">
        <v>275</v>
      </c>
      <c r="CD330" s="22" t="s">
        <v>153</v>
      </c>
      <c r="CE330" s="22" t="s">
        <v>619</v>
      </c>
      <c r="CF330" s="22" t="s">
        <v>787</v>
      </c>
      <c r="CG330" s="22" t="s">
        <v>213</v>
      </c>
      <c r="CH330" s="22" t="s">
        <v>176</v>
      </c>
      <c r="CI330" s="22" t="s">
        <v>531</v>
      </c>
      <c r="CJ330" s="22" t="s">
        <v>274</v>
      </c>
      <c r="CK330" s="22" t="s">
        <v>99</v>
      </c>
      <c r="CL330" s="22" t="s">
        <v>905</v>
      </c>
      <c r="CM330" s="22" t="s">
        <v>215</v>
      </c>
      <c r="CN330" s="22" t="s">
        <v>811</v>
      </c>
      <c r="CO330" s="22" t="s">
        <v>232</v>
      </c>
      <c r="CP330" s="22" t="s">
        <v>306</v>
      </c>
      <c r="CQ330" s="22" t="s">
        <v>807</v>
      </c>
      <c r="CR330" s="22" t="s">
        <v>1048</v>
      </c>
      <c r="CS330" s="22" t="s">
        <v>233</v>
      </c>
      <c r="CT330" s="22" t="s">
        <v>723</v>
      </c>
      <c r="CU330" s="22" t="s">
        <v>198</v>
      </c>
      <c r="CV330" s="22" t="s">
        <v>177</v>
      </c>
      <c r="CW330" s="22" t="s">
        <v>606</v>
      </c>
      <c r="CX330" s="22" t="s">
        <v>141</v>
      </c>
      <c r="CY330" s="22" t="s">
        <v>141</v>
      </c>
      <c r="CZ330" s="22" t="s">
        <v>380</v>
      </c>
      <c r="DA330" s="22" t="s">
        <v>21</v>
      </c>
      <c r="DB330" s="22" t="s">
        <v>604</v>
      </c>
      <c r="DC330" s="22" t="s">
        <v>234</v>
      </c>
      <c r="DD330" s="22" t="s">
        <v>258</v>
      </c>
      <c r="DE330" s="22" t="s">
        <v>275</v>
      </c>
      <c r="DF330" s="22" t="s">
        <v>463</v>
      </c>
      <c r="DG330" s="22" t="s">
        <v>198</v>
      </c>
      <c r="DH330" s="22" t="s">
        <v>575</v>
      </c>
      <c r="DI330" s="22" t="s">
        <v>854</v>
      </c>
      <c r="DJ330" s="22" t="s">
        <v>610</v>
      </c>
      <c r="DK330" s="22" t="s">
        <v>237</v>
      </c>
      <c r="DL330" s="22" t="s">
        <v>154</v>
      </c>
      <c r="DM330" s="22" t="s">
        <v>199</v>
      </c>
      <c r="DN330" s="22" t="s">
        <v>181</v>
      </c>
      <c r="DO330" s="22" t="s">
        <v>89</v>
      </c>
      <c r="DP330" s="22" t="s">
        <v>200</v>
      </c>
      <c r="DQ330" s="22" t="s">
        <v>236</v>
      </c>
      <c r="DR330" s="22" t="s">
        <v>444</v>
      </c>
      <c r="DS330" s="22" t="s">
        <v>511</v>
      </c>
      <c r="DT330" s="22" t="s">
        <v>118</v>
      </c>
      <c r="DU330" s="22" t="s">
        <v>849</v>
      </c>
      <c r="DV330" s="22" t="s">
        <v>156</v>
      </c>
      <c r="DW330" s="22" t="s">
        <v>1015</v>
      </c>
      <c r="DX330" s="22" t="s">
        <v>378</v>
      </c>
      <c r="DY330" s="22" t="s">
        <v>257</v>
      </c>
      <c r="DZ330" s="22" t="s">
        <v>236</v>
      </c>
      <c r="EA330" s="22" t="s">
        <v>182</v>
      </c>
      <c r="EB330" s="22" t="s">
        <v>158</v>
      </c>
      <c r="EC330" s="22" t="s">
        <v>273</v>
      </c>
      <c r="ED330" s="22" t="s">
        <v>460</v>
      </c>
      <c r="EE330" s="22" t="s">
        <v>1043</v>
      </c>
      <c r="EF330" s="22" t="s">
        <v>153</v>
      </c>
      <c r="EG330" s="22" t="s">
        <v>27</v>
      </c>
      <c r="EH330" s="22" t="s">
        <v>141</v>
      </c>
      <c r="EI330" s="22" t="s">
        <v>767</v>
      </c>
      <c r="EJ330" s="22" t="s">
        <v>507</v>
      </c>
      <c r="EK330" s="22" t="s">
        <v>21</v>
      </c>
      <c r="EL330" s="22" t="s">
        <v>1136</v>
      </c>
      <c r="EM330" s="22" t="s">
        <v>181</v>
      </c>
      <c r="EN330" s="22" t="s">
        <v>529</v>
      </c>
      <c r="EO330" s="22" t="s">
        <v>829</v>
      </c>
      <c r="EP330" s="22" t="s">
        <v>212</v>
      </c>
      <c r="EQ330" s="22" t="s">
        <v>156</v>
      </c>
      <c r="ER330" s="22" t="s">
        <v>154</v>
      </c>
      <c r="ES330" s="22" t="s">
        <v>177</v>
      </c>
      <c r="ET330" s="22" t="s">
        <v>476</v>
      </c>
      <c r="EU330" s="22" t="s">
        <v>180</v>
      </c>
      <c r="EV330" s="22" t="s">
        <v>333</v>
      </c>
      <c r="EW330" s="22" t="s">
        <v>186</v>
      </c>
      <c r="EX330" s="22" t="s">
        <v>175</v>
      </c>
      <c r="EY330" s="22" t="s">
        <v>870</v>
      </c>
      <c r="EZ330" s="22" t="s">
        <v>99</v>
      </c>
      <c r="FA330" s="22" t="s">
        <v>622</v>
      </c>
      <c r="FB330" s="22" t="s">
        <v>216</v>
      </c>
      <c r="FC330" s="22" t="s">
        <v>237</v>
      </c>
      <c r="FD330" s="22" t="s">
        <v>180</v>
      </c>
      <c r="FE330" s="22" t="s">
        <v>255</v>
      </c>
      <c r="FF330" s="22" t="s">
        <v>751</v>
      </c>
      <c r="FG330" s="22" t="s">
        <v>323</v>
      </c>
      <c r="FH330" s="22" t="s">
        <v>275</v>
      </c>
      <c r="FI330" s="22" t="s">
        <v>175</v>
      </c>
      <c r="FJ330" s="22" t="s">
        <v>154</v>
      </c>
      <c r="FK330" s="22" t="s">
        <v>445</v>
      </c>
      <c r="FL330" s="22" t="s">
        <v>214</v>
      </c>
      <c r="FM330" s="22" t="s">
        <v>257</v>
      </c>
      <c r="FN330" s="22" t="s">
        <v>198</v>
      </c>
      <c r="FO330" s="22" t="s">
        <v>214</v>
      </c>
      <c r="FP330" s="22" t="s">
        <v>215</v>
      </c>
      <c r="FQ330" s="22" t="s">
        <v>534</v>
      </c>
      <c r="FR330" s="22" t="s">
        <v>179</v>
      </c>
      <c r="FS330" s="22" t="s">
        <v>177</v>
      </c>
      <c r="FT330" s="22" t="s">
        <v>517</v>
      </c>
      <c r="FU330" s="22" t="s">
        <v>200</v>
      </c>
      <c r="FV330" s="22" t="s">
        <v>181</v>
      </c>
      <c r="FW330" s="22" t="s">
        <v>275</v>
      </c>
      <c r="FX330" s="22" t="s">
        <v>318</v>
      </c>
      <c r="FY330" s="22" t="s">
        <v>216</v>
      </c>
      <c r="FZ330" s="22" t="s">
        <v>325</v>
      </c>
      <c r="GA330" s="22" t="s">
        <v>140</v>
      </c>
      <c r="GB330" s="22" t="s">
        <v>488</v>
      </c>
      <c r="GC330" s="22" t="s">
        <v>835</v>
      </c>
      <c r="GD330" s="22" t="s">
        <v>154</v>
      </c>
      <c r="GE330" s="22" t="s">
        <v>125</v>
      </c>
      <c r="GF330" s="22" t="s">
        <v>352</v>
      </c>
      <c r="GG330" s="22" t="s">
        <v>276</v>
      </c>
      <c r="GH330" s="22" t="s">
        <v>830</v>
      </c>
      <c r="GI330" s="22" t="s">
        <v>156</v>
      </c>
      <c r="GJ330" s="22" t="s">
        <v>235</v>
      </c>
      <c r="GK330" s="22" t="s">
        <v>788</v>
      </c>
      <c r="GL330" s="22" t="s">
        <v>276</v>
      </c>
      <c r="GM330" s="22" t="s">
        <v>565</v>
      </c>
      <c r="GN330" s="22" t="s">
        <v>273</v>
      </c>
      <c r="GO330" s="22" t="s">
        <v>141</v>
      </c>
      <c r="GP330" s="22" t="s">
        <v>201</v>
      </c>
      <c r="GQ330" s="22" t="s">
        <v>208</v>
      </c>
      <c r="GR330" s="22" t="s">
        <v>437</v>
      </c>
      <c r="GS330" s="22" t="s">
        <v>1016</v>
      </c>
      <c r="GT330" s="22" t="s">
        <v>550</v>
      </c>
      <c r="GU330" s="22" t="s">
        <v>273</v>
      </c>
      <c r="GV330" s="22" t="s">
        <v>868</v>
      </c>
      <c r="GW330" s="22" t="s">
        <v>220</v>
      </c>
      <c r="GX330" s="43" t="s">
        <v>514</v>
      </c>
      <c r="GZ330" s="1" cm="1">
        <f t="array" aca="1" ref="GZ330" ca="1">_xlfn.XLOOKUP(INDIRECT("'Cornhole Board'!" &amp; G330),$L$266:$L$269,$M$266:$M$269,0,0,1)</f>
        <v>1</v>
      </c>
      <c r="HA330" s="1" cm="1">
        <f t="array" aca="1" ref="HA330" ca="1">_xlfn.XLOOKUP(INDIRECT("'Cornhole Board'!" &amp; H330),$L$266:$L$269,$M$266:$M$269,0,0,1)</f>
        <v>3</v>
      </c>
      <c r="HB330" s="1" cm="1">
        <f t="array" aca="1" ref="HB330" ca="1">_xlfn.XLOOKUP(INDIRECT("'Cornhole Board'!" &amp; I330),$L$266:$L$269,$M$266:$M$269,0,0,1)</f>
        <v>3</v>
      </c>
      <c r="HC330" s="1" cm="1">
        <f t="array" aca="1" ref="HC330" ca="1">_xlfn.XLOOKUP(INDIRECT("'Cornhole Board'!" &amp; J330),$L$266:$L$269,$M$266:$M$269,0,0,1)</f>
        <v>3</v>
      </c>
      <c r="HD330" s="1" cm="1">
        <f t="array" aca="1" ref="HD330" ca="1">_xlfn.XLOOKUP(INDIRECT("'Cornhole Board'!" &amp; K330),$L$266:$L$269,$M$266:$M$269,0,0,1)</f>
        <v>3</v>
      </c>
      <c r="HE330" s="1" cm="1">
        <f t="array" aca="1" ref="HE330" ca="1">_xlfn.XLOOKUP(INDIRECT("'Cornhole Board'!" &amp; L330),$L$266:$L$269,$M$266:$M$269,0,0,1)</f>
        <v>1</v>
      </c>
      <c r="HF330" s="1" cm="1">
        <f t="array" aca="1" ref="HF330" ca="1">_xlfn.XLOOKUP(INDIRECT("'Cornhole Board'!" &amp; M330),$L$266:$L$269,$M$266:$M$269,0,0,1)</f>
        <v>0</v>
      </c>
      <c r="HG330" s="1" cm="1">
        <f t="array" aca="1" ref="HG330" ca="1">_xlfn.XLOOKUP(INDIRECT("'Cornhole Board'!" &amp; N330),$L$266:$L$269,$M$266:$M$269,0,0,1)</f>
        <v>3</v>
      </c>
      <c r="HH330" s="1" cm="1">
        <f t="array" aca="1" ref="HH330" ca="1">_xlfn.XLOOKUP(INDIRECT("'Cornhole Board'!" &amp; O330),$L$266:$L$269,$M$266:$M$269,0,0,1)</f>
        <v>3</v>
      </c>
      <c r="HI330" s="1" cm="1">
        <f t="array" aca="1" ref="HI330" ca="1">_xlfn.XLOOKUP(INDIRECT("'Cornhole Board'!" &amp; P330),$L$266:$L$269,$M$266:$M$269,0,0,1)</f>
        <v>1</v>
      </c>
      <c r="HJ330" s="1" cm="1">
        <f t="array" aca="1" ref="HJ330" ca="1">_xlfn.XLOOKUP(INDIRECT("'Cornhole Board'!" &amp; Q330),$L$266:$L$269,$M$266:$M$269,0,0,1)</f>
        <v>1</v>
      </c>
      <c r="HK330" s="1" cm="1">
        <f t="array" aca="1" ref="HK330" ca="1">_xlfn.XLOOKUP(INDIRECT("'Cornhole Board'!" &amp; R330),$L$266:$L$269,$M$266:$M$269,0,0,1)</f>
        <v>3</v>
      </c>
      <c r="HL330" s="1" cm="1">
        <f t="array" aca="1" ref="HL330" ca="1">_xlfn.XLOOKUP(INDIRECT("'Cornhole Board'!" &amp; S330),$L$266:$L$269,$M$266:$M$269,0,0,1)</f>
        <v>1</v>
      </c>
      <c r="HM330" s="1" cm="1">
        <f t="array" aca="1" ref="HM330" ca="1">_xlfn.XLOOKUP(INDIRECT("'Cornhole Board'!" &amp; T330),$L$266:$L$269,$M$266:$M$269,0,0,1)</f>
        <v>3</v>
      </c>
      <c r="HN330" s="1" cm="1">
        <f t="array" aca="1" ref="HN330" ca="1">_xlfn.XLOOKUP(INDIRECT("'Cornhole Board'!" &amp; U330),$L$266:$L$269,$M$266:$M$269,0,0,1)</f>
        <v>1</v>
      </c>
      <c r="HO330" s="1" cm="1">
        <f t="array" aca="1" ref="HO330" ca="1">_xlfn.XLOOKUP(INDIRECT("'Cornhole Board'!" &amp; V330),$L$266:$L$269,$M$266:$M$269,0,0,1)</f>
        <v>1</v>
      </c>
      <c r="HP330" s="1" cm="1">
        <f t="array" aca="1" ref="HP330" ca="1">_xlfn.XLOOKUP(INDIRECT("'Cornhole Board'!" &amp; W330),$L$266:$L$269,$M$266:$M$269,0,0,1)</f>
        <v>3</v>
      </c>
      <c r="HQ330" s="1" cm="1">
        <f t="array" aca="1" ref="HQ330" ca="1">_xlfn.XLOOKUP(INDIRECT("'Cornhole Board'!" &amp; X330),$L$266:$L$269,$M$266:$M$269,0,0,1)</f>
        <v>3</v>
      </c>
      <c r="HR330" s="1" cm="1">
        <f t="array" aca="1" ref="HR330" ca="1">_xlfn.XLOOKUP(INDIRECT("'Cornhole Board'!" &amp; Y330),$L$266:$L$269,$M$266:$M$269,0,0,1)</f>
        <v>1</v>
      </c>
      <c r="HS330" s="1" cm="1">
        <f t="array" aca="1" ref="HS330" ca="1">_xlfn.XLOOKUP(INDIRECT("'Cornhole Board'!" &amp; Z330),$L$266:$L$269,$M$266:$M$269,0,0,1)</f>
        <v>3</v>
      </c>
      <c r="HT330" s="1" cm="1">
        <f t="array" aca="1" ref="HT330" ca="1">_xlfn.XLOOKUP(INDIRECT("'Cornhole Board'!" &amp; AA330),$L$266:$L$269,$M$266:$M$269,0,0,1)</f>
        <v>3</v>
      </c>
      <c r="HU330" s="1" cm="1">
        <f t="array" aca="1" ref="HU330" ca="1">_xlfn.XLOOKUP(INDIRECT("'Cornhole Board'!" &amp; AB330),$L$266:$L$269,$M$266:$M$269,0,0,1)</f>
        <v>1</v>
      </c>
      <c r="HV330" s="1" cm="1">
        <f t="array" aca="1" ref="HV330" ca="1">_xlfn.XLOOKUP(INDIRECT("'Cornhole Board'!" &amp; AC330),$L$266:$L$269,$M$266:$M$269,0,0,1)</f>
        <v>3</v>
      </c>
      <c r="HW330" s="1" cm="1">
        <f t="array" aca="1" ref="HW330" ca="1">_xlfn.XLOOKUP(INDIRECT("'Cornhole Board'!" &amp; AD330),$L$266:$L$269,$M$266:$M$269,0,0,1)</f>
        <v>3</v>
      </c>
      <c r="HX330" s="1" cm="1">
        <f t="array" aca="1" ref="HX330" ca="1">_xlfn.XLOOKUP(INDIRECT("'Cornhole Board'!" &amp; AE330),$L$266:$L$269,$M$266:$M$269,0,0,1)</f>
        <v>1</v>
      </c>
      <c r="HY330" s="1" cm="1">
        <f t="array" aca="1" ref="HY330" ca="1">_xlfn.XLOOKUP(INDIRECT("'Cornhole Board'!" &amp; AF330),$L$266:$L$269,$M$266:$M$269,0,0,1)</f>
        <v>1</v>
      </c>
      <c r="HZ330" s="1" cm="1">
        <f t="array" aca="1" ref="HZ330" ca="1">_xlfn.XLOOKUP(INDIRECT("'Cornhole Board'!" &amp; AG330),$L$266:$L$269,$M$266:$M$269,0,0,1)</f>
        <v>1</v>
      </c>
      <c r="IA330" s="1" cm="1">
        <f t="array" aca="1" ref="IA330" ca="1">_xlfn.XLOOKUP(INDIRECT("'Cornhole Board'!" &amp; AH330),$L$266:$L$269,$M$266:$M$269,0,0,1)</f>
        <v>1</v>
      </c>
      <c r="IB330" s="1" cm="1">
        <f t="array" aca="1" ref="IB330" ca="1">_xlfn.XLOOKUP(INDIRECT("'Cornhole Board'!" &amp; AI330),$L$266:$L$269,$M$266:$M$269,0,0,1)</f>
        <v>1</v>
      </c>
      <c r="IC330" s="1" cm="1">
        <f t="array" aca="1" ref="IC330" ca="1">_xlfn.XLOOKUP(INDIRECT("'Cornhole Board'!" &amp; AJ330),$L$266:$L$269,$M$266:$M$269,0,0,1)</f>
        <v>3</v>
      </c>
      <c r="ID330" s="1" cm="1">
        <f t="array" aca="1" ref="ID330" ca="1">_xlfn.XLOOKUP(INDIRECT("'Cornhole Board'!" &amp; AK330),$L$266:$L$269,$M$266:$M$269,0,0,1)</f>
        <v>3</v>
      </c>
      <c r="IE330" s="1" cm="1">
        <f t="array" aca="1" ref="IE330" ca="1">_xlfn.XLOOKUP(INDIRECT("'Cornhole Board'!" &amp; AL330),$L$266:$L$269,$M$266:$M$269,0,0,1)</f>
        <v>1</v>
      </c>
      <c r="IF330" s="1" cm="1">
        <f t="array" aca="1" ref="IF330" ca="1">_xlfn.XLOOKUP(INDIRECT("'Cornhole Board'!" &amp; AM330),$L$266:$L$269,$M$266:$M$269,0,0,1)</f>
        <v>1</v>
      </c>
      <c r="IG330" s="1" cm="1">
        <f t="array" aca="1" ref="IG330" ca="1">_xlfn.XLOOKUP(INDIRECT("'Cornhole Board'!" &amp; AN330),$L$266:$L$269,$M$266:$M$269,0,0,1)</f>
        <v>1</v>
      </c>
      <c r="IH330" s="1" cm="1">
        <f t="array" aca="1" ref="IH330" ca="1">_xlfn.XLOOKUP(INDIRECT("'Cornhole Board'!" &amp; AO330),$L$266:$L$269,$M$266:$M$269,0,0,1)</f>
        <v>3</v>
      </c>
      <c r="II330" s="1" cm="1">
        <f t="array" aca="1" ref="II330" ca="1">_xlfn.XLOOKUP(INDIRECT("'Cornhole Board'!" &amp; AP330),$L$266:$L$269,$M$266:$M$269,0,0,1)</f>
        <v>3</v>
      </c>
      <c r="IJ330" s="1" cm="1">
        <f t="array" aca="1" ref="IJ330" ca="1">_xlfn.XLOOKUP(INDIRECT("'Cornhole Board'!" &amp; AQ330),$L$266:$L$269,$M$266:$M$269,0,0,1)</f>
        <v>3</v>
      </c>
      <c r="IK330" s="1" cm="1">
        <f t="array" aca="1" ref="IK330" ca="1">_xlfn.XLOOKUP(INDIRECT("'Cornhole Board'!" &amp; AR330),$L$266:$L$269,$M$266:$M$269,0,0,1)</f>
        <v>3</v>
      </c>
      <c r="IL330" s="1" cm="1">
        <f t="array" aca="1" ref="IL330" ca="1">_xlfn.XLOOKUP(INDIRECT("'Cornhole Board'!" &amp; AS330),$L$266:$L$269,$M$266:$M$269,0,0,1)</f>
        <v>1</v>
      </c>
      <c r="IM330" s="1" cm="1">
        <f t="array" aca="1" ref="IM330" ca="1">_xlfn.XLOOKUP(INDIRECT("'Cornhole Board'!" &amp; AT330),$L$266:$L$269,$M$266:$M$269,0,0,1)</f>
        <v>3</v>
      </c>
      <c r="IN330" s="1" cm="1">
        <f t="array" aca="1" ref="IN330" ca="1">_xlfn.XLOOKUP(INDIRECT("'Cornhole Board'!" &amp; AU330),$L$266:$L$269,$M$266:$M$269,0,0,1)</f>
        <v>1</v>
      </c>
      <c r="IO330" s="1" cm="1">
        <f t="array" aca="1" ref="IO330" ca="1">_xlfn.XLOOKUP(INDIRECT("'Cornhole Board'!" &amp; AV330),$L$266:$L$269,$M$266:$M$269,0,0,1)</f>
        <v>3</v>
      </c>
      <c r="IP330" s="1" cm="1">
        <f t="array" aca="1" ref="IP330" ca="1">_xlfn.XLOOKUP(INDIRECT("'Cornhole Board'!" &amp; AW330),$L$266:$L$269,$M$266:$M$269,0,0,1)</f>
        <v>3</v>
      </c>
      <c r="IQ330" s="1" cm="1">
        <f t="array" aca="1" ref="IQ330" ca="1">_xlfn.XLOOKUP(INDIRECT("'Cornhole Board'!" &amp; AX330),$L$266:$L$269,$M$266:$M$269,0,0,1)</f>
        <v>3</v>
      </c>
      <c r="IR330" s="1" cm="1">
        <f t="array" aca="1" ref="IR330" ca="1">_xlfn.XLOOKUP(INDIRECT("'Cornhole Board'!" &amp; AY330),$L$266:$L$269,$M$266:$M$269,0,0,1)</f>
        <v>3</v>
      </c>
      <c r="IS330" s="1" cm="1">
        <f t="array" aca="1" ref="IS330" ca="1">_xlfn.XLOOKUP(INDIRECT("'Cornhole Board'!" &amp; AZ330),$L$266:$L$269,$M$266:$M$269,0,0,1)</f>
        <v>0</v>
      </c>
      <c r="IT330" s="1" cm="1">
        <f t="array" aca="1" ref="IT330" ca="1">_xlfn.XLOOKUP(INDIRECT("'Cornhole Board'!" &amp; BA330),$L$266:$L$269,$M$266:$M$269,0,0,1)</f>
        <v>3</v>
      </c>
      <c r="IU330" s="1" cm="1">
        <f t="array" aca="1" ref="IU330" ca="1">_xlfn.XLOOKUP(INDIRECT("'Cornhole Board'!" &amp; BB330),$L$266:$L$269,$M$266:$M$269,0,0,1)</f>
        <v>1</v>
      </c>
      <c r="IV330" s="1" cm="1">
        <f t="array" aca="1" ref="IV330" ca="1">_xlfn.XLOOKUP(INDIRECT("'Cornhole Board'!" &amp; BC330),$L$266:$L$269,$M$266:$M$269,0,0,1)</f>
        <v>3</v>
      </c>
      <c r="IW330" s="1" cm="1">
        <f t="array" aca="1" ref="IW330" ca="1">_xlfn.XLOOKUP(INDIRECT("'Cornhole Board'!" &amp; BD330),$L$266:$L$269,$M$266:$M$269,0,0,1)</f>
        <v>3</v>
      </c>
      <c r="IX330" s="1" cm="1">
        <f t="array" aca="1" ref="IX330" ca="1">_xlfn.XLOOKUP(INDIRECT("'Cornhole Board'!" &amp; BE330),$L$266:$L$269,$M$266:$M$269,0,0,1)</f>
        <v>1</v>
      </c>
      <c r="IY330" s="1" cm="1">
        <f t="array" aca="1" ref="IY330" ca="1">_xlfn.XLOOKUP(INDIRECT("'Cornhole Board'!" &amp; BF330),$L$266:$L$269,$M$266:$M$269,0,0,1)</f>
        <v>3</v>
      </c>
      <c r="IZ330" s="1" cm="1">
        <f t="array" aca="1" ref="IZ330" ca="1">_xlfn.XLOOKUP(INDIRECT("'Cornhole Board'!" &amp; BG330),$L$266:$L$269,$M$266:$M$269,0,0,1)</f>
        <v>3</v>
      </c>
      <c r="JA330" s="1" cm="1">
        <f t="array" aca="1" ref="JA330" ca="1">_xlfn.XLOOKUP(INDIRECT("'Cornhole Board'!" &amp; BH330),$L$266:$L$269,$M$266:$M$269,0,0,1)</f>
        <v>1</v>
      </c>
      <c r="JB330" s="1" cm="1">
        <f t="array" aca="1" ref="JB330" ca="1">_xlfn.XLOOKUP(INDIRECT("'Cornhole Board'!" &amp; BI330),$L$266:$L$269,$M$266:$M$269,0,0,1)</f>
        <v>3</v>
      </c>
      <c r="JC330" s="1" cm="1">
        <f t="array" aca="1" ref="JC330" ca="1">_xlfn.XLOOKUP(INDIRECT("'Cornhole Board'!" &amp; BJ330),$L$266:$L$269,$M$266:$M$269,0,0,1)</f>
        <v>0</v>
      </c>
      <c r="JD330" s="1" cm="1">
        <f t="array" aca="1" ref="JD330" ca="1">_xlfn.XLOOKUP(INDIRECT("'Cornhole Board'!" &amp; BK330),$L$266:$L$269,$M$266:$M$269,0,0,1)</f>
        <v>1</v>
      </c>
      <c r="JE330" s="1" cm="1">
        <f t="array" aca="1" ref="JE330" ca="1">_xlfn.XLOOKUP(INDIRECT("'Cornhole Board'!" &amp; BL330),$L$266:$L$269,$M$266:$M$269,0,0,1)</f>
        <v>3</v>
      </c>
      <c r="JF330" s="1" cm="1">
        <f t="array" aca="1" ref="JF330" ca="1">_xlfn.XLOOKUP(INDIRECT("'Cornhole Board'!" &amp; BM330),$L$266:$L$269,$M$266:$M$269,0,0,1)</f>
        <v>1</v>
      </c>
      <c r="JG330" s="1" cm="1">
        <f t="array" aca="1" ref="JG330" ca="1">_xlfn.XLOOKUP(INDIRECT("'Cornhole Board'!" &amp; BN330),$L$266:$L$269,$M$266:$M$269,0,0,1)</f>
        <v>1</v>
      </c>
      <c r="JH330" s="1" cm="1">
        <f t="array" aca="1" ref="JH330" ca="1">_xlfn.XLOOKUP(INDIRECT("'Cornhole Board'!" &amp; BO330),$L$266:$L$269,$M$266:$M$269,0,0,1)</f>
        <v>3</v>
      </c>
      <c r="JI330" s="1" cm="1">
        <f t="array" aca="1" ref="JI330" ca="1">_xlfn.XLOOKUP(INDIRECT("'Cornhole Board'!" &amp; BP330),$L$266:$L$269,$M$266:$M$269,0,0,1)</f>
        <v>3</v>
      </c>
      <c r="JJ330" s="1" cm="1">
        <f t="array" aca="1" ref="JJ330" ca="1">_xlfn.XLOOKUP(INDIRECT("'Cornhole Board'!" &amp; BQ330),$L$266:$L$269,$M$266:$M$269,0,0,1)</f>
        <v>1</v>
      </c>
      <c r="JK330" s="1" cm="1">
        <f t="array" aca="1" ref="JK330" ca="1">_xlfn.XLOOKUP(INDIRECT("'Cornhole Board'!" &amp; BR330),$L$266:$L$269,$M$266:$M$269,0,0,1)</f>
        <v>0</v>
      </c>
      <c r="JL330" s="1" cm="1">
        <f t="array" aca="1" ref="JL330" ca="1">_xlfn.XLOOKUP(INDIRECT("'Cornhole Board'!" &amp; BS330),$L$266:$L$269,$M$266:$M$269,0,0,1)</f>
        <v>1</v>
      </c>
      <c r="JM330" s="1" cm="1">
        <f t="array" aca="1" ref="JM330" ca="1">_xlfn.XLOOKUP(INDIRECT("'Cornhole Board'!" &amp; BT330),$L$266:$L$269,$M$266:$M$269,0,0,1)</f>
        <v>3</v>
      </c>
      <c r="JN330" s="1" cm="1">
        <f t="array" aca="1" ref="JN330" ca="1">_xlfn.XLOOKUP(INDIRECT("'Cornhole Board'!" &amp; BU330),$L$266:$L$269,$M$266:$M$269,0,0,1)</f>
        <v>1</v>
      </c>
      <c r="JO330" s="1" cm="1">
        <f t="array" aca="1" ref="JO330" ca="1">_xlfn.XLOOKUP(INDIRECT("'Cornhole Board'!" &amp; BV330),$L$266:$L$269,$M$266:$M$269,0,0,1)</f>
        <v>1</v>
      </c>
      <c r="JP330" s="1" cm="1">
        <f t="array" aca="1" ref="JP330" ca="1">_xlfn.XLOOKUP(INDIRECT("'Cornhole Board'!" &amp; BW330),$L$266:$L$269,$M$266:$M$269,0,0,1)</f>
        <v>3</v>
      </c>
      <c r="JQ330" s="1" cm="1">
        <f t="array" aca="1" ref="JQ330" ca="1">_xlfn.XLOOKUP(INDIRECT("'Cornhole Board'!" &amp; BX330),$L$266:$L$269,$M$266:$M$269,0,0,1)</f>
        <v>3</v>
      </c>
      <c r="JR330" s="1" cm="1">
        <f t="array" aca="1" ref="JR330" ca="1">_xlfn.XLOOKUP(INDIRECT("'Cornhole Board'!" &amp; BY330),$L$266:$L$269,$M$266:$M$269,0,0,1)</f>
        <v>3</v>
      </c>
      <c r="JS330" s="1" cm="1">
        <f t="array" aca="1" ref="JS330" ca="1">_xlfn.XLOOKUP(INDIRECT("'Cornhole Board'!" &amp; BZ330),$L$266:$L$269,$M$266:$M$269,0,0,1)</f>
        <v>3</v>
      </c>
      <c r="JT330" s="1" cm="1">
        <f t="array" aca="1" ref="JT330" ca="1">_xlfn.XLOOKUP(INDIRECT("'Cornhole Board'!" &amp; CA330),$L$266:$L$269,$M$266:$M$269,0,0,1)</f>
        <v>1</v>
      </c>
      <c r="JU330" s="1" cm="1">
        <f t="array" aca="1" ref="JU330" ca="1">_xlfn.XLOOKUP(INDIRECT("'Cornhole Board'!" &amp; CB330),$L$266:$L$269,$M$266:$M$269,0,0,1)</f>
        <v>3</v>
      </c>
      <c r="JV330" s="1" cm="1">
        <f t="array" aca="1" ref="JV330" ca="1">_xlfn.XLOOKUP(INDIRECT("'Cornhole Board'!" &amp; CC330),$L$266:$L$269,$M$266:$M$269,0,0,1)</f>
        <v>3</v>
      </c>
      <c r="JW330" s="1" cm="1">
        <f t="array" aca="1" ref="JW330" ca="1">_xlfn.XLOOKUP(INDIRECT("'Cornhole Board'!" &amp; CD330),$L$266:$L$269,$M$266:$M$269,0,0,1)</f>
        <v>3</v>
      </c>
      <c r="JX330" s="1" cm="1">
        <f t="array" aca="1" ref="JX330" ca="1">_xlfn.XLOOKUP(INDIRECT("'Cornhole Board'!" &amp; CE330),$L$266:$L$269,$M$266:$M$269,0,0,1)</f>
        <v>1</v>
      </c>
      <c r="JY330" s="1" cm="1">
        <f t="array" aca="1" ref="JY330" ca="1">_xlfn.XLOOKUP(INDIRECT("'Cornhole Board'!" &amp; CF330),$L$266:$L$269,$M$266:$M$269,0,0,1)</f>
        <v>1</v>
      </c>
      <c r="JZ330" s="1" cm="1">
        <f t="array" aca="1" ref="JZ330" ca="1">_xlfn.XLOOKUP(INDIRECT("'Cornhole Board'!" &amp; CG330),$L$266:$L$269,$M$266:$M$269,0,0,1)</f>
        <v>3</v>
      </c>
      <c r="KA330" s="1" cm="1">
        <f t="array" aca="1" ref="KA330" ca="1">_xlfn.XLOOKUP(INDIRECT("'Cornhole Board'!" &amp; CH330),$L$266:$L$269,$M$266:$M$269,0,0,1)</f>
        <v>3</v>
      </c>
      <c r="KB330" s="1" cm="1">
        <f t="array" aca="1" ref="KB330" ca="1">_xlfn.XLOOKUP(INDIRECT("'Cornhole Board'!" &amp; CI330),$L$266:$L$269,$M$266:$M$269,0,0,1)</f>
        <v>1</v>
      </c>
      <c r="KC330" s="1" cm="1">
        <f t="array" aca="1" ref="KC330" ca="1">_xlfn.XLOOKUP(INDIRECT("'Cornhole Board'!" &amp; CJ330),$L$266:$L$269,$M$266:$M$269,0,0,1)</f>
        <v>3</v>
      </c>
      <c r="KD330" s="1" cm="1">
        <f t="array" aca="1" ref="KD330" ca="1">_xlfn.XLOOKUP(INDIRECT("'Cornhole Board'!" &amp; CK330),$L$266:$L$269,$M$266:$M$269,0,0,1)</f>
        <v>1</v>
      </c>
      <c r="KE330" s="1" cm="1">
        <f t="array" aca="1" ref="KE330" ca="1">_xlfn.XLOOKUP(INDIRECT("'Cornhole Board'!" &amp; CL330),$L$266:$L$269,$M$266:$M$269,0,0,1)</f>
        <v>1</v>
      </c>
      <c r="KF330" s="1" cm="1">
        <f t="array" aca="1" ref="KF330" ca="1">_xlfn.XLOOKUP(INDIRECT("'Cornhole Board'!" &amp; CM330),$L$266:$L$269,$M$266:$M$269,0,0,1)</f>
        <v>3</v>
      </c>
      <c r="KG330" s="1" cm="1">
        <f t="array" aca="1" ref="KG330" ca="1">_xlfn.XLOOKUP(INDIRECT("'Cornhole Board'!" &amp; CN330),$L$266:$L$269,$M$266:$M$269,0,0,1)</f>
        <v>1</v>
      </c>
      <c r="KH330" s="1" cm="1">
        <f t="array" aca="1" ref="KH330" ca="1">_xlfn.XLOOKUP(INDIRECT("'Cornhole Board'!" &amp; CO330),$L$266:$L$269,$M$266:$M$269,0,0,1)</f>
        <v>3</v>
      </c>
      <c r="KI330" s="1" cm="1">
        <f t="array" aca="1" ref="KI330" ca="1">_xlfn.XLOOKUP(INDIRECT("'Cornhole Board'!" &amp; CP330),$L$266:$L$269,$M$266:$M$269,0,0,1)</f>
        <v>1</v>
      </c>
      <c r="KJ330" s="1" cm="1">
        <f t="array" aca="1" ref="KJ330" ca="1">_xlfn.XLOOKUP(INDIRECT("'Cornhole Board'!" &amp; CQ330),$L$266:$L$269,$M$266:$M$269,0,0,1)</f>
        <v>1</v>
      </c>
      <c r="KK330" s="1" cm="1">
        <f t="array" aca="1" ref="KK330" ca="1">_xlfn.XLOOKUP(INDIRECT("'Cornhole Board'!" &amp; CR330),$L$266:$L$269,$M$266:$M$269,0,0,1)</f>
        <v>0</v>
      </c>
      <c r="KL330" s="1" cm="1">
        <f t="array" aca="1" ref="KL330" ca="1">_xlfn.XLOOKUP(INDIRECT("'Cornhole Board'!" &amp; CS330),$L$266:$L$269,$M$266:$M$269,0,0,1)</f>
        <v>3</v>
      </c>
      <c r="KM330" s="1" cm="1">
        <f t="array" aca="1" ref="KM330" ca="1">_xlfn.XLOOKUP(INDIRECT("'Cornhole Board'!" &amp; CT330),$L$266:$L$269,$M$266:$M$269,0,0,1)</f>
        <v>1</v>
      </c>
      <c r="KN330" s="1" cm="1">
        <f t="array" aca="1" ref="KN330" ca="1">_xlfn.XLOOKUP(INDIRECT("'Cornhole Board'!" &amp; CU330),$L$266:$L$269,$M$266:$M$269,0,0,1)</f>
        <v>3</v>
      </c>
      <c r="KO330" s="1" cm="1">
        <f t="array" aca="1" ref="KO330" ca="1">_xlfn.XLOOKUP(INDIRECT("'Cornhole Board'!" &amp; CV330),$L$266:$L$269,$M$266:$M$269,0,0,1)</f>
        <v>3</v>
      </c>
      <c r="KP330" s="1" cm="1">
        <f t="array" aca="1" ref="KP330" ca="1">_xlfn.XLOOKUP(INDIRECT("'Cornhole Board'!" &amp; CW330),$L$266:$L$269,$M$266:$M$269,0,0,1)</f>
        <v>1</v>
      </c>
      <c r="KQ330" s="1" cm="1">
        <f t="array" aca="1" ref="KQ330" ca="1">_xlfn.XLOOKUP(INDIRECT("'Cornhole Board'!" &amp; CX330),$L$266:$L$269,$M$266:$M$269,0,0,1)</f>
        <v>3</v>
      </c>
      <c r="KR330" s="1" cm="1">
        <f t="array" aca="1" ref="KR330" ca="1">_xlfn.XLOOKUP(INDIRECT("'Cornhole Board'!" &amp; CY330),$L$266:$L$269,$M$266:$M$269,0,0,1)</f>
        <v>3</v>
      </c>
      <c r="KS330" s="1" cm="1">
        <f t="array" aca="1" ref="KS330" ca="1">_xlfn.XLOOKUP(INDIRECT("'Cornhole Board'!" &amp; CZ330),$L$266:$L$269,$M$266:$M$269,0,0,1)</f>
        <v>1</v>
      </c>
      <c r="KT330" s="1" cm="1">
        <f t="array" aca="1" ref="KT330" ca="1">_xlfn.XLOOKUP(INDIRECT("'Cornhole Board'!" &amp; DA330),$L$266:$L$269,$M$266:$M$269,0,0,1)</f>
        <v>3</v>
      </c>
      <c r="KU330" s="1" cm="1">
        <f t="array" aca="1" ref="KU330" ca="1">_xlfn.XLOOKUP(INDIRECT("'Cornhole Board'!" &amp; DB330),$L$266:$L$269,$M$266:$M$269,0,0,1)</f>
        <v>1</v>
      </c>
      <c r="KV330" s="1" cm="1">
        <f t="array" aca="1" ref="KV330" ca="1">_xlfn.XLOOKUP(INDIRECT("'Cornhole Board'!" &amp; DC330),$L$266:$L$269,$M$266:$M$269,0,0,1)</f>
        <v>3</v>
      </c>
      <c r="KW330" s="1" cm="1">
        <f t="array" aca="1" ref="KW330" ca="1">_xlfn.XLOOKUP(INDIRECT("'Cornhole Board'!" &amp; DD330),$L$266:$L$269,$M$266:$M$269,0,0,1)</f>
        <v>3</v>
      </c>
      <c r="KX330" s="1" cm="1">
        <f t="array" aca="1" ref="KX330" ca="1">_xlfn.XLOOKUP(INDIRECT("'Cornhole Board'!" &amp; DE330),$L$266:$L$269,$M$266:$M$269,0,0,1)</f>
        <v>3</v>
      </c>
      <c r="KY330" s="1" cm="1">
        <f t="array" aca="1" ref="KY330" ca="1">_xlfn.XLOOKUP(INDIRECT("'Cornhole Board'!" &amp; DF330),$L$266:$L$269,$M$266:$M$269,0,0,1)</f>
        <v>1</v>
      </c>
      <c r="KZ330" s="1" cm="1">
        <f t="array" aca="1" ref="KZ330" ca="1">_xlfn.XLOOKUP(INDIRECT("'Cornhole Board'!" &amp; DG330),$L$266:$L$269,$M$266:$M$269,0,0,1)</f>
        <v>3</v>
      </c>
      <c r="LA330" s="1" cm="1">
        <f t="array" aca="1" ref="LA330" ca="1">_xlfn.XLOOKUP(INDIRECT("'Cornhole Board'!" &amp; DH330),$L$266:$L$269,$M$266:$M$269,0,0,1)</f>
        <v>1</v>
      </c>
      <c r="LB330" s="1" cm="1">
        <f t="array" aca="1" ref="LB330" ca="1">_xlfn.XLOOKUP(INDIRECT("'Cornhole Board'!" &amp; DI330),$L$266:$L$269,$M$266:$M$269,0,0,1)</f>
        <v>1</v>
      </c>
      <c r="LC330" s="1" cm="1">
        <f t="array" aca="1" ref="LC330" ca="1">_xlfn.XLOOKUP(INDIRECT("'Cornhole Board'!" &amp; DJ330),$L$266:$L$269,$M$266:$M$269,0,0,1)</f>
        <v>1</v>
      </c>
      <c r="LD330" s="1" cm="1">
        <f t="array" aca="1" ref="LD330" ca="1">_xlfn.XLOOKUP(INDIRECT("'Cornhole Board'!" &amp; DK330),$L$266:$L$269,$M$266:$M$269,0,0,1)</f>
        <v>3</v>
      </c>
      <c r="LE330" s="1" cm="1">
        <f t="array" aca="1" ref="LE330" ca="1">_xlfn.XLOOKUP(INDIRECT("'Cornhole Board'!" &amp; DL330),$L$266:$L$269,$M$266:$M$269,0,0,1)</f>
        <v>3</v>
      </c>
      <c r="LF330" s="1" cm="1">
        <f t="array" aca="1" ref="LF330" ca="1">_xlfn.XLOOKUP(INDIRECT("'Cornhole Board'!" &amp; DM330),$L$266:$L$269,$M$266:$M$269,0,0,1)</f>
        <v>3</v>
      </c>
      <c r="LG330" s="1" cm="1">
        <f t="array" aca="1" ref="LG330" ca="1">_xlfn.XLOOKUP(INDIRECT("'Cornhole Board'!" &amp; DN330),$L$266:$L$269,$M$266:$M$269,0,0,1)</f>
        <v>3</v>
      </c>
      <c r="LH330" s="1" cm="1">
        <f t="array" aca="1" ref="LH330" ca="1">_xlfn.XLOOKUP(INDIRECT("'Cornhole Board'!" &amp; DO330),$L$266:$L$269,$M$266:$M$269,0,0,1)</f>
        <v>1</v>
      </c>
      <c r="LI330" s="1" cm="1">
        <f t="array" aca="1" ref="LI330" ca="1">_xlfn.XLOOKUP(INDIRECT("'Cornhole Board'!" &amp; DP330),$L$266:$L$269,$M$266:$M$269,0,0,1)</f>
        <v>3</v>
      </c>
      <c r="LJ330" s="1" cm="1">
        <f t="array" aca="1" ref="LJ330" ca="1">_xlfn.XLOOKUP(INDIRECT("'Cornhole Board'!" &amp; DQ330),$L$266:$L$269,$M$266:$M$269,0,0,1)</f>
        <v>3</v>
      </c>
      <c r="LK330" s="1" cm="1">
        <f t="array" aca="1" ref="LK330" ca="1">_xlfn.XLOOKUP(INDIRECT("'Cornhole Board'!" &amp; DR330),$L$266:$L$269,$M$266:$M$269,0,0,1)</f>
        <v>1</v>
      </c>
      <c r="LL330" s="1" cm="1">
        <f t="array" aca="1" ref="LL330" ca="1">_xlfn.XLOOKUP(INDIRECT("'Cornhole Board'!" &amp; DS330),$L$266:$L$269,$M$266:$M$269,0,0,1)</f>
        <v>1</v>
      </c>
      <c r="LM330" s="1" cm="1">
        <f t="array" aca="1" ref="LM330" ca="1">_xlfn.XLOOKUP(INDIRECT("'Cornhole Board'!" &amp; DT330),$L$266:$L$269,$M$266:$M$269,0,0,1)</f>
        <v>1</v>
      </c>
      <c r="LN330" s="1" cm="1">
        <f t="array" aca="1" ref="LN330" ca="1">_xlfn.XLOOKUP(INDIRECT("'Cornhole Board'!" &amp; DU330),$L$266:$L$269,$M$266:$M$269,0,0,1)</f>
        <v>1</v>
      </c>
      <c r="LO330" s="1" cm="1">
        <f t="array" aca="1" ref="LO330" ca="1">_xlfn.XLOOKUP(INDIRECT("'Cornhole Board'!" &amp; DV330),$L$266:$L$269,$M$266:$M$269,0,0,1)</f>
        <v>3</v>
      </c>
      <c r="LP330" s="1" cm="1">
        <f t="array" aca="1" ref="LP330" ca="1">_xlfn.XLOOKUP(INDIRECT("'Cornhole Board'!" &amp; DW330),$L$266:$L$269,$M$266:$M$269,0,0,1)</f>
        <v>0</v>
      </c>
      <c r="LQ330" s="1" cm="1">
        <f t="array" aca="1" ref="LQ330" ca="1">_xlfn.XLOOKUP(INDIRECT("'Cornhole Board'!" &amp; DX330),$L$266:$L$269,$M$266:$M$269,0,0,1)</f>
        <v>1</v>
      </c>
      <c r="LR330" s="1" cm="1">
        <f t="array" aca="1" ref="LR330" ca="1">_xlfn.XLOOKUP(INDIRECT("'Cornhole Board'!" &amp; DY330),$L$266:$L$269,$M$266:$M$269,0,0,1)</f>
        <v>3</v>
      </c>
      <c r="LS330" s="1" cm="1">
        <f t="array" aca="1" ref="LS330" ca="1">_xlfn.XLOOKUP(INDIRECT("'Cornhole Board'!" &amp; DZ330),$L$266:$L$269,$M$266:$M$269,0,0,1)</f>
        <v>3</v>
      </c>
      <c r="LT330" s="1" cm="1">
        <f t="array" aca="1" ref="LT330" ca="1">_xlfn.XLOOKUP(INDIRECT("'Cornhole Board'!" &amp; EA330),$L$266:$L$269,$M$266:$M$269,0,0,1)</f>
        <v>3</v>
      </c>
      <c r="LU330" s="1" cm="1">
        <f t="array" aca="1" ref="LU330" ca="1">_xlfn.XLOOKUP(INDIRECT("'Cornhole Board'!" &amp; EB330),$L$266:$L$269,$M$266:$M$269,0,0,1)</f>
        <v>3</v>
      </c>
      <c r="LV330" s="1" cm="1">
        <f t="array" aca="1" ref="LV330" ca="1">_xlfn.XLOOKUP(INDIRECT("'Cornhole Board'!" &amp; EC330),$L$266:$L$269,$M$266:$M$269,0,0,1)</f>
        <v>3</v>
      </c>
      <c r="LW330" s="1" cm="1">
        <f t="array" aca="1" ref="LW330" ca="1">_xlfn.XLOOKUP(INDIRECT("'Cornhole Board'!" &amp; ED330),$L$266:$L$269,$M$266:$M$269,0,0,1)</f>
        <v>1</v>
      </c>
      <c r="LX330" s="1" cm="1">
        <f t="array" aca="1" ref="LX330" ca="1">_xlfn.XLOOKUP(INDIRECT("'Cornhole Board'!" &amp; EE330),$L$266:$L$269,$M$266:$M$269,0,0,1)</f>
        <v>0</v>
      </c>
      <c r="LY330" s="1" cm="1">
        <f t="array" aca="1" ref="LY330" ca="1">_xlfn.XLOOKUP(INDIRECT("'Cornhole Board'!" &amp; EF330),$L$266:$L$269,$M$266:$M$269,0,0,1)</f>
        <v>3</v>
      </c>
      <c r="LZ330" s="1" cm="1">
        <f t="array" aca="1" ref="LZ330" ca="1">_xlfn.XLOOKUP(INDIRECT("'Cornhole Board'!" &amp; EG330),$L$266:$L$269,$M$266:$M$269,0,0,1)</f>
        <v>1</v>
      </c>
      <c r="MA330" s="1" cm="1">
        <f t="array" aca="1" ref="MA330" ca="1">_xlfn.XLOOKUP(INDIRECT("'Cornhole Board'!" &amp; EH330),$L$266:$L$269,$M$266:$M$269,0,0,1)</f>
        <v>3</v>
      </c>
      <c r="MB330" s="1" cm="1">
        <f t="array" aca="1" ref="MB330" ca="1">_xlfn.XLOOKUP(INDIRECT("'Cornhole Board'!" &amp; EI330),$L$266:$L$269,$M$266:$M$269,0,0,1)</f>
        <v>1</v>
      </c>
      <c r="MC330" s="1" cm="1">
        <f t="array" aca="1" ref="MC330" ca="1">_xlfn.XLOOKUP(INDIRECT("'Cornhole Board'!" &amp; EJ330),$L$266:$L$269,$M$266:$M$269,0,0,1)</f>
        <v>1</v>
      </c>
      <c r="MD330" s="1" cm="1">
        <f t="array" aca="1" ref="MD330" ca="1">_xlfn.XLOOKUP(INDIRECT("'Cornhole Board'!" &amp; EK330),$L$266:$L$269,$M$266:$M$269,0,0,1)</f>
        <v>3</v>
      </c>
      <c r="ME330" s="1" cm="1">
        <f t="array" aca="1" ref="ME330" ca="1">_xlfn.XLOOKUP(INDIRECT("'Cornhole Board'!" &amp; EL330),$L$266:$L$269,$M$266:$M$269,0,0,1)</f>
        <v>0</v>
      </c>
      <c r="MF330" s="1" cm="1">
        <f t="array" aca="1" ref="MF330" ca="1">_xlfn.XLOOKUP(INDIRECT("'Cornhole Board'!" &amp; EM330),$L$266:$L$269,$M$266:$M$269,0,0,1)</f>
        <v>3</v>
      </c>
      <c r="MG330" s="1" cm="1">
        <f t="array" aca="1" ref="MG330" ca="1">_xlfn.XLOOKUP(INDIRECT("'Cornhole Board'!" &amp; EN330),$L$266:$L$269,$M$266:$M$269,0,0,1)</f>
        <v>1</v>
      </c>
      <c r="MH330" s="1" cm="1">
        <f t="array" aca="1" ref="MH330" ca="1">_xlfn.XLOOKUP(INDIRECT("'Cornhole Board'!" &amp; EO330),$L$266:$L$269,$M$266:$M$269,0,0,1)</f>
        <v>1</v>
      </c>
      <c r="MI330" s="1" cm="1">
        <f t="array" aca="1" ref="MI330" ca="1">_xlfn.XLOOKUP(INDIRECT("'Cornhole Board'!" &amp; EP330),$L$266:$L$269,$M$266:$M$269,0,0,1)</f>
        <v>3</v>
      </c>
      <c r="MJ330" s="1" cm="1">
        <f t="array" aca="1" ref="MJ330" ca="1">_xlfn.XLOOKUP(INDIRECT("'Cornhole Board'!" &amp; EQ330),$L$266:$L$269,$M$266:$M$269,0,0,1)</f>
        <v>3</v>
      </c>
      <c r="MK330" s="1" cm="1">
        <f t="array" aca="1" ref="MK330" ca="1">_xlfn.XLOOKUP(INDIRECT("'Cornhole Board'!" &amp; ER330),$L$266:$L$269,$M$266:$M$269,0,0,1)</f>
        <v>3</v>
      </c>
      <c r="ML330" s="1" cm="1">
        <f t="array" aca="1" ref="ML330" ca="1">_xlfn.XLOOKUP(INDIRECT("'Cornhole Board'!" &amp; ES330),$L$266:$L$269,$M$266:$M$269,0,0,1)</f>
        <v>3</v>
      </c>
      <c r="MM330" s="1" cm="1">
        <f t="array" aca="1" ref="MM330" ca="1">_xlfn.XLOOKUP(INDIRECT("'Cornhole Board'!" &amp; ET330),$L$266:$L$269,$M$266:$M$269,0,0,1)</f>
        <v>1</v>
      </c>
      <c r="MN330" s="1" cm="1">
        <f t="array" aca="1" ref="MN330" ca="1">_xlfn.XLOOKUP(INDIRECT("'Cornhole Board'!" &amp; EU330),$L$266:$L$269,$M$266:$M$269,0,0,1)</f>
        <v>3</v>
      </c>
      <c r="MO330" s="1" cm="1">
        <f t="array" aca="1" ref="MO330" ca="1">_xlfn.XLOOKUP(INDIRECT("'Cornhole Board'!" &amp; EV330),$L$266:$L$269,$M$266:$M$269,0,0,1)</f>
        <v>1</v>
      </c>
      <c r="MP330" s="1" cm="1">
        <f t="array" aca="1" ref="MP330" ca="1">_xlfn.XLOOKUP(INDIRECT("'Cornhole Board'!" &amp; EW330),$L$266:$L$269,$M$266:$M$269,0,0,1)</f>
        <v>1</v>
      </c>
      <c r="MQ330" s="1" cm="1">
        <f t="array" aca="1" ref="MQ330" ca="1">_xlfn.XLOOKUP(INDIRECT("'Cornhole Board'!" &amp; EX330),$L$266:$L$269,$M$266:$M$269,0,0,1)</f>
        <v>3</v>
      </c>
      <c r="MR330" s="1" cm="1">
        <f t="array" aca="1" ref="MR330" ca="1">_xlfn.XLOOKUP(INDIRECT("'Cornhole Board'!" &amp; EY330),$L$266:$L$269,$M$266:$M$269,0,0,1)</f>
        <v>1</v>
      </c>
      <c r="MS330" s="1" cm="1">
        <f t="array" aca="1" ref="MS330" ca="1">_xlfn.XLOOKUP(INDIRECT("'Cornhole Board'!" &amp; EZ330),$L$266:$L$269,$M$266:$M$269,0,0,1)</f>
        <v>1</v>
      </c>
      <c r="MT330" s="1" cm="1">
        <f t="array" aca="1" ref="MT330" ca="1">_xlfn.XLOOKUP(INDIRECT("'Cornhole Board'!" &amp; FA330),$L$266:$L$269,$M$266:$M$269,0,0,1)</f>
        <v>1</v>
      </c>
      <c r="MU330" s="1" cm="1">
        <f t="array" aca="1" ref="MU330" ca="1">_xlfn.XLOOKUP(INDIRECT("'Cornhole Board'!" &amp; FB330),$L$266:$L$269,$M$266:$M$269,0,0,1)</f>
        <v>3</v>
      </c>
      <c r="MV330" s="1" cm="1">
        <f t="array" aca="1" ref="MV330" ca="1">_xlfn.XLOOKUP(INDIRECT("'Cornhole Board'!" &amp; FC330),$L$266:$L$269,$M$266:$M$269,0,0,1)</f>
        <v>3</v>
      </c>
      <c r="MW330" s="1" cm="1">
        <f t="array" aca="1" ref="MW330" ca="1">_xlfn.XLOOKUP(INDIRECT("'Cornhole Board'!" &amp; FD330),$L$266:$L$269,$M$266:$M$269,0,0,1)</f>
        <v>3</v>
      </c>
      <c r="MX330" s="1" cm="1">
        <f t="array" aca="1" ref="MX330" ca="1">_xlfn.XLOOKUP(INDIRECT("'Cornhole Board'!" &amp; FE330),$L$266:$L$269,$M$266:$M$269,0,0,1)</f>
        <v>3</v>
      </c>
      <c r="MY330" s="1" cm="1">
        <f t="array" aca="1" ref="MY330" ca="1">_xlfn.XLOOKUP(INDIRECT("'Cornhole Board'!" &amp; FF330),$L$266:$L$269,$M$266:$M$269,0,0,1)</f>
        <v>1</v>
      </c>
      <c r="MZ330" s="1" cm="1">
        <f t="array" aca="1" ref="MZ330" ca="1">_xlfn.XLOOKUP(INDIRECT("'Cornhole Board'!" &amp; FG330),$L$266:$L$269,$M$266:$M$269,0,0,1)</f>
        <v>1</v>
      </c>
      <c r="NA330" s="1" cm="1">
        <f t="array" aca="1" ref="NA330" ca="1">_xlfn.XLOOKUP(INDIRECT("'Cornhole Board'!" &amp; FH330),$L$266:$L$269,$M$266:$M$269,0,0,1)</f>
        <v>3</v>
      </c>
      <c r="NB330" s="1" cm="1">
        <f t="array" aca="1" ref="NB330" ca="1">_xlfn.XLOOKUP(INDIRECT("'Cornhole Board'!" &amp; FI330),$L$266:$L$269,$M$266:$M$269,0,0,1)</f>
        <v>3</v>
      </c>
      <c r="NC330" s="1" cm="1">
        <f t="array" aca="1" ref="NC330" ca="1">_xlfn.XLOOKUP(INDIRECT("'Cornhole Board'!" &amp; FJ330),$L$266:$L$269,$M$266:$M$269,0,0,1)</f>
        <v>3</v>
      </c>
      <c r="ND330" s="1" cm="1">
        <f t="array" aca="1" ref="ND330" ca="1">_xlfn.XLOOKUP(INDIRECT("'Cornhole Board'!" &amp; FK330),$L$266:$L$269,$M$266:$M$269,0,0,1)</f>
        <v>1</v>
      </c>
      <c r="NE330" s="1" cm="1">
        <f t="array" aca="1" ref="NE330" ca="1">_xlfn.XLOOKUP(INDIRECT("'Cornhole Board'!" &amp; FL330),$L$266:$L$269,$M$266:$M$269,0,0,1)</f>
        <v>3</v>
      </c>
      <c r="NF330" s="1" cm="1">
        <f t="array" aca="1" ref="NF330" ca="1">_xlfn.XLOOKUP(INDIRECT("'Cornhole Board'!" &amp; FM330),$L$266:$L$269,$M$266:$M$269,0,0,1)</f>
        <v>3</v>
      </c>
      <c r="NG330" s="1" cm="1">
        <f t="array" aca="1" ref="NG330" ca="1">_xlfn.XLOOKUP(INDIRECT("'Cornhole Board'!" &amp; FN330),$L$266:$L$269,$M$266:$M$269,0,0,1)</f>
        <v>3</v>
      </c>
      <c r="NH330" s="1" cm="1">
        <f t="array" aca="1" ref="NH330" ca="1">_xlfn.XLOOKUP(INDIRECT("'Cornhole Board'!" &amp; FO330),$L$266:$L$269,$M$266:$M$269,0,0,1)</f>
        <v>3</v>
      </c>
      <c r="NI330" s="1" cm="1">
        <f t="array" aca="1" ref="NI330" ca="1">_xlfn.XLOOKUP(INDIRECT("'Cornhole Board'!" &amp; FP330),$L$266:$L$269,$M$266:$M$269,0,0,1)</f>
        <v>3</v>
      </c>
      <c r="NJ330" s="1" cm="1">
        <f t="array" aca="1" ref="NJ330" ca="1">_xlfn.XLOOKUP(INDIRECT("'Cornhole Board'!" &amp; FQ330),$L$266:$L$269,$M$266:$M$269,0,0,1)</f>
        <v>1</v>
      </c>
      <c r="NK330" s="1" cm="1">
        <f t="array" aca="1" ref="NK330" ca="1">_xlfn.XLOOKUP(INDIRECT("'Cornhole Board'!" &amp; FR330),$L$266:$L$269,$M$266:$M$269,0,0,1)</f>
        <v>3</v>
      </c>
      <c r="NL330" s="1" cm="1">
        <f t="array" aca="1" ref="NL330" ca="1">_xlfn.XLOOKUP(INDIRECT("'Cornhole Board'!" &amp; FS330),$L$266:$L$269,$M$266:$M$269,0,0,1)</f>
        <v>3</v>
      </c>
      <c r="NM330" s="1" cm="1">
        <f t="array" aca="1" ref="NM330" ca="1">_xlfn.XLOOKUP(INDIRECT("'Cornhole Board'!" &amp; FT330),$L$266:$L$269,$M$266:$M$269,0,0,1)</f>
        <v>1</v>
      </c>
      <c r="NN330" s="1" cm="1">
        <f t="array" aca="1" ref="NN330" ca="1">_xlfn.XLOOKUP(INDIRECT("'Cornhole Board'!" &amp; FU330),$L$266:$L$269,$M$266:$M$269,0,0,1)</f>
        <v>3</v>
      </c>
      <c r="NO330" s="1" cm="1">
        <f t="array" aca="1" ref="NO330" ca="1">_xlfn.XLOOKUP(INDIRECT("'Cornhole Board'!" &amp; FV330),$L$266:$L$269,$M$266:$M$269,0,0,1)</f>
        <v>3</v>
      </c>
      <c r="NP330" s="1" cm="1">
        <f t="array" aca="1" ref="NP330" ca="1">_xlfn.XLOOKUP(INDIRECT("'Cornhole Board'!" &amp; FW330),$L$266:$L$269,$M$266:$M$269,0,0,1)</f>
        <v>3</v>
      </c>
      <c r="NQ330" s="1" cm="1">
        <f t="array" aca="1" ref="NQ330" ca="1">_xlfn.XLOOKUP(INDIRECT("'Cornhole Board'!" &amp; FX330),$L$266:$L$269,$M$266:$M$269,0,0,1)</f>
        <v>1</v>
      </c>
      <c r="NR330" s="1" cm="1">
        <f t="array" aca="1" ref="NR330" ca="1">_xlfn.XLOOKUP(INDIRECT("'Cornhole Board'!" &amp; FY330),$L$266:$L$269,$M$266:$M$269,0,0,1)</f>
        <v>3</v>
      </c>
      <c r="NS330" s="1" cm="1">
        <f t="array" aca="1" ref="NS330" ca="1">_xlfn.XLOOKUP(INDIRECT("'Cornhole Board'!" &amp; FZ330),$L$266:$L$269,$M$266:$M$269,0,0,1)</f>
        <v>1</v>
      </c>
      <c r="NT330" s="1" cm="1">
        <f t="array" aca="1" ref="NT330" ca="1">_xlfn.XLOOKUP(INDIRECT("'Cornhole Board'!" &amp; GA330),$L$266:$L$269,$M$266:$M$269,0,0,1)</f>
        <v>3</v>
      </c>
      <c r="NU330" s="1" cm="1">
        <f t="array" aca="1" ref="NU330" ca="1">_xlfn.XLOOKUP(INDIRECT("'Cornhole Board'!" &amp; GB330),$L$266:$L$269,$M$266:$M$269,0,0,1)</f>
        <v>1</v>
      </c>
      <c r="NV330" s="1" cm="1">
        <f t="array" aca="1" ref="NV330" ca="1">_xlfn.XLOOKUP(INDIRECT("'Cornhole Board'!" &amp; GC330),$L$266:$L$269,$M$266:$M$269,0,0,1)</f>
        <v>1</v>
      </c>
      <c r="NW330" s="1" cm="1">
        <f t="array" aca="1" ref="NW330" ca="1">_xlfn.XLOOKUP(INDIRECT("'Cornhole Board'!" &amp; GD330),$L$266:$L$269,$M$266:$M$269,0,0,1)</f>
        <v>3</v>
      </c>
      <c r="NX330" s="1" cm="1">
        <f t="array" aca="1" ref="NX330" ca="1">_xlfn.XLOOKUP(INDIRECT("'Cornhole Board'!" &amp; GE330),$L$266:$L$269,$M$266:$M$269,0,0,1)</f>
        <v>1</v>
      </c>
      <c r="NY330" s="1" cm="1">
        <f t="array" aca="1" ref="NY330" ca="1">_xlfn.XLOOKUP(INDIRECT("'Cornhole Board'!" &amp; GF330),$L$266:$L$269,$M$266:$M$269,0,0,1)</f>
        <v>1</v>
      </c>
      <c r="NZ330" s="1" cm="1">
        <f t="array" aca="1" ref="NZ330" ca="1">_xlfn.XLOOKUP(INDIRECT("'Cornhole Board'!" &amp; GG330),$L$266:$L$269,$M$266:$M$269,0,0,1)</f>
        <v>3</v>
      </c>
      <c r="OA330" s="1" cm="1">
        <f t="array" aca="1" ref="OA330" ca="1">_xlfn.XLOOKUP(INDIRECT("'Cornhole Board'!" &amp; GH330),$L$266:$L$269,$M$266:$M$269,0,0,1)</f>
        <v>1</v>
      </c>
      <c r="OB330" s="1" cm="1">
        <f t="array" aca="1" ref="OB330" ca="1">_xlfn.XLOOKUP(INDIRECT("'Cornhole Board'!" &amp; GI330),$L$266:$L$269,$M$266:$M$269,0,0,1)</f>
        <v>3</v>
      </c>
      <c r="OC330" s="1" cm="1">
        <f t="array" aca="1" ref="OC330" ca="1">_xlfn.XLOOKUP(INDIRECT("'Cornhole Board'!" &amp; GJ330),$L$266:$L$269,$M$266:$M$269,0,0,1)</f>
        <v>3</v>
      </c>
      <c r="OD330" s="1" cm="1">
        <f t="array" aca="1" ref="OD330" ca="1">_xlfn.XLOOKUP(INDIRECT("'Cornhole Board'!" &amp; GK330),$L$266:$L$269,$M$266:$M$269,0,0,1)</f>
        <v>1</v>
      </c>
      <c r="OE330" s="1" cm="1">
        <f t="array" aca="1" ref="OE330" ca="1">_xlfn.XLOOKUP(INDIRECT("'Cornhole Board'!" &amp; GL330),$L$266:$L$269,$M$266:$M$269,0,0,1)</f>
        <v>3</v>
      </c>
      <c r="OF330" s="1" cm="1">
        <f t="array" aca="1" ref="OF330" ca="1">_xlfn.XLOOKUP(INDIRECT("'Cornhole Board'!" &amp; GM330),$L$266:$L$269,$M$266:$M$269,0,0,1)</f>
        <v>1</v>
      </c>
      <c r="OG330" s="1" cm="1">
        <f t="array" aca="1" ref="OG330" ca="1">_xlfn.XLOOKUP(INDIRECT("'Cornhole Board'!" &amp; GN330),$L$266:$L$269,$M$266:$M$269,0,0,1)</f>
        <v>3</v>
      </c>
      <c r="OH330" s="1" cm="1">
        <f t="array" aca="1" ref="OH330" ca="1">_xlfn.XLOOKUP(INDIRECT("'Cornhole Board'!" &amp; GO330),$L$266:$L$269,$M$266:$M$269,0,0,1)</f>
        <v>3</v>
      </c>
      <c r="OI330" s="1" cm="1">
        <f t="array" aca="1" ref="OI330" ca="1">_xlfn.XLOOKUP(INDIRECT("'Cornhole Board'!" &amp; GP330),$L$266:$L$269,$M$266:$M$269,0,0,1)</f>
        <v>3</v>
      </c>
      <c r="OJ330" s="1" cm="1">
        <f t="array" aca="1" ref="OJ330" ca="1">_xlfn.XLOOKUP(INDIRECT("'Cornhole Board'!" &amp; GQ330),$L$266:$L$269,$M$266:$M$269,0,0,1)</f>
        <v>1</v>
      </c>
      <c r="OK330" s="1" cm="1">
        <f t="array" aca="1" ref="OK330" ca="1">_xlfn.XLOOKUP(INDIRECT("'Cornhole Board'!" &amp; GR330),$L$266:$L$269,$M$266:$M$269,0,0,1)</f>
        <v>1</v>
      </c>
      <c r="OL330" s="1" cm="1">
        <f t="array" aca="1" ref="OL330" ca="1">_xlfn.XLOOKUP(INDIRECT("'Cornhole Board'!" &amp; GS330),$L$266:$L$269,$M$266:$M$269,0,0,1)</f>
        <v>0</v>
      </c>
      <c r="OM330" s="1" cm="1">
        <f t="array" aca="1" ref="OM330" ca="1">_xlfn.XLOOKUP(INDIRECT("'Cornhole Board'!" &amp; GT330),$L$266:$L$269,$M$266:$M$269,0,0,1)</f>
        <v>1</v>
      </c>
      <c r="ON330" s="1" cm="1">
        <f t="array" aca="1" ref="ON330" ca="1">_xlfn.XLOOKUP(INDIRECT("'Cornhole Board'!" &amp; GU330),$L$266:$L$269,$M$266:$M$269,0,0,1)</f>
        <v>3</v>
      </c>
      <c r="OO330" s="1" cm="1">
        <f t="array" aca="1" ref="OO330" ca="1">_xlfn.XLOOKUP(INDIRECT("'Cornhole Board'!" &amp; GV330),$L$266:$L$269,$M$266:$M$269,0,0,1)</f>
        <v>1</v>
      </c>
      <c r="OP330" s="1" cm="1">
        <f t="array" aca="1" ref="OP330" ca="1">_xlfn.XLOOKUP(INDIRECT("'Cornhole Board'!" &amp; GW330),$L$266:$L$269,$M$266:$M$269,0,0,1)</f>
        <v>1</v>
      </c>
      <c r="OQ330" s="1" cm="1">
        <f t="array" aca="1" ref="OQ330" ca="1">_xlfn.XLOOKUP(INDIRECT("'Cornhole Board'!" &amp; GX330),$L$266:$L$269,$M$266:$M$269,0,0,1)</f>
        <v>1</v>
      </c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</row>
    <row r="331" spans="2:434" ht="23.25">
      <c r="B331" s="15">
        <f t="shared" si="20"/>
        <v>149</v>
      </c>
      <c r="C331" s="12">
        <v>8</v>
      </c>
      <c r="D331" s="13">
        <v>10</v>
      </c>
      <c r="E331" s="14" cm="1">
        <f t="array" aca="1" ref="E331" ca="1">_xlfn.LET(
_xlpm.firstPlayerResults, _xlfn.BYROW(_xlfn.WRAPROWS(_xlfn._xlws.FILTER(GZ331:OQ331,_xlfn.ANCHORARRAY($G$316)=1),4),_xlfn.LAMBDA(_xlpm.roundN, SUM(_xlpm.roundN))),
_xlpm.secondPlayerResults, _xlfn.BYROW(_xlfn.WRAPROWS(_xlfn._xlws.FILTER(GZ331:OQ331,_xlfn.ANCHORARRAY($G$316)=2),4),_xlfn.LAMBDA(_xlpm.roundN,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42</v>
      </c>
      <c r="G331" s="22" t="s">
        <v>199</v>
      </c>
      <c r="H331" s="22" t="s">
        <v>157</v>
      </c>
      <c r="I331" s="22" t="s">
        <v>529</v>
      </c>
      <c r="J331" s="22" t="s">
        <v>1090</v>
      </c>
      <c r="K331" s="22" t="s">
        <v>257</v>
      </c>
      <c r="L331" s="22" t="s">
        <v>516</v>
      </c>
      <c r="M331" s="22" t="s">
        <v>142</v>
      </c>
      <c r="N331" s="22" t="s">
        <v>1138</v>
      </c>
      <c r="O331" s="22" t="s">
        <v>178</v>
      </c>
      <c r="P331" s="22" t="s">
        <v>157</v>
      </c>
      <c r="Q331" s="22" t="s">
        <v>410</v>
      </c>
      <c r="R331" s="22" t="s">
        <v>168</v>
      </c>
      <c r="S331" s="22" t="s">
        <v>512</v>
      </c>
      <c r="T331" s="22" t="s">
        <v>519</v>
      </c>
      <c r="U331" s="22" t="s">
        <v>840</v>
      </c>
      <c r="V331" s="22" t="s">
        <v>286</v>
      </c>
      <c r="W331" s="22" t="s">
        <v>62</v>
      </c>
      <c r="X331" s="22" t="s">
        <v>456</v>
      </c>
      <c r="Y331" s="22" t="s">
        <v>201</v>
      </c>
      <c r="Z331" s="22" t="s">
        <v>1039</v>
      </c>
      <c r="AA331" s="22" t="s">
        <v>304</v>
      </c>
      <c r="AB331" s="22" t="s">
        <v>811</v>
      </c>
      <c r="AC331" s="22" t="s">
        <v>141</v>
      </c>
      <c r="AD331" s="22" t="s">
        <v>216</v>
      </c>
      <c r="AE331" s="22" t="s">
        <v>201</v>
      </c>
      <c r="AF331" s="22" t="s">
        <v>236</v>
      </c>
      <c r="AG331" s="22" t="s">
        <v>211</v>
      </c>
      <c r="AH331" s="22" t="s">
        <v>232</v>
      </c>
      <c r="AI331" s="22" t="s">
        <v>216</v>
      </c>
      <c r="AJ331" s="22" t="s">
        <v>214</v>
      </c>
      <c r="AK331" s="22" t="s">
        <v>253</v>
      </c>
      <c r="AL331" s="22" t="s">
        <v>274</v>
      </c>
      <c r="AM331" s="22" t="s">
        <v>246</v>
      </c>
      <c r="AN331" s="22" t="s">
        <v>518</v>
      </c>
      <c r="AO331" s="22" t="s">
        <v>177</v>
      </c>
      <c r="AP331" s="22" t="s">
        <v>773</v>
      </c>
      <c r="AQ331" s="22" t="s">
        <v>258</v>
      </c>
      <c r="AR331" s="22" t="s">
        <v>258</v>
      </c>
      <c r="AS331" s="22" t="s">
        <v>569</v>
      </c>
      <c r="AT331" s="22" t="s">
        <v>276</v>
      </c>
      <c r="AU331" s="22" t="s">
        <v>273</v>
      </c>
      <c r="AV331" s="22" t="s">
        <v>338</v>
      </c>
      <c r="AW331" s="22" t="s">
        <v>551</v>
      </c>
      <c r="AX331" s="22" t="s">
        <v>805</v>
      </c>
      <c r="AY331" s="22" t="s">
        <v>519</v>
      </c>
      <c r="AZ331" s="22" t="s">
        <v>846</v>
      </c>
      <c r="BA331" s="22" t="s">
        <v>216</v>
      </c>
      <c r="BB331" s="22" t="s">
        <v>231</v>
      </c>
      <c r="BC331" s="22" t="s">
        <v>472</v>
      </c>
      <c r="BD331" s="22" t="s">
        <v>158</v>
      </c>
      <c r="BE331" s="22" t="s">
        <v>807</v>
      </c>
      <c r="BF331" s="22" t="s">
        <v>511</v>
      </c>
      <c r="BG331" s="22" t="s">
        <v>710</v>
      </c>
      <c r="BH331" s="22" t="s">
        <v>275</v>
      </c>
      <c r="BI331" s="22" t="s">
        <v>547</v>
      </c>
      <c r="BJ331" s="22" t="s">
        <v>181</v>
      </c>
      <c r="BK331" s="22" t="s">
        <v>1024</v>
      </c>
      <c r="BL331" s="22" t="s">
        <v>142</v>
      </c>
      <c r="BM331" s="22" t="s">
        <v>496</v>
      </c>
      <c r="BN331" s="22" t="s">
        <v>179</v>
      </c>
      <c r="BO331" s="22" t="s">
        <v>654</v>
      </c>
      <c r="BP331" s="22" t="s">
        <v>757</v>
      </c>
      <c r="BQ331" s="22" t="s">
        <v>721</v>
      </c>
      <c r="BR331" s="22" t="s">
        <v>426</v>
      </c>
      <c r="BS331" s="22" t="s">
        <v>345</v>
      </c>
      <c r="BT331" s="22" t="s">
        <v>153</v>
      </c>
      <c r="BU331" s="22" t="s">
        <v>199</v>
      </c>
      <c r="BV331" s="22" t="s">
        <v>360</v>
      </c>
      <c r="BW331" s="22" t="s">
        <v>1007</v>
      </c>
      <c r="BX331" s="22" t="s">
        <v>474</v>
      </c>
      <c r="BY331" s="22" t="s">
        <v>809</v>
      </c>
      <c r="BZ331" s="22" t="s">
        <v>154</v>
      </c>
      <c r="CA331" s="22" t="s">
        <v>615</v>
      </c>
      <c r="CB331" s="22" t="s">
        <v>236</v>
      </c>
      <c r="CC331" s="22" t="s">
        <v>177</v>
      </c>
      <c r="CD331" s="22" t="s">
        <v>209</v>
      </c>
      <c r="CE331" s="22" t="s">
        <v>894</v>
      </c>
      <c r="CF331" s="22" t="s">
        <v>849</v>
      </c>
      <c r="CG331" s="22" t="s">
        <v>195</v>
      </c>
      <c r="CH331" s="22" t="s">
        <v>788</v>
      </c>
      <c r="CI331" s="22" t="s">
        <v>810</v>
      </c>
      <c r="CJ331" s="22" t="s">
        <v>296</v>
      </c>
      <c r="CK331" s="22" t="s">
        <v>233</v>
      </c>
      <c r="CL331" s="22" t="s">
        <v>701</v>
      </c>
      <c r="CM331" s="22" t="s">
        <v>198</v>
      </c>
      <c r="CN331" s="22" t="s">
        <v>256</v>
      </c>
      <c r="CO331" s="22" t="s">
        <v>155</v>
      </c>
      <c r="CP331" s="22" t="s">
        <v>544</v>
      </c>
      <c r="CQ331" s="22" t="s">
        <v>257</v>
      </c>
      <c r="CR331" s="22" t="s">
        <v>154</v>
      </c>
      <c r="CS331" s="22" t="s">
        <v>1100</v>
      </c>
      <c r="CT331" s="22" t="s">
        <v>368</v>
      </c>
      <c r="CU331" s="22" t="s">
        <v>934</v>
      </c>
      <c r="CV331" s="22" t="s">
        <v>1060</v>
      </c>
      <c r="CW331" s="22" t="s">
        <v>352</v>
      </c>
      <c r="CX331" s="22" t="s">
        <v>274</v>
      </c>
      <c r="CY331" s="22" t="s">
        <v>154</v>
      </c>
      <c r="CZ331" s="22" t="s">
        <v>238</v>
      </c>
      <c r="DA331" s="22" t="s">
        <v>276</v>
      </c>
      <c r="DB331" s="22" t="s">
        <v>922</v>
      </c>
      <c r="DC331" s="22" t="s">
        <v>1111</v>
      </c>
      <c r="DD331" s="22" t="s">
        <v>181</v>
      </c>
      <c r="DE331" s="22" t="s">
        <v>182</v>
      </c>
      <c r="DF331" s="22" t="s">
        <v>432</v>
      </c>
      <c r="DG331" s="22" t="s">
        <v>197</v>
      </c>
      <c r="DH331" s="22" t="s">
        <v>203</v>
      </c>
      <c r="DI331" s="22" t="s">
        <v>785</v>
      </c>
      <c r="DJ331" s="22" t="s">
        <v>825</v>
      </c>
      <c r="DK331" s="22" t="s">
        <v>467</v>
      </c>
      <c r="DL331" s="22" t="s">
        <v>233</v>
      </c>
      <c r="DM331" s="22" t="s">
        <v>236</v>
      </c>
      <c r="DN331" s="22" t="s">
        <v>243</v>
      </c>
      <c r="DO331" s="22" t="s">
        <v>180</v>
      </c>
      <c r="DP331" s="22" t="s">
        <v>276</v>
      </c>
      <c r="DQ331" s="22" t="s">
        <v>397</v>
      </c>
      <c r="DR331" s="22" t="s">
        <v>200</v>
      </c>
      <c r="DS331" s="22" t="s">
        <v>257</v>
      </c>
      <c r="DT331" s="22" t="s">
        <v>154</v>
      </c>
      <c r="DU331" s="22" t="s">
        <v>810</v>
      </c>
      <c r="DV331" s="22" t="s">
        <v>254</v>
      </c>
      <c r="DW331" s="22" t="s">
        <v>180</v>
      </c>
      <c r="DX331" s="22" t="s">
        <v>569</v>
      </c>
      <c r="DY331" s="22" t="s">
        <v>238</v>
      </c>
      <c r="DZ331" s="22" t="s">
        <v>883</v>
      </c>
      <c r="EA331" s="22" t="s">
        <v>446</v>
      </c>
      <c r="EB331" s="22" t="s">
        <v>153</v>
      </c>
      <c r="EC331" s="22" t="s">
        <v>455</v>
      </c>
      <c r="ED331" s="22" t="s">
        <v>180</v>
      </c>
      <c r="EE331" s="22" t="s">
        <v>140</v>
      </c>
      <c r="EF331" s="22" t="s">
        <v>434</v>
      </c>
      <c r="EG331" s="22" t="s">
        <v>1072</v>
      </c>
      <c r="EH331" s="22" t="s">
        <v>255</v>
      </c>
      <c r="EI331" s="22" t="s">
        <v>1127</v>
      </c>
      <c r="EJ331" s="22" t="s">
        <v>196</v>
      </c>
      <c r="EK331" s="22" t="s">
        <v>181</v>
      </c>
      <c r="EL331" s="22" t="s">
        <v>141</v>
      </c>
      <c r="EM331" s="22" t="s">
        <v>847</v>
      </c>
      <c r="EN331" s="22" t="s">
        <v>154</v>
      </c>
      <c r="EO331" s="22" t="s">
        <v>697</v>
      </c>
      <c r="EP331" s="22" t="s">
        <v>1027</v>
      </c>
      <c r="EQ331" s="22" t="s">
        <v>201</v>
      </c>
      <c r="ER331" s="22" t="s">
        <v>217</v>
      </c>
      <c r="ES331" s="22" t="s">
        <v>204</v>
      </c>
      <c r="ET331" s="22" t="s">
        <v>257</v>
      </c>
      <c r="EU331" s="22" t="s">
        <v>1109</v>
      </c>
      <c r="EV331" s="22" t="s">
        <v>736</v>
      </c>
      <c r="EW331" s="22" t="s">
        <v>545</v>
      </c>
      <c r="EX331" s="22" t="s">
        <v>486</v>
      </c>
      <c r="EY331" s="22" t="s">
        <v>255</v>
      </c>
      <c r="EZ331" s="22" t="s">
        <v>537</v>
      </c>
      <c r="FA331" s="22" t="s">
        <v>234</v>
      </c>
      <c r="FB331" s="22" t="s">
        <v>236</v>
      </c>
      <c r="FC331" s="22" t="s">
        <v>64</v>
      </c>
      <c r="FD331" s="22" t="s">
        <v>577</v>
      </c>
      <c r="FE331" s="22" t="s">
        <v>154</v>
      </c>
      <c r="FF331" s="22" t="s">
        <v>200</v>
      </c>
      <c r="FG331" s="22" t="s">
        <v>751</v>
      </c>
      <c r="FH331" s="22" t="s">
        <v>55</v>
      </c>
      <c r="FI331" s="22" t="s">
        <v>529</v>
      </c>
      <c r="FJ331" s="22" t="s">
        <v>211</v>
      </c>
      <c r="FK331" s="22" t="s">
        <v>275</v>
      </c>
      <c r="FL331" s="22" t="s">
        <v>208</v>
      </c>
      <c r="FM331" s="22" t="s">
        <v>217</v>
      </c>
      <c r="FN331" s="22" t="s">
        <v>141</v>
      </c>
      <c r="FO331" s="22" t="s">
        <v>326</v>
      </c>
      <c r="FP331" s="22" t="s">
        <v>140</v>
      </c>
      <c r="FQ331" s="22" t="s">
        <v>634</v>
      </c>
      <c r="FR331" s="22" t="s">
        <v>43</v>
      </c>
      <c r="FS331" s="22" t="s">
        <v>21</v>
      </c>
      <c r="FT331" s="22" t="s">
        <v>233</v>
      </c>
      <c r="FU331" s="22" t="s">
        <v>234</v>
      </c>
      <c r="FV331" s="22" t="s">
        <v>236</v>
      </c>
      <c r="FW331" s="22" t="s">
        <v>257</v>
      </c>
      <c r="FX331" s="22" t="s">
        <v>140</v>
      </c>
      <c r="FY331" s="22" t="s">
        <v>211</v>
      </c>
      <c r="FZ331" s="22" t="s">
        <v>462</v>
      </c>
      <c r="GA331" s="22" t="s">
        <v>231</v>
      </c>
      <c r="GB331" s="22" t="s">
        <v>236</v>
      </c>
      <c r="GC331" s="22" t="s">
        <v>258</v>
      </c>
      <c r="GD331" s="22" t="s">
        <v>217</v>
      </c>
      <c r="GE331" s="22" t="s">
        <v>178</v>
      </c>
      <c r="GF331" s="22" t="s">
        <v>709</v>
      </c>
      <c r="GG331" s="22" t="s">
        <v>198</v>
      </c>
      <c r="GH331" s="22" t="s">
        <v>670</v>
      </c>
      <c r="GI331" s="22" t="s">
        <v>193</v>
      </c>
      <c r="GJ331" s="22" t="s">
        <v>182</v>
      </c>
      <c r="GK331" s="22" t="s">
        <v>153</v>
      </c>
      <c r="GL331" s="22" t="s">
        <v>257</v>
      </c>
      <c r="GM331" s="22" t="s">
        <v>205</v>
      </c>
      <c r="GN331" s="22" t="s">
        <v>255</v>
      </c>
      <c r="GO331" s="22" t="s">
        <v>474</v>
      </c>
      <c r="GP331" s="22" t="s">
        <v>212</v>
      </c>
      <c r="GQ331" s="22" t="s">
        <v>253</v>
      </c>
      <c r="GR331" s="22" t="s">
        <v>254</v>
      </c>
      <c r="GS331" s="22" t="s">
        <v>181</v>
      </c>
      <c r="GT331" s="22" t="s">
        <v>158</v>
      </c>
      <c r="GU331" s="22" t="s">
        <v>1096</v>
      </c>
      <c r="GV331" s="22" t="s">
        <v>141</v>
      </c>
      <c r="GW331" s="22" t="s">
        <v>258</v>
      </c>
      <c r="GX331" s="43" t="s">
        <v>666</v>
      </c>
      <c r="GZ331" s="1" cm="1">
        <f t="array" aca="1" ref="GZ331" ca="1">_xlfn.XLOOKUP(INDIRECT("'Cornhole Board'!" &amp; G331),$L$266:$L$269,$M$266:$M$269,0,0,1)</f>
        <v>3</v>
      </c>
      <c r="HA331" s="1" cm="1">
        <f t="array" aca="1" ref="HA331" ca="1">_xlfn.XLOOKUP(INDIRECT("'Cornhole Board'!" &amp; H331),$L$266:$L$269,$M$266:$M$269,0,0,1)</f>
        <v>3</v>
      </c>
      <c r="HB331" s="1" cm="1">
        <f t="array" aca="1" ref="HB331" ca="1">_xlfn.XLOOKUP(INDIRECT("'Cornhole Board'!" &amp; I331),$L$266:$L$269,$M$266:$M$269,0,0,1)</f>
        <v>1</v>
      </c>
      <c r="HC331" s="1" cm="1">
        <f t="array" aca="1" ref="HC331" ca="1">_xlfn.XLOOKUP(INDIRECT("'Cornhole Board'!" &amp; J331),$L$266:$L$269,$M$266:$M$269,0,0,1)</f>
        <v>0</v>
      </c>
      <c r="HD331" s="1" cm="1">
        <f t="array" aca="1" ref="HD331" ca="1">_xlfn.XLOOKUP(INDIRECT("'Cornhole Board'!" &amp; K331),$L$266:$L$269,$M$266:$M$269,0,0,1)</f>
        <v>3</v>
      </c>
      <c r="HE331" s="1" cm="1">
        <f t="array" aca="1" ref="HE331" ca="1">_xlfn.XLOOKUP(INDIRECT("'Cornhole Board'!" &amp; L331),$L$266:$L$269,$M$266:$M$269,0,0,1)</f>
        <v>1</v>
      </c>
      <c r="HF331" s="1" cm="1">
        <f t="array" aca="1" ref="HF331" ca="1">_xlfn.XLOOKUP(INDIRECT("'Cornhole Board'!" &amp; M331),$L$266:$L$269,$M$266:$M$269,0,0,1)</f>
        <v>3</v>
      </c>
      <c r="HG331" s="1" cm="1">
        <f t="array" aca="1" ref="HG331" ca="1">_xlfn.XLOOKUP(INDIRECT("'Cornhole Board'!" &amp; N331),$L$266:$L$269,$M$266:$M$269,0,0,1)</f>
        <v>0</v>
      </c>
      <c r="HH331" s="1" cm="1">
        <f t="array" aca="1" ref="HH331" ca="1">_xlfn.XLOOKUP(INDIRECT("'Cornhole Board'!" &amp; O331),$L$266:$L$269,$M$266:$M$269,0,0,1)</f>
        <v>3</v>
      </c>
      <c r="HI331" s="1" cm="1">
        <f t="array" aca="1" ref="HI331" ca="1">_xlfn.XLOOKUP(INDIRECT("'Cornhole Board'!" &amp; P331),$L$266:$L$269,$M$266:$M$269,0,0,1)</f>
        <v>3</v>
      </c>
      <c r="HJ331" s="1" cm="1">
        <f t="array" aca="1" ref="HJ331" ca="1">_xlfn.XLOOKUP(INDIRECT("'Cornhole Board'!" &amp; Q331),$L$266:$L$269,$M$266:$M$269,0,0,1)</f>
        <v>1</v>
      </c>
      <c r="HK331" s="1" cm="1">
        <f t="array" aca="1" ref="HK331" ca="1">_xlfn.XLOOKUP(INDIRECT("'Cornhole Board'!" &amp; R331),$L$266:$L$269,$M$266:$M$269,0,0,1)</f>
        <v>0</v>
      </c>
      <c r="HL331" s="1" cm="1">
        <f t="array" aca="1" ref="HL331" ca="1">_xlfn.XLOOKUP(INDIRECT("'Cornhole Board'!" &amp; S331),$L$266:$L$269,$M$266:$M$269,0,0,1)</f>
        <v>1</v>
      </c>
      <c r="HM331" s="1" cm="1">
        <f t="array" aca="1" ref="HM331" ca="1">_xlfn.XLOOKUP(INDIRECT("'Cornhole Board'!" &amp; T331),$L$266:$L$269,$M$266:$M$269,0,0,1)</f>
        <v>1</v>
      </c>
      <c r="HN331" s="1" cm="1">
        <f t="array" aca="1" ref="HN331" ca="1">_xlfn.XLOOKUP(INDIRECT("'Cornhole Board'!" &amp; U331),$L$266:$L$269,$M$266:$M$269,0,0,1)</f>
        <v>1</v>
      </c>
      <c r="HO331" s="1" cm="1">
        <f t="array" aca="1" ref="HO331" ca="1">_xlfn.XLOOKUP(INDIRECT("'Cornhole Board'!" &amp; V331),$L$266:$L$269,$M$266:$M$269,0,0,1)</f>
        <v>1</v>
      </c>
      <c r="HP331" s="1" cm="1">
        <f t="array" aca="1" ref="HP331" ca="1">_xlfn.XLOOKUP(INDIRECT("'Cornhole Board'!" &amp; W331),$L$266:$L$269,$M$266:$M$269,0,0,1)</f>
        <v>0</v>
      </c>
      <c r="HQ331" s="1" cm="1">
        <f t="array" aca="1" ref="HQ331" ca="1">_xlfn.XLOOKUP(INDIRECT("'Cornhole Board'!" &amp; X331),$L$266:$L$269,$M$266:$M$269,0,0,1)</f>
        <v>1</v>
      </c>
      <c r="HR331" s="1" cm="1">
        <f t="array" aca="1" ref="HR331" ca="1">_xlfn.XLOOKUP(INDIRECT("'Cornhole Board'!" &amp; Y331),$L$266:$L$269,$M$266:$M$269,0,0,1)</f>
        <v>3</v>
      </c>
      <c r="HS331" s="1" cm="1">
        <f t="array" aca="1" ref="HS331" ca="1">_xlfn.XLOOKUP(INDIRECT("'Cornhole Board'!" &amp; Z331),$L$266:$L$269,$M$266:$M$269,0,0,1)</f>
        <v>0</v>
      </c>
      <c r="HT331" s="1" cm="1">
        <f t="array" aca="1" ref="HT331" ca="1">_xlfn.XLOOKUP(INDIRECT("'Cornhole Board'!" &amp; AA331),$L$266:$L$269,$M$266:$M$269,0,0,1)</f>
        <v>1</v>
      </c>
      <c r="HU331" s="1" cm="1">
        <f t="array" aca="1" ref="HU331" ca="1">_xlfn.XLOOKUP(INDIRECT("'Cornhole Board'!" &amp; AB331),$L$266:$L$269,$M$266:$M$269,0,0,1)</f>
        <v>1</v>
      </c>
      <c r="HV331" s="1" cm="1">
        <f t="array" aca="1" ref="HV331" ca="1">_xlfn.XLOOKUP(INDIRECT("'Cornhole Board'!" &amp; AC331),$L$266:$L$269,$M$266:$M$269,0,0,1)</f>
        <v>3</v>
      </c>
      <c r="HW331" s="1" cm="1">
        <f t="array" aca="1" ref="HW331" ca="1">_xlfn.XLOOKUP(INDIRECT("'Cornhole Board'!" &amp; AD331),$L$266:$L$269,$M$266:$M$269,0,0,1)</f>
        <v>3</v>
      </c>
      <c r="HX331" s="1" cm="1">
        <f t="array" aca="1" ref="HX331" ca="1">_xlfn.XLOOKUP(INDIRECT("'Cornhole Board'!" &amp; AE331),$L$266:$L$269,$M$266:$M$269,0,0,1)</f>
        <v>3</v>
      </c>
      <c r="HY331" s="1" cm="1">
        <f t="array" aca="1" ref="HY331" ca="1">_xlfn.XLOOKUP(INDIRECT("'Cornhole Board'!" &amp; AF331),$L$266:$L$269,$M$266:$M$269,0,0,1)</f>
        <v>3</v>
      </c>
      <c r="HZ331" s="1" cm="1">
        <f t="array" aca="1" ref="HZ331" ca="1">_xlfn.XLOOKUP(INDIRECT("'Cornhole Board'!" &amp; AG331),$L$266:$L$269,$M$266:$M$269,0,0,1)</f>
        <v>3</v>
      </c>
      <c r="IA331" s="1" cm="1">
        <f t="array" aca="1" ref="IA331" ca="1">_xlfn.XLOOKUP(INDIRECT("'Cornhole Board'!" &amp; AH331),$L$266:$L$269,$M$266:$M$269,0,0,1)</f>
        <v>3</v>
      </c>
      <c r="IB331" s="1" cm="1">
        <f t="array" aca="1" ref="IB331" ca="1">_xlfn.XLOOKUP(INDIRECT("'Cornhole Board'!" &amp; AI331),$L$266:$L$269,$M$266:$M$269,0,0,1)</f>
        <v>3</v>
      </c>
      <c r="IC331" s="1" cm="1">
        <f t="array" aca="1" ref="IC331" ca="1">_xlfn.XLOOKUP(INDIRECT("'Cornhole Board'!" &amp; AJ331),$L$266:$L$269,$M$266:$M$269,0,0,1)</f>
        <v>3</v>
      </c>
      <c r="ID331" s="1" cm="1">
        <f t="array" aca="1" ref="ID331" ca="1">_xlfn.XLOOKUP(INDIRECT("'Cornhole Board'!" &amp; AK331),$L$266:$L$269,$M$266:$M$269,0,0,1)</f>
        <v>3</v>
      </c>
      <c r="IE331" s="1" cm="1">
        <f t="array" aca="1" ref="IE331" ca="1">_xlfn.XLOOKUP(INDIRECT("'Cornhole Board'!" &amp; AL331),$L$266:$L$269,$M$266:$M$269,0,0,1)</f>
        <v>3</v>
      </c>
      <c r="IF331" s="1" cm="1">
        <f t="array" aca="1" ref="IF331" ca="1">_xlfn.XLOOKUP(INDIRECT("'Cornhole Board'!" &amp; AM331),$L$266:$L$269,$M$266:$M$269,0,0,1)</f>
        <v>1</v>
      </c>
      <c r="IG331" s="1" cm="1">
        <f t="array" aca="1" ref="IG331" ca="1">_xlfn.XLOOKUP(INDIRECT("'Cornhole Board'!" &amp; AN331),$L$266:$L$269,$M$266:$M$269,0,0,1)</f>
        <v>1</v>
      </c>
      <c r="IH331" s="1" cm="1">
        <f t="array" aca="1" ref="IH331" ca="1">_xlfn.XLOOKUP(INDIRECT("'Cornhole Board'!" &amp; AO331),$L$266:$L$269,$M$266:$M$269,0,0,1)</f>
        <v>3</v>
      </c>
      <c r="II331" s="1" cm="1">
        <f t="array" aca="1" ref="II331" ca="1">_xlfn.XLOOKUP(INDIRECT("'Cornhole Board'!" &amp; AP331),$L$266:$L$269,$M$266:$M$269,0,0,1)</f>
        <v>1</v>
      </c>
      <c r="IJ331" s="1" cm="1">
        <f t="array" aca="1" ref="IJ331" ca="1">_xlfn.XLOOKUP(INDIRECT("'Cornhole Board'!" &amp; AQ331),$L$266:$L$269,$M$266:$M$269,0,0,1)</f>
        <v>3</v>
      </c>
      <c r="IK331" s="1" cm="1">
        <f t="array" aca="1" ref="IK331" ca="1">_xlfn.XLOOKUP(INDIRECT("'Cornhole Board'!" &amp; AR331),$L$266:$L$269,$M$266:$M$269,0,0,1)</f>
        <v>3</v>
      </c>
      <c r="IL331" s="1" cm="1">
        <f t="array" aca="1" ref="IL331" ca="1">_xlfn.XLOOKUP(INDIRECT("'Cornhole Board'!" &amp; AS331),$L$266:$L$269,$M$266:$M$269,0,0,1)</f>
        <v>1</v>
      </c>
      <c r="IM331" s="1" cm="1">
        <f t="array" aca="1" ref="IM331" ca="1">_xlfn.XLOOKUP(INDIRECT("'Cornhole Board'!" &amp; AT331),$L$266:$L$269,$M$266:$M$269,0,0,1)</f>
        <v>3</v>
      </c>
      <c r="IN331" s="1" cm="1">
        <f t="array" aca="1" ref="IN331" ca="1">_xlfn.XLOOKUP(INDIRECT("'Cornhole Board'!" &amp; AU331),$L$266:$L$269,$M$266:$M$269,0,0,1)</f>
        <v>3</v>
      </c>
      <c r="IO331" s="1" cm="1">
        <f t="array" aca="1" ref="IO331" ca="1">_xlfn.XLOOKUP(INDIRECT("'Cornhole Board'!" &amp; AV331),$L$266:$L$269,$M$266:$M$269,0,0,1)</f>
        <v>0</v>
      </c>
      <c r="IP331" s="1" cm="1">
        <f t="array" aca="1" ref="IP331" ca="1">_xlfn.XLOOKUP(INDIRECT("'Cornhole Board'!" &amp; AW331),$L$266:$L$269,$M$266:$M$269,0,0,1)</f>
        <v>1</v>
      </c>
      <c r="IQ331" s="1" cm="1">
        <f t="array" aca="1" ref="IQ331" ca="1">_xlfn.XLOOKUP(INDIRECT("'Cornhole Board'!" &amp; AX331),$L$266:$L$269,$M$266:$M$269,0,0,1)</f>
        <v>1</v>
      </c>
      <c r="IR331" s="1" cm="1">
        <f t="array" aca="1" ref="IR331" ca="1">_xlfn.XLOOKUP(INDIRECT("'Cornhole Board'!" &amp; AY331),$L$266:$L$269,$M$266:$M$269,0,0,1)</f>
        <v>1</v>
      </c>
      <c r="IS331" s="1" cm="1">
        <f t="array" aca="1" ref="IS331" ca="1">_xlfn.XLOOKUP(INDIRECT("'Cornhole Board'!" &amp; AZ331),$L$266:$L$269,$M$266:$M$269,0,0,1)</f>
        <v>1</v>
      </c>
      <c r="IT331" s="1" cm="1">
        <f t="array" aca="1" ref="IT331" ca="1">_xlfn.XLOOKUP(INDIRECT("'Cornhole Board'!" &amp; BA331),$L$266:$L$269,$M$266:$M$269,0,0,1)</f>
        <v>3</v>
      </c>
      <c r="IU331" s="1" cm="1">
        <f t="array" aca="1" ref="IU331" ca="1">_xlfn.XLOOKUP(INDIRECT("'Cornhole Board'!" &amp; BB331),$L$266:$L$269,$M$266:$M$269,0,0,1)</f>
        <v>3</v>
      </c>
      <c r="IV331" s="1" cm="1">
        <f t="array" aca="1" ref="IV331" ca="1">_xlfn.XLOOKUP(INDIRECT("'Cornhole Board'!" &amp; BC331),$L$266:$L$269,$M$266:$M$269,0,0,1)</f>
        <v>1</v>
      </c>
      <c r="IW331" s="1" cm="1">
        <f t="array" aca="1" ref="IW331" ca="1">_xlfn.XLOOKUP(INDIRECT("'Cornhole Board'!" &amp; BD331),$L$266:$L$269,$M$266:$M$269,0,0,1)</f>
        <v>3</v>
      </c>
      <c r="IX331" s="1" cm="1">
        <f t="array" aca="1" ref="IX331" ca="1">_xlfn.XLOOKUP(INDIRECT("'Cornhole Board'!" &amp; BE331),$L$266:$L$269,$M$266:$M$269,0,0,1)</f>
        <v>1</v>
      </c>
      <c r="IY331" s="1" cm="1">
        <f t="array" aca="1" ref="IY331" ca="1">_xlfn.XLOOKUP(INDIRECT("'Cornhole Board'!" &amp; BF331),$L$266:$L$269,$M$266:$M$269,0,0,1)</f>
        <v>1</v>
      </c>
      <c r="IZ331" s="1" cm="1">
        <f t="array" aca="1" ref="IZ331" ca="1">_xlfn.XLOOKUP(INDIRECT("'Cornhole Board'!" &amp; BG331),$L$266:$L$269,$M$266:$M$269,0,0,1)</f>
        <v>0</v>
      </c>
      <c r="JA331" s="1" cm="1">
        <f t="array" aca="1" ref="JA331" ca="1">_xlfn.XLOOKUP(INDIRECT("'Cornhole Board'!" &amp; BH331),$L$266:$L$269,$M$266:$M$269,0,0,1)</f>
        <v>3</v>
      </c>
      <c r="JB331" s="1" cm="1">
        <f t="array" aca="1" ref="JB331" ca="1">_xlfn.XLOOKUP(INDIRECT("'Cornhole Board'!" &amp; BI331),$L$266:$L$269,$M$266:$M$269,0,0,1)</f>
        <v>1</v>
      </c>
      <c r="JC331" s="1" cm="1">
        <f t="array" aca="1" ref="JC331" ca="1">_xlfn.XLOOKUP(INDIRECT("'Cornhole Board'!" &amp; BJ331),$L$266:$L$269,$M$266:$M$269,0,0,1)</f>
        <v>3</v>
      </c>
      <c r="JD331" s="1" cm="1">
        <f t="array" aca="1" ref="JD331" ca="1">_xlfn.XLOOKUP(INDIRECT("'Cornhole Board'!" &amp; BK331),$L$266:$L$269,$M$266:$M$269,0,0,1)</f>
        <v>0</v>
      </c>
      <c r="JE331" s="1" cm="1">
        <f t="array" aca="1" ref="JE331" ca="1">_xlfn.XLOOKUP(INDIRECT("'Cornhole Board'!" &amp; BL331),$L$266:$L$269,$M$266:$M$269,0,0,1)</f>
        <v>3</v>
      </c>
      <c r="JF331" s="1" cm="1">
        <f t="array" aca="1" ref="JF331" ca="1">_xlfn.XLOOKUP(INDIRECT("'Cornhole Board'!" &amp; BM331),$L$266:$L$269,$M$266:$M$269,0,0,1)</f>
        <v>1</v>
      </c>
      <c r="JG331" s="1" cm="1">
        <f t="array" aca="1" ref="JG331" ca="1">_xlfn.XLOOKUP(INDIRECT("'Cornhole Board'!" &amp; BN331),$L$266:$L$269,$M$266:$M$269,0,0,1)</f>
        <v>3</v>
      </c>
      <c r="JH331" s="1" cm="1">
        <f t="array" aca="1" ref="JH331" ca="1">_xlfn.XLOOKUP(INDIRECT("'Cornhole Board'!" &amp; BO331),$L$266:$L$269,$M$266:$M$269,0,0,1)</f>
        <v>1</v>
      </c>
      <c r="JI331" s="1" cm="1">
        <f t="array" aca="1" ref="JI331" ca="1">_xlfn.XLOOKUP(INDIRECT("'Cornhole Board'!" &amp; BP331),$L$266:$L$269,$M$266:$M$269,0,0,1)</f>
        <v>1</v>
      </c>
      <c r="JJ331" s="1" cm="1">
        <f t="array" aca="1" ref="JJ331" ca="1">_xlfn.XLOOKUP(INDIRECT("'Cornhole Board'!" &amp; BQ331),$L$266:$L$269,$M$266:$M$269,0,0,1)</f>
        <v>1</v>
      </c>
      <c r="JK331" s="1" cm="1">
        <f t="array" aca="1" ref="JK331" ca="1">_xlfn.XLOOKUP(INDIRECT("'Cornhole Board'!" &amp; BR331),$L$266:$L$269,$M$266:$M$269,0,0,1)</f>
        <v>1</v>
      </c>
      <c r="JL331" s="1" cm="1">
        <f t="array" aca="1" ref="JL331" ca="1">_xlfn.XLOOKUP(INDIRECT("'Cornhole Board'!" &amp; BS331),$L$266:$L$269,$M$266:$M$269,0,0,1)</f>
        <v>1</v>
      </c>
      <c r="JM331" s="1" cm="1">
        <f t="array" aca="1" ref="JM331" ca="1">_xlfn.XLOOKUP(INDIRECT("'Cornhole Board'!" &amp; BT331),$L$266:$L$269,$M$266:$M$269,0,0,1)</f>
        <v>3</v>
      </c>
      <c r="JN331" s="1" cm="1">
        <f t="array" aca="1" ref="JN331" ca="1">_xlfn.XLOOKUP(INDIRECT("'Cornhole Board'!" &amp; BU331),$L$266:$L$269,$M$266:$M$269,0,0,1)</f>
        <v>3</v>
      </c>
      <c r="JO331" s="1" cm="1">
        <f t="array" aca="1" ref="JO331" ca="1">_xlfn.XLOOKUP(INDIRECT("'Cornhole Board'!" &amp; BV331),$L$266:$L$269,$M$266:$M$269,0,0,1)</f>
        <v>1</v>
      </c>
      <c r="JP331" s="1" cm="1">
        <f t="array" aca="1" ref="JP331" ca="1">_xlfn.XLOOKUP(INDIRECT("'Cornhole Board'!" &amp; BW331),$L$266:$L$269,$M$266:$M$269,0,0,1)</f>
        <v>0</v>
      </c>
      <c r="JQ331" s="1" cm="1">
        <f t="array" aca="1" ref="JQ331" ca="1">_xlfn.XLOOKUP(INDIRECT("'Cornhole Board'!" &amp; BX331),$L$266:$L$269,$M$266:$M$269,0,0,1)</f>
        <v>1</v>
      </c>
      <c r="JR331" s="1" cm="1">
        <f t="array" aca="1" ref="JR331" ca="1">_xlfn.XLOOKUP(INDIRECT("'Cornhole Board'!" &amp; BY331),$L$266:$L$269,$M$266:$M$269,0,0,1)</f>
        <v>1</v>
      </c>
      <c r="JS331" s="1" cm="1">
        <f t="array" aca="1" ref="JS331" ca="1">_xlfn.XLOOKUP(INDIRECT("'Cornhole Board'!" &amp; BZ331),$L$266:$L$269,$M$266:$M$269,0,0,1)</f>
        <v>3</v>
      </c>
      <c r="JT331" s="1" cm="1">
        <f t="array" aca="1" ref="JT331" ca="1">_xlfn.XLOOKUP(INDIRECT("'Cornhole Board'!" &amp; CA331),$L$266:$L$269,$M$266:$M$269,0,0,1)</f>
        <v>1</v>
      </c>
      <c r="JU331" s="1" cm="1">
        <f t="array" aca="1" ref="JU331" ca="1">_xlfn.XLOOKUP(INDIRECT("'Cornhole Board'!" &amp; CB331),$L$266:$L$269,$M$266:$M$269,0,0,1)</f>
        <v>3</v>
      </c>
      <c r="JV331" s="1" cm="1">
        <f t="array" aca="1" ref="JV331" ca="1">_xlfn.XLOOKUP(INDIRECT("'Cornhole Board'!" &amp; CC331),$L$266:$L$269,$M$266:$M$269,0,0,1)</f>
        <v>3</v>
      </c>
      <c r="JW331" s="1" cm="1">
        <f t="array" aca="1" ref="JW331" ca="1">_xlfn.XLOOKUP(INDIRECT("'Cornhole Board'!" &amp; CD331),$L$266:$L$269,$M$266:$M$269,0,0,1)</f>
        <v>1</v>
      </c>
      <c r="JX331" s="1" cm="1">
        <f t="array" aca="1" ref="JX331" ca="1">_xlfn.XLOOKUP(INDIRECT("'Cornhole Board'!" &amp; CE331),$L$266:$L$269,$M$266:$M$269,0,0,1)</f>
        <v>1</v>
      </c>
      <c r="JY331" s="1" cm="1">
        <f t="array" aca="1" ref="JY331" ca="1">_xlfn.XLOOKUP(INDIRECT("'Cornhole Board'!" &amp; CF331),$L$266:$L$269,$M$266:$M$269,0,0,1)</f>
        <v>1</v>
      </c>
      <c r="JZ331" s="1" cm="1">
        <f t="array" aca="1" ref="JZ331" ca="1">_xlfn.XLOOKUP(INDIRECT("'Cornhole Board'!" &amp; CG331),$L$266:$L$269,$M$266:$M$269,0,0,1)</f>
        <v>3</v>
      </c>
      <c r="KA331" s="1" cm="1">
        <f t="array" aca="1" ref="KA331" ca="1">_xlfn.XLOOKUP(INDIRECT("'Cornhole Board'!" &amp; CH331),$L$266:$L$269,$M$266:$M$269,0,0,1)</f>
        <v>1</v>
      </c>
      <c r="KB331" s="1" cm="1">
        <f t="array" aca="1" ref="KB331" ca="1">_xlfn.XLOOKUP(INDIRECT("'Cornhole Board'!" &amp; CI331),$L$266:$L$269,$M$266:$M$269,0,0,1)</f>
        <v>1</v>
      </c>
      <c r="KC331" s="1" cm="1">
        <f t="array" aca="1" ref="KC331" ca="1">_xlfn.XLOOKUP(INDIRECT("'Cornhole Board'!" &amp; CJ331),$L$266:$L$269,$M$266:$M$269,0,0,1)</f>
        <v>1</v>
      </c>
      <c r="KD331" s="1" cm="1">
        <f t="array" aca="1" ref="KD331" ca="1">_xlfn.XLOOKUP(INDIRECT("'Cornhole Board'!" &amp; CK331),$L$266:$L$269,$M$266:$M$269,0,0,1)</f>
        <v>3</v>
      </c>
      <c r="KE331" s="1" cm="1">
        <f t="array" aca="1" ref="KE331" ca="1">_xlfn.XLOOKUP(INDIRECT("'Cornhole Board'!" &amp; CL331),$L$266:$L$269,$M$266:$M$269,0,0,1)</f>
        <v>1</v>
      </c>
      <c r="KF331" s="1" cm="1">
        <f t="array" aca="1" ref="KF331" ca="1">_xlfn.XLOOKUP(INDIRECT("'Cornhole Board'!" &amp; CM331),$L$266:$L$269,$M$266:$M$269,0,0,1)</f>
        <v>3</v>
      </c>
      <c r="KG331" s="1" cm="1">
        <f t="array" aca="1" ref="KG331" ca="1">_xlfn.XLOOKUP(INDIRECT("'Cornhole Board'!" &amp; CN331),$L$266:$L$269,$M$266:$M$269,0,0,1)</f>
        <v>3</v>
      </c>
      <c r="KH331" s="1" cm="1">
        <f t="array" aca="1" ref="KH331" ca="1">_xlfn.XLOOKUP(INDIRECT("'Cornhole Board'!" &amp; CO331),$L$266:$L$269,$M$266:$M$269,0,0,1)</f>
        <v>3</v>
      </c>
      <c r="KI331" s="1" cm="1">
        <f t="array" aca="1" ref="KI331" ca="1">_xlfn.XLOOKUP(INDIRECT("'Cornhole Board'!" &amp; CP331),$L$266:$L$269,$M$266:$M$269,0,0,1)</f>
        <v>1</v>
      </c>
      <c r="KJ331" s="1" cm="1">
        <f t="array" aca="1" ref="KJ331" ca="1">_xlfn.XLOOKUP(INDIRECT("'Cornhole Board'!" &amp; CQ331),$L$266:$L$269,$M$266:$M$269,0,0,1)</f>
        <v>3</v>
      </c>
      <c r="KK331" s="1" cm="1">
        <f t="array" aca="1" ref="KK331" ca="1">_xlfn.XLOOKUP(INDIRECT("'Cornhole Board'!" &amp; CR331),$L$266:$L$269,$M$266:$M$269,0,0,1)</f>
        <v>3</v>
      </c>
      <c r="KL331" s="1" cm="1">
        <f t="array" aca="1" ref="KL331" ca="1">_xlfn.XLOOKUP(INDIRECT("'Cornhole Board'!" &amp; CS331),$L$266:$L$269,$M$266:$M$269,0,0,1)</f>
        <v>0</v>
      </c>
      <c r="KM331" s="1" cm="1">
        <f t="array" aca="1" ref="KM331" ca="1">_xlfn.XLOOKUP(INDIRECT("'Cornhole Board'!" &amp; CT331),$L$266:$L$269,$M$266:$M$269,0,0,1)</f>
        <v>1</v>
      </c>
      <c r="KN331" s="1" cm="1">
        <f t="array" aca="1" ref="KN331" ca="1">_xlfn.XLOOKUP(INDIRECT("'Cornhole Board'!" &amp; CU331),$L$266:$L$269,$M$266:$M$269,0,0,1)</f>
        <v>0</v>
      </c>
      <c r="KO331" s="1" cm="1">
        <f t="array" aca="1" ref="KO331" ca="1">_xlfn.XLOOKUP(INDIRECT("'Cornhole Board'!" &amp; CV331),$L$266:$L$269,$M$266:$M$269,0,0,1)</f>
        <v>0</v>
      </c>
      <c r="KP331" s="1" cm="1">
        <f t="array" aca="1" ref="KP331" ca="1">_xlfn.XLOOKUP(INDIRECT("'Cornhole Board'!" &amp; CW331),$L$266:$L$269,$M$266:$M$269,0,0,1)</f>
        <v>1</v>
      </c>
      <c r="KQ331" s="1" cm="1">
        <f t="array" aca="1" ref="KQ331" ca="1">_xlfn.XLOOKUP(INDIRECT("'Cornhole Board'!" &amp; CX331),$L$266:$L$269,$M$266:$M$269,0,0,1)</f>
        <v>3</v>
      </c>
      <c r="KR331" s="1" cm="1">
        <f t="array" aca="1" ref="KR331" ca="1">_xlfn.XLOOKUP(INDIRECT("'Cornhole Board'!" &amp; CY331),$L$266:$L$269,$M$266:$M$269,0,0,1)</f>
        <v>3</v>
      </c>
      <c r="KS331" s="1" cm="1">
        <f t="array" aca="1" ref="KS331" ca="1">_xlfn.XLOOKUP(INDIRECT("'Cornhole Board'!" &amp; CZ331),$L$266:$L$269,$M$266:$M$269,0,0,1)</f>
        <v>3</v>
      </c>
      <c r="KT331" s="1" cm="1">
        <f t="array" aca="1" ref="KT331" ca="1">_xlfn.XLOOKUP(INDIRECT("'Cornhole Board'!" &amp; DA331),$L$266:$L$269,$M$266:$M$269,0,0,1)</f>
        <v>3</v>
      </c>
      <c r="KU331" s="1" cm="1">
        <f t="array" aca="1" ref="KU331" ca="1">_xlfn.XLOOKUP(INDIRECT("'Cornhole Board'!" &amp; DB331),$L$266:$L$269,$M$266:$M$269,0,0,1)</f>
        <v>1</v>
      </c>
      <c r="KV331" s="1" cm="1">
        <f t="array" aca="1" ref="KV331" ca="1">_xlfn.XLOOKUP(INDIRECT("'Cornhole Board'!" &amp; DC331),$L$266:$L$269,$M$266:$M$269,0,0,1)</f>
        <v>0</v>
      </c>
      <c r="KW331" s="1" cm="1">
        <f t="array" aca="1" ref="KW331" ca="1">_xlfn.XLOOKUP(INDIRECT("'Cornhole Board'!" &amp; DD331),$L$266:$L$269,$M$266:$M$269,0,0,1)</f>
        <v>3</v>
      </c>
      <c r="KX331" s="1" cm="1">
        <f t="array" aca="1" ref="KX331" ca="1">_xlfn.XLOOKUP(INDIRECT("'Cornhole Board'!" &amp; DE331),$L$266:$L$269,$M$266:$M$269,0,0,1)</f>
        <v>3</v>
      </c>
      <c r="KY331" s="1" cm="1">
        <f t="array" aca="1" ref="KY331" ca="1">_xlfn.XLOOKUP(INDIRECT("'Cornhole Board'!" &amp; DF331),$L$266:$L$269,$M$266:$M$269,0,0,1)</f>
        <v>1</v>
      </c>
      <c r="KZ331" s="1" cm="1">
        <f t="array" aca="1" ref="KZ331" ca="1">_xlfn.XLOOKUP(INDIRECT("'Cornhole Board'!" &amp; DG331),$L$266:$L$269,$M$266:$M$269,0,0,1)</f>
        <v>3</v>
      </c>
      <c r="LA331" s="1" cm="1">
        <f t="array" aca="1" ref="LA331" ca="1">_xlfn.XLOOKUP(INDIRECT("'Cornhole Board'!" &amp; DH331),$L$266:$L$269,$M$266:$M$269,0,0,1)</f>
        <v>1</v>
      </c>
      <c r="LB331" s="1" cm="1">
        <f t="array" aca="1" ref="LB331" ca="1">_xlfn.XLOOKUP(INDIRECT("'Cornhole Board'!" &amp; DI331),$L$266:$L$269,$M$266:$M$269,0,0,1)</f>
        <v>1</v>
      </c>
      <c r="LC331" s="1" cm="1">
        <f t="array" aca="1" ref="LC331" ca="1">_xlfn.XLOOKUP(INDIRECT("'Cornhole Board'!" &amp; DJ331),$L$266:$L$269,$M$266:$M$269,0,0,1)</f>
        <v>1</v>
      </c>
      <c r="LD331" s="1" cm="1">
        <f t="array" aca="1" ref="LD331" ca="1">_xlfn.XLOOKUP(INDIRECT("'Cornhole Board'!" &amp; DK331),$L$266:$L$269,$M$266:$M$269,0,0,1)</f>
        <v>0</v>
      </c>
      <c r="LE331" s="1" cm="1">
        <f t="array" aca="1" ref="LE331" ca="1">_xlfn.XLOOKUP(INDIRECT("'Cornhole Board'!" &amp; DL331),$L$266:$L$269,$M$266:$M$269,0,0,1)</f>
        <v>3</v>
      </c>
      <c r="LF331" s="1" cm="1">
        <f t="array" aca="1" ref="LF331" ca="1">_xlfn.XLOOKUP(INDIRECT("'Cornhole Board'!" &amp; DM331),$L$266:$L$269,$M$266:$M$269,0,0,1)</f>
        <v>3</v>
      </c>
      <c r="LG331" s="1" cm="1">
        <f t="array" aca="1" ref="LG331" ca="1">_xlfn.XLOOKUP(INDIRECT("'Cornhole Board'!" &amp; DN331),$L$266:$L$269,$M$266:$M$269,0,0,1)</f>
        <v>1</v>
      </c>
      <c r="LH331" s="1" cm="1">
        <f t="array" aca="1" ref="LH331" ca="1">_xlfn.XLOOKUP(INDIRECT("'Cornhole Board'!" &amp; DO331),$L$266:$L$269,$M$266:$M$269,0,0,1)</f>
        <v>3</v>
      </c>
      <c r="LI331" s="1" cm="1">
        <f t="array" aca="1" ref="LI331" ca="1">_xlfn.XLOOKUP(INDIRECT("'Cornhole Board'!" &amp; DP331),$L$266:$L$269,$M$266:$M$269,0,0,1)</f>
        <v>3</v>
      </c>
      <c r="LJ331" s="1" cm="1">
        <f t="array" aca="1" ref="LJ331" ca="1">_xlfn.XLOOKUP(INDIRECT("'Cornhole Board'!" &amp; DQ331),$L$266:$L$269,$M$266:$M$269,0,0,1)</f>
        <v>1</v>
      </c>
      <c r="LK331" s="1" cm="1">
        <f t="array" aca="1" ref="LK331" ca="1">_xlfn.XLOOKUP(INDIRECT("'Cornhole Board'!" &amp; DR331),$L$266:$L$269,$M$266:$M$269,0,0,1)</f>
        <v>3</v>
      </c>
      <c r="LL331" s="1" cm="1">
        <f t="array" aca="1" ref="LL331" ca="1">_xlfn.XLOOKUP(INDIRECT("'Cornhole Board'!" &amp; DS331),$L$266:$L$269,$M$266:$M$269,0,0,1)</f>
        <v>3</v>
      </c>
      <c r="LM331" s="1" cm="1">
        <f t="array" aca="1" ref="LM331" ca="1">_xlfn.XLOOKUP(INDIRECT("'Cornhole Board'!" &amp; DT331),$L$266:$L$269,$M$266:$M$269,0,0,1)</f>
        <v>3</v>
      </c>
      <c r="LN331" s="1" cm="1">
        <f t="array" aca="1" ref="LN331" ca="1">_xlfn.XLOOKUP(INDIRECT("'Cornhole Board'!" &amp; DU331),$L$266:$L$269,$M$266:$M$269,0,0,1)</f>
        <v>1</v>
      </c>
      <c r="LO331" s="1" cm="1">
        <f t="array" aca="1" ref="LO331" ca="1">_xlfn.XLOOKUP(INDIRECT("'Cornhole Board'!" &amp; DV331),$L$266:$L$269,$M$266:$M$269,0,0,1)</f>
        <v>3</v>
      </c>
      <c r="LP331" s="1" cm="1">
        <f t="array" aca="1" ref="LP331" ca="1">_xlfn.XLOOKUP(INDIRECT("'Cornhole Board'!" &amp; DW331),$L$266:$L$269,$M$266:$M$269,0,0,1)</f>
        <v>3</v>
      </c>
      <c r="LQ331" s="1" cm="1">
        <f t="array" aca="1" ref="LQ331" ca="1">_xlfn.XLOOKUP(INDIRECT("'Cornhole Board'!" &amp; DX331),$L$266:$L$269,$M$266:$M$269,0,0,1)</f>
        <v>1</v>
      </c>
      <c r="LR331" s="1" cm="1">
        <f t="array" aca="1" ref="LR331" ca="1">_xlfn.XLOOKUP(INDIRECT("'Cornhole Board'!" &amp; DY331),$L$266:$L$269,$M$266:$M$269,0,0,1)</f>
        <v>3</v>
      </c>
      <c r="LS331" s="1" cm="1">
        <f t="array" aca="1" ref="LS331" ca="1">_xlfn.XLOOKUP(INDIRECT("'Cornhole Board'!" &amp; DZ331),$L$266:$L$269,$M$266:$M$269,0,0,1)</f>
        <v>1</v>
      </c>
      <c r="LT331" s="1" cm="1">
        <f t="array" aca="1" ref="LT331" ca="1">_xlfn.XLOOKUP(INDIRECT("'Cornhole Board'!" &amp; EA331),$L$266:$L$269,$M$266:$M$269,0,0,1)</f>
        <v>1</v>
      </c>
      <c r="LU331" s="1" cm="1">
        <f t="array" aca="1" ref="LU331" ca="1">_xlfn.XLOOKUP(INDIRECT("'Cornhole Board'!" &amp; EB331),$L$266:$L$269,$M$266:$M$269,0,0,1)</f>
        <v>3</v>
      </c>
      <c r="LV331" s="1" cm="1">
        <f t="array" aca="1" ref="LV331" ca="1">_xlfn.XLOOKUP(INDIRECT("'Cornhole Board'!" &amp; EC331),$L$266:$L$269,$M$266:$M$269,0,0,1)</f>
        <v>1</v>
      </c>
      <c r="LW331" s="1" cm="1">
        <f t="array" aca="1" ref="LW331" ca="1">_xlfn.XLOOKUP(INDIRECT("'Cornhole Board'!" &amp; ED331),$L$266:$L$269,$M$266:$M$269,0,0,1)</f>
        <v>3</v>
      </c>
      <c r="LX331" s="1" cm="1">
        <f t="array" aca="1" ref="LX331" ca="1">_xlfn.XLOOKUP(INDIRECT("'Cornhole Board'!" &amp; EE331),$L$266:$L$269,$M$266:$M$269,0,0,1)</f>
        <v>3</v>
      </c>
      <c r="LY331" s="1" cm="1">
        <f t="array" aca="1" ref="LY331" ca="1">_xlfn.XLOOKUP(INDIRECT("'Cornhole Board'!" &amp; EF331),$L$266:$L$269,$M$266:$M$269,0,0,1)</f>
        <v>1</v>
      </c>
      <c r="LZ331" s="1" cm="1">
        <f t="array" aca="1" ref="LZ331" ca="1">_xlfn.XLOOKUP(INDIRECT("'Cornhole Board'!" &amp; EG331),$L$266:$L$269,$M$266:$M$269,0,0,1)</f>
        <v>0</v>
      </c>
      <c r="MA331" s="1" cm="1">
        <f t="array" aca="1" ref="MA331" ca="1">_xlfn.XLOOKUP(INDIRECT("'Cornhole Board'!" &amp; EH331),$L$266:$L$269,$M$266:$M$269,0,0,1)</f>
        <v>3</v>
      </c>
      <c r="MB331" s="1" cm="1">
        <f t="array" aca="1" ref="MB331" ca="1">_xlfn.XLOOKUP(INDIRECT("'Cornhole Board'!" &amp; EI331),$L$266:$L$269,$M$266:$M$269,0,0,1)</f>
        <v>0</v>
      </c>
      <c r="MC331" s="1" cm="1">
        <f t="array" aca="1" ref="MC331" ca="1">_xlfn.XLOOKUP(INDIRECT("'Cornhole Board'!" &amp; EJ331),$L$266:$L$269,$M$266:$M$269,0,0,1)</f>
        <v>3</v>
      </c>
      <c r="MD331" s="1" cm="1">
        <f t="array" aca="1" ref="MD331" ca="1">_xlfn.XLOOKUP(INDIRECT("'Cornhole Board'!" &amp; EK331),$L$266:$L$269,$M$266:$M$269,0,0,1)</f>
        <v>3</v>
      </c>
      <c r="ME331" s="1" cm="1">
        <f t="array" aca="1" ref="ME331" ca="1">_xlfn.XLOOKUP(INDIRECT("'Cornhole Board'!" &amp; EL331),$L$266:$L$269,$M$266:$M$269,0,0,1)</f>
        <v>3</v>
      </c>
      <c r="MF331" s="1" cm="1">
        <f t="array" aca="1" ref="MF331" ca="1">_xlfn.XLOOKUP(INDIRECT("'Cornhole Board'!" &amp; EM331),$L$266:$L$269,$M$266:$M$269,0,0,1)</f>
        <v>1</v>
      </c>
      <c r="MG331" s="1" cm="1">
        <f t="array" aca="1" ref="MG331" ca="1">_xlfn.XLOOKUP(INDIRECT("'Cornhole Board'!" &amp; EN331),$L$266:$L$269,$M$266:$M$269,0,0,1)</f>
        <v>3</v>
      </c>
      <c r="MH331" s="1" cm="1">
        <f t="array" aca="1" ref="MH331" ca="1">_xlfn.XLOOKUP(INDIRECT("'Cornhole Board'!" &amp; EO331),$L$266:$L$269,$M$266:$M$269,0,0,1)</f>
        <v>1</v>
      </c>
      <c r="MI331" s="1" cm="1">
        <f t="array" aca="1" ref="MI331" ca="1">_xlfn.XLOOKUP(INDIRECT("'Cornhole Board'!" &amp; EP331),$L$266:$L$269,$M$266:$M$269,0,0,1)</f>
        <v>0</v>
      </c>
      <c r="MJ331" s="1" cm="1">
        <f t="array" aca="1" ref="MJ331" ca="1">_xlfn.XLOOKUP(INDIRECT("'Cornhole Board'!" &amp; EQ331),$L$266:$L$269,$M$266:$M$269,0,0,1)</f>
        <v>3</v>
      </c>
      <c r="MK331" s="1" cm="1">
        <f t="array" aca="1" ref="MK331" ca="1">_xlfn.XLOOKUP(INDIRECT("'Cornhole Board'!" &amp; ER331),$L$266:$L$269,$M$266:$M$269,0,0,1)</f>
        <v>3</v>
      </c>
      <c r="ML331" s="1" cm="1">
        <f t="array" aca="1" ref="ML331" ca="1">_xlfn.XLOOKUP(INDIRECT("'Cornhole Board'!" &amp; ES331),$L$266:$L$269,$M$266:$M$269,0,0,1)</f>
        <v>1</v>
      </c>
      <c r="MM331" s="1" cm="1">
        <f t="array" aca="1" ref="MM331" ca="1">_xlfn.XLOOKUP(INDIRECT("'Cornhole Board'!" &amp; ET331),$L$266:$L$269,$M$266:$M$269,0,0,1)</f>
        <v>3</v>
      </c>
      <c r="MN331" s="1" cm="1">
        <f t="array" aca="1" ref="MN331" ca="1">_xlfn.XLOOKUP(INDIRECT("'Cornhole Board'!" &amp; EU331),$L$266:$L$269,$M$266:$M$269,0,0,1)</f>
        <v>0</v>
      </c>
      <c r="MO331" s="1" cm="1">
        <f t="array" aca="1" ref="MO331" ca="1">_xlfn.XLOOKUP(INDIRECT("'Cornhole Board'!" &amp; EV331),$L$266:$L$269,$M$266:$M$269,0,0,1)</f>
        <v>1</v>
      </c>
      <c r="MP331" s="1" cm="1">
        <f t="array" aca="1" ref="MP331" ca="1">_xlfn.XLOOKUP(INDIRECT("'Cornhole Board'!" &amp; EW331),$L$266:$L$269,$M$266:$M$269,0,0,1)</f>
        <v>1</v>
      </c>
      <c r="MQ331" s="1" cm="1">
        <f t="array" aca="1" ref="MQ331" ca="1">_xlfn.XLOOKUP(INDIRECT("'Cornhole Board'!" &amp; EX331),$L$266:$L$269,$M$266:$M$269,0,0,1)</f>
        <v>1</v>
      </c>
      <c r="MR331" s="1" cm="1">
        <f t="array" aca="1" ref="MR331" ca="1">_xlfn.XLOOKUP(INDIRECT("'Cornhole Board'!" &amp; EY331),$L$266:$L$269,$M$266:$M$269,0,0,1)</f>
        <v>3</v>
      </c>
      <c r="MS331" s="1" cm="1">
        <f t="array" aca="1" ref="MS331" ca="1">_xlfn.XLOOKUP(INDIRECT("'Cornhole Board'!" &amp; EZ331),$L$266:$L$269,$M$266:$M$269,0,0,1)</f>
        <v>1</v>
      </c>
      <c r="MT331" s="1" cm="1">
        <f t="array" aca="1" ref="MT331" ca="1">_xlfn.XLOOKUP(INDIRECT("'Cornhole Board'!" &amp; FA331),$L$266:$L$269,$M$266:$M$269,0,0,1)</f>
        <v>3</v>
      </c>
      <c r="MU331" s="1" cm="1">
        <f t="array" aca="1" ref="MU331" ca="1">_xlfn.XLOOKUP(INDIRECT("'Cornhole Board'!" &amp; FB331),$L$266:$L$269,$M$266:$M$269,0,0,1)</f>
        <v>3</v>
      </c>
      <c r="MV331" s="1" cm="1">
        <f t="array" aca="1" ref="MV331" ca="1">_xlfn.XLOOKUP(INDIRECT("'Cornhole Board'!" &amp; FC331),$L$266:$L$269,$M$266:$M$269,0,0,1)</f>
        <v>1</v>
      </c>
      <c r="MW331" s="1" cm="1">
        <f t="array" aca="1" ref="MW331" ca="1">_xlfn.XLOOKUP(INDIRECT("'Cornhole Board'!" &amp; FD331),$L$266:$L$269,$M$266:$M$269,0,0,1)</f>
        <v>1</v>
      </c>
      <c r="MX331" s="1" cm="1">
        <f t="array" aca="1" ref="MX331" ca="1">_xlfn.XLOOKUP(INDIRECT("'Cornhole Board'!" &amp; FE331),$L$266:$L$269,$M$266:$M$269,0,0,1)</f>
        <v>3</v>
      </c>
      <c r="MY331" s="1" cm="1">
        <f t="array" aca="1" ref="MY331" ca="1">_xlfn.XLOOKUP(INDIRECT("'Cornhole Board'!" &amp; FF331),$L$266:$L$269,$M$266:$M$269,0,0,1)</f>
        <v>3</v>
      </c>
      <c r="MZ331" s="1" cm="1">
        <f t="array" aca="1" ref="MZ331" ca="1">_xlfn.XLOOKUP(INDIRECT("'Cornhole Board'!" &amp; FG331),$L$266:$L$269,$M$266:$M$269,0,0,1)</f>
        <v>1</v>
      </c>
      <c r="NA331" s="1" cm="1">
        <f t="array" aca="1" ref="NA331" ca="1">_xlfn.XLOOKUP(INDIRECT("'Cornhole Board'!" &amp; FH331),$L$266:$L$269,$M$266:$M$269,0,0,1)</f>
        <v>0</v>
      </c>
      <c r="NB331" s="1" cm="1">
        <f t="array" aca="1" ref="NB331" ca="1">_xlfn.XLOOKUP(INDIRECT("'Cornhole Board'!" &amp; FI331),$L$266:$L$269,$M$266:$M$269,0,0,1)</f>
        <v>1</v>
      </c>
      <c r="NC331" s="1" cm="1">
        <f t="array" aca="1" ref="NC331" ca="1">_xlfn.XLOOKUP(INDIRECT("'Cornhole Board'!" &amp; FJ331),$L$266:$L$269,$M$266:$M$269,0,0,1)</f>
        <v>3</v>
      </c>
      <c r="ND331" s="1" cm="1">
        <f t="array" aca="1" ref="ND331" ca="1">_xlfn.XLOOKUP(INDIRECT("'Cornhole Board'!" &amp; FK331),$L$266:$L$269,$M$266:$M$269,0,0,1)</f>
        <v>3</v>
      </c>
      <c r="NE331" s="1" cm="1">
        <f t="array" aca="1" ref="NE331" ca="1">_xlfn.XLOOKUP(INDIRECT("'Cornhole Board'!" &amp; FL331),$L$266:$L$269,$M$266:$M$269,0,0,1)</f>
        <v>1</v>
      </c>
      <c r="NF331" s="1" cm="1">
        <f t="array" aca="1" ref="NF331" ca="1">_xlfn.XLOOKUP(INDIRECT("'Cornhole Board'!" &amp; FM331),$L$266:$L$269,$M$266:$M$269,0,0,1)</f>
        <v>3</v>
      </c>
      <c r="NG331" s="1" cm="1">
        <f t="array" aca="1" ref="NG331" ca="1">_xlfn.XLOOKUP(INDIRECT("'Cornhole Board'!" &amp; FN331),$L$266:$L$269,$M$266:$M$269,0,0,1)</f>
        <v>3</v>
      </c>
      <c r="NH331" s="1" cm="1">
        <f t="array" aca="1" ref="NH331" ca="1">_xlfn.XLOOKUP(INDIRECT("'Cornhole Board'!" &amp; FO331),$L$266:$L$269,$M$266:$M$269,0,0,1)</f>
        <v>1</v>
      </c>
      <c r="NI331" s="1" cm="1">
        <f t="array" aca="1" ref="NI331" ca="1">_xlfn.XLOOKUP(INDIRECT("'Cornhole Board'!" &amp; FP331),$L$266:$L$269,$M$266:$M$269,0,0,1)</f>
        <v>3</v>
      </c>
      <c r="NJ331" s="1" cm="1">
        <f t="array" aca="1" ref="NJ331" ca="1">_xlfn.XLOOKUP(INDIRECT("'Cornhole Board'!" &amp; FQ331),$L$266:$L$269,$M$266:$M$269,0,0,1)</f>
        <v>1</v>
      </c>
      <c r="NK331" s="1" cm="1">
        <f t="array" aca="1" ref="NK331" ca="1">_xlfn.XLOOKUP(INDIRECT("'Cornhole Board'!" &amp; FR331),$L$266:$L$269,$M$266:$M$269,0,0,1)</f>
        <v>1</v>
      </c>
      <c r="NL331" s="1" cm="1">
        <f t="array" aca="1" ref="NL331" ca="1">_xlfn.XLOOKUP(INDIRECT("'Cornhole Board'!" &amp; FS331),$L$266:$L$269,$M$266:$M$269,0,0,1)</f>
        <v>3</v>
      </c>
      <c r="NM331" s="1" cm="1">
        <f t="array" aca="1" ref="NM331" ca="1">_xlfn.XLOOKUP(INDIRECT("'Cornhole Board'!" &amp; FT331),$L$266:$L$269,$M$266:$M$269,0,0,1)</f>
        <v>3</v>
      </c>
      <c r="NN331" s="1" cm="1">
        <f t="array" aca="1" ref="NN331" ca="1">_xlfn.XLOOKUP(INDIRECT("'Cornhole Board'!" &amp; FU331),$L$266:$L$269,$M$266:$M$269,0,0,1)</f>
        <v>3</v>
      </c>
      <c r="NO331" s="1" cm="1">
        <f t="array" aca="1" ref="NO331" ca="1">_xlfn.XLOOKUP(INDIRECT("'Cornhole Board'!" &amp; FV331),$L$266:$L$269,$M$266:$M$269,0,0,1)</f>
        <v>3</v>
      </c>
      <c r="NP331" s="1" cm="1">
        <f t="array" aca="1" ref="NP331" ca="1">_xlfn.XLOOKUP(INDIRECT("'Cornhole Board'!" &amp; FW331),$L$266:$L$269,$M$266:$M$269,0,0,1)</f>
        <v>3</v>
      </c>
      <c r="NQ331" s="1" cm="1">
        <f t="array" aca="1" ref="NQ331" ca="1">_xlfn.XLOOKUP(INDIRECT("'Cornhole Board'!" &amp; FX331),$L$266:$L$269,$M$266:$M$269,0,0,1)</f>
        <v>3</v>
      </c>
      <c r="NR331" s="1" cm="1">
        <f t="array" aca="1" ref="NR331" ca="1">_xlfn.XLOOKUP(INDIRECT("'Cornhole Board'!" &amp; FY331),$L$266:$L$269,$M$266:$M$269,0,0,1)</f>
        <v>3</v>
      </c>
      <c r="NS331" s="1" cm="1">
        <f t="array" aca="1" ref="NS331" ca="1">_xlfn.XLOOKUP(INDIRECT("'Cornhole Board'!" &amp; FZ331),$L$266:$L$269,$M$266:$M$269,0,0,1)</f>
        <v>1</v>
      </c>
      <c r="NT331" s="1" cm="1">
        <f t="array" aca="1" ref="NT331" ca="1">_xlfn.XLOOKUP(INDIRECT("'Cornhole Board'!" &amp; GA331),$L$266:$L$269,$M$266:$M$269,0,0,1)</f>
        <v>3</v>
      </c>
      <c r="NU331" s="1" cm="1">
        <f t="array" aca="1" ref="NU331" ca="1">_xlfn.XLOOKUP(INDIRECT("'Cornhole Board'!" &amp; GB331),$L$266:$L$269,$M$266:$M$269,0,0,1)</f>
        <v>3</v>
      </c>
      <c r="NV331" s="1" cm="1">
        <f t="array" aca="1" ref="NV331" ca="1">_xlfn.XLOOKUP(INDIRECT("'Cornhole Board'!" &amp; GC331),$L$266:$L$269,$M$266:$M$269,0,0,1)</f>
        <v>3</v>
      </c>
      <c r="NW331" s="1" cm="1">
        <f t="array" aca="1" ref="NW331" ca="1">_xlfn.XLOOKUP(INDIRECT("'Cornhole Board'!" &amp; GD331),$L$266:$L$269,$M$266:$M$269,0,0,1)</f>
        <v>3</v>
      </c>
      <c r="NX331" s="1" cm="1">
        <f t="array" aca="1" ref="NX331" ca="1">_xlfn.XLOOKUP(INDIRECT("'Cornhole Board'!" &amp; GE331),$L$266:$L$269,$M$266:$M$269,0,0,1)</f>
        <v>3</v>
      </c>
      <c r="NY331" s="1" cm="1">
        <f t="array" aca="1" ref="NY331" ca="1">_xlfn.XLOOKUP(INDIRECT("'Cornhole Board'!" &amp; GF331),$L$266:$L$269,$M$266:$M$269,0,0,1)</f>
        <v>1</v>
      </c>
      <c r="NZ331" s="1" cm="1">
        <f t="array" aca="1" ref="NZ331" ca="1">_xlfn.XLOOKUP(INDIRECT("'Cornhole Board'!" &amp; GG331),$L$266:$L$269,$M$266:$M$269,0,0,1)</f>
        <v>3</v>
      </c>
      <c r="OA331" s="1" cm="1">
        <f t="array" aca="1" ref="OA331" ca="1">_xlfn.XLOOKUP(INDIRECT("'Cornhole Board'!" &amp; GH331),$L$266:$L$269,$M$266:$M$269,0,0,1)</f>
        <v>1</v>
      </c>
      <c r="OB331" s="1" cm="1">
        <f t="array" aca="1" ref="OB331" ca="1">_xlfn.XLOOKUP(INDIRECT("'Cornhole Board'!" &amp; GI331),$L$266:$L$269,$M$266:$M$269,0,0,1)</f>
        <v>1</v>
      </c>
      <c r="OC331" s="1" cm="1">
        <f t="array" aca="1" ref="OC331" ca="1">_xlfn.XLOOKUP(INDIRECT("'Cornhole Board'!" &amp; GJ331),$L$266:$L$269,$M$266:$M$269,0,0,1)</f>
        <v>3</v>
      </c>
      <c r="OD331" s="1" cm="1">
        <f t="array" aca="1" ref="OD331" ca="1">_xlfn.XLOOKUP(INDIRECT("'Cornhole Board'!" &amp; GK331),$L$266:$L$269,$M$266:$M$269,0,0,1)</f>
        <v>3</v>
      </c>
      <c r="OE331" s="1" cm="1">
        <f t="array" aca="1" ref="OE331" ca="1">_xlfn.XLOOKUP(INDIRECT("'Cornhole Board'!" &amp; GL331),$L$266:$L$269,$M$266:$M$269,0,0,1)</f>
        <v>3</v>
      </c>
      <c r="OF331" s="1" cm="1">
        <f t="array" aca="1" ref="OF331" ca="1">_xlfn.XLOOKUP(INDIRECT("'Cornhole Board'!" &amp; GM331),$L$266:$L$269,$M$266:$M$269,0,0,1)</f>
        <v>0</v>
      </c>
      <c r="OG331" s="1" cm="1">
        <f t="array" aca="1" ref="OG331" ca="1">_xlfn.XLOOKUP(INDIRECT("'Cornhole Board'!" &amp; GN331),$L$266:$L$269,$M$266:$M$269,0,0,1)</f>
        <v>3</v>
      </c>
      <c r="OH331" s="1" cm="1">
        <f t="array" aca="1" ref="OH331" ca="1">_xlfn.XLOOKUP(INDIRECT("'Cornhole Board'!" &amp; GO331),$L$266:$L$269,$M$266:$M$269,0,0,1)</f>
        <v>1</v>
      </c>
      <c r="OI331" s="1" cm="1">
        <f t="array" aca="1" ref="OI331" ca="1">_xlfn.XLOOKUP(INDIRECT("'Cornhole Board'!" &amp; GP331),$L$266:$L$269,$M$266:$M$269,0,0,1)</f>
        <v>3</v>
      </c>
      <c r="OJ331" s="1" cm="1">
        <f t="array" aca="1" ref="OJ331" ca="1">_xlfn.XLOOKUP(INDIRECT("'Cornhole Board'!" &amp; GQ331),$L$266:$L$269,$M$266:$M$269,0,0,1)</f>
        <v>3</v>
      </c>
      <c r="OK331" s="1" cm="1">
        <f t="array" aca="1" ref="OK331" ca="1">_xlfn.XLOOKUP(INDIRECT("'Cornhole Board'!" &amp; GR331),$L$266:$L$269,$M$266:$M$269,0,0,1)</f>
        <v>3</v>
      </c>
      <c r="OL331" s="1" cm="1">
        <f t="array" aca="1" ref="OL331" ca="1">_xlfn.XLOOKUP(INDIRECT("'Cornhole Board'!" &amp; GS331),$L$266:$L$269,$M$266:$M$269,0,0,1)</f>
        <v>3</v>
      </c>
      <c r="OM331" s="1" cm="1">
        <f t="array" aca="1" ref="OM331" ca="1">_xlfn.XLOOKUP(INDIRECT("'Cornhole Board'!" &amp; GT331),$L$266:$L$269,$M$266:$M$269,0,0,1)</f>
        <v>3</v>
      </c>
      <c r="ON331" s="1" cm="1">
        <f t="array" aca="1" ref="ON331" ca="1">_xlfn.XLOOKUP(INDIRECT("'Cornhole Board'!" &amp; GU331),$L$266:$L$269,$M$266:$M$269,0,0,1)</f>
        <v>0</v>
      </c>
      <c r="OO331" s="1" cm="1">
        <f t="array" aca="1" ref="OO331" ca="1">_xlfn.XLOOKUP(INDIRECT("'Cornhole Board'!" &amp; GV331),$L$266:$L$269,$M$266:$M$269,0,0,1)</f>
        <v>3</v>
      </c>
      <c r="OP331" s="1" cm="1">
        <f t="array" aca="1" ref="OP331" ca="1">_xlfn.XLOOKUP(INDIRECT("'Cornhole Board'!" &amp; GW331),$L$266:$L$269,$M$266:$M$269,0,0,1)</f>
        <v>3</v>
      </c>
      <c r="OQ331" s="1" cm="1">
        <f t="array" aca="1" ref="OQ331" ca="1">_xlfn.XLOOKUP(INDIRECT("'Cornhole Board'!" &amp; GX331),$L$266:$L$269,$M$266:$M$269,0,0,1)</f>
        <v>1</v>
      </c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</row>
    <row r="332" spans="2:434" ht="23.25">
      <c r="B332" s="15">
        <f t="shared" si="20"/>
        <v>150</v>
      </c>
      <c r="C332" s="12">
        <v>8</v>
      </c>
      <c r="D332" s="13">
        <v>10</v>
      </c>
      <c r="E332" s="14" cm="1">
        <f t="array" aca="1" ref="E332" ca="1">_xlfn.LET(
_xlpm.firstPlayerResults, _xlfn.BYROW(_xlfn.WRAPROWS(_xlfn._xlws.FILTER(GZ332:OQ332,_xlfn.ANCHORARRAY($G$316)=1),4),_xlfn.LAMBDA(_xlpm.roundN, SUM(_xlpm.roundN))),
_xlpm.secondPlayerResults, _xlfn.BYROW(_xlfn.WRAPROWS(_xlfn._xlws.FILTER(GZ332:OQ332,_xlfn.ANCHORARRAY($G$316)=2),4),_xlfn.LAMBDA(_xlpm.roundN,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27</v>
      </c>
      <c r="G332" s="22" t="s">
        <v>195</v>
      </c>
      <c r="H332" s="22" t="s">
        <v>216</v>
      </c>
      <c r="I332" s="22" t="s">
        <v>257</v>
      </c>
      <c r="J332" s="22" t="s">
        <v>386</v>
      </c>
      <c r="K332" s="22" t="s">
        <v>920</v>
      </c>
      <c r="L332" s="22" t="s">
        <v>812</v>
      </c>
      <c r="M332" s="22" t="s">
        <v>134</v>
      </c>
      <c r="N332" s="22" t="s">
        <v>257</v>
      </c>
      <c r="O332" s="22" t="s">
        <v>215</v>
      </c>
      <c r="P332" s="22" t="s">
        <v>200</v>
      </c>
      <c r="Q332" s="22" t="s">
        <v>238</v>
      </c>
      <c r="R332" s="22" t="s">
        <v>513</v>
      </c>
      <c r="S332" s="22" t="s">
        <v>175</v>
      </c>
      <c r="T332" s="22" t="s">
        <v>435</v>
      </c>
      <c r="U332" s="22" t="s">
        <v>142</v>
      </c>
      <c r="V332" s="22" t="s">
        <v>142</v>
      </c>
      <c r="W332" s="22" t="s">
        <v>274</v>
      </c>
      <c r="X332" s="22" t="s">
        <v>22</v>
      </c>
      <c r="Y332" s="22" t="s">
        <v>458</v>
      </c>
      <c r="Z332" s="22" t="s">
        <v>567</v>
      </c>
      <c r="AA332" s="22" t="s">
        <v>684</v>
      </c>
      <c r="AB332" s="22" t="s">
        <v>346</v>
      </c>
      <c r="AC332" s="22" t="s">
        <v>531</v>
      </c>
      <c r="AD332" s="22" t="s">
        <v>212</v>
      </c>
      <c r="AE332" s="22" t="s">
        <v>418</v>
      </c>
      <c r="AF332" s="22" t="s">
        <v>883</v>
      </c>
      <c r="AG332" s="22" t="s">
        <v>276</v>
      </c>
      <c r="AH332" s="22" t="s">
        <v>806</v>
      </c>
      <c r="AI332" s="22" t="s">
        <v>198</v>
      </c>
      <c r="AJ332" s="22" t="s">
        <v>196</v>
      </c>
      <c r="AK332" s="22" t="s">
        <v>256</v>
      </c>
      <c r="AL332" s="22" t="s">
        <v>181</v>
      </c>
      <c r="AM332" s="22" t="s">
        <v>175</v>
      </c>
      <c r="AN332" s="22" t="s">
        <v>213</v>
      </c>
      <c r="AO332" s="22" t="s">
        <v>862</v>
      </c>
      <c r="AP332" s="22" t="s">
        <v>180</v>
      </c>
      <c r="AQ332" s="22" t="s">
        <v>238</v>
      </c>
      <c r="AR332" s="22" t="s">
        <v>23</v>
      </c>
      <c r="AS332" s="22" t="s">
        <v>856</v>
      </c>
      <c r="AT332" s="22" t="s">
        <v>273</v>
      </c>
      <c r="AU332" s="22" t="s">
        <v>140</v>
      </c>
      <c r="AV332" s="22" t="s">
        <v>851</v>
      </c>
      <c r="AW332" s="22" t="s">
        <v>355</v>
      </c>
      <c r="AX332" s="22" t="s">
        <v>828</v>
      </c>
      <c r="AY332" s="22" t="s">
        <v>322</v>
      </c>
      <c r="AZ332" s="22" t="s">
        <v>642</v>
      </c>
      <c r="BA332" s="22" t="s">
        <v>296</v>
      </c>
      <c r="BB332" s="22" t="s">
        <v>736</v>
      </c>
      <c r="BC332" s="22" t="s">
        <v>434</v>
      </c>
      <c r="BD332" s="22" t="s">
        <v>212</v>
      </c>
      <c r="BE332" s="22" t="s">
        <v>457</v>
      </c>
      <c r="BF332" s="22" t="s">
        <v>21</v>
      </c>
      <c r="BG332" s="22" t="s">
        <v>212</v>
      </c>
      <c r="BH332" s="22" t="s">
        <v>360</v>
      </c>
      <c r="BI332" s="22" t="s">
        <v>875</v>
      </c>
      <c r="BJ332" s="22" t="s">
        <v>514</v>
      </c>
      <c r="BK332" s="22" t="s">
        <v>435</v>
      </c>
      <c r="BL332" s="22" t="s">
        <v>1131</v>
      </c>
      <c r="BM332" s="22" t="s">
        <v>434</v>
      </c>
      <c r="BN332" s="22" t="s">
        <v>80</v>
      </c>
      <c r="BO332" s="22" t="s">
        <v>852</v>
      </c>
      <c r="BP332" s="22" t="s">
        <v>944</v>
      </c>
      <c r="BQ332" s="22" t="s">
        <v>196</v>
      </c>
      <c r="BR332" s="22" t="s">
        <v>140</v>
      </c>
      <c r="BS332" s="22" t="s">
        <v>58</v>
      </c>
      <c r="BT332" s="22" t="s">
        <v>357</v>
      </c>
      <c r="BU332" s="22" t="s">
        <v>232</v>
      </c>
      <c r="BV332" s="22" t="s">
        <v>336</v>
      </c>
      <c r="BW332" s="22" t="s">
        <v>198</v>
      </c>
      <c r="BX332" s="22" t="s">
        <v>212</v>
      </c>
      <c r="BY332" s="22" t="s">
        <v>809</v>
      </c>
      <c r="BZ332" s="22" t="s">
        <v>1133</v>
      </c>
      <c r="CA332" s="22" t="s">
        <v>158</v>
      </c>
      <c r="CB332" s="22" t="s">
        <v>838</v>
      </c>
      <c r="CC332" s="22" t="s">
        <v>218</v>
      </c>
      <c r="CD332" s="22" t="s">
        <v>180</v>
      </c>
      <c r="CE332" s="22" t="s">
        <v>140</v>
      </c>
      <c r="CF332" s="22" t="s">
        <v>636</v>
      </c>
      <c r="CG332" s="22" t="s">
        <v>784</v>
      </c>
      <c r="CH332" s="22" t="s">
        <v>570</v>
      </c>
      <c r="CI332" s="22" t="s">
        <v>275</v>
      </c>
      <c r="CJ332" s="22" t="s">
        <v>257</v>
      </c>
      <c r="CK332" s="22" t="s">
        <v>767</v>
      </c>
      <c r="CL332" s="22" t="s">
        <v>213</v>
      </c>
      <c r="CM332" s="22" t="s">
        <v>23</v>
      </c>
      <c r="CN332" s="22" t="s">
        <v>1017</v>
      </c>
      <c r="CO332" s="22" t="s">
        <v>201</v>
      </c>
      <c r="CP332" s="22" t="s">
        <v>625</v>
      </c>
      <c r="CQ332" s="22" t="s">
        <v>232</v>
      </c>
      <c r="CR332" s="22" t="s">
        <v>663</v>
      </c>
      <c r="CS332" s="22" t="s">
        <v>218</v>
      </c>
      <c r="CT332" s="22" t="s">
        <v>198</v>
      </c>
      <c r="CU332" s="22" t="s">
        <v>273</v>
      </c>
      <c r="CV332" s="22" t="s">
        <v>231</v>
      </c>
      <c r="CW332" s="22" t="s">
        <v>474</v>
      </c>
      <c r="CX332" s="22" t="s">
        <v>534</v>
      </c>
      <c r="CY332" s="22" t="s">
        <v>157</v>
      </c>
      <c r="CZ332" s="22" t="s">
        <v>495</v>
      </c>
      <c r="DA332" s="22" t="s">
        <v>153</v>
      </c>
      <c r="DB332" s="22" t="s">
        <v>197</v>
      </c>
      <c r="DC332" s="22" t="s">
        <v>493</v>
      </c>
      <c r="DD332" s="22" t="s">
        <v>215</v>
      </c>
      <c r="DE332" s="22" t="s">
        <v>696</v>
      </c>
      <c r="DF332" s="22" t="s">
        <v>273</v>
      </c>
      <c r="DG332" s="22" t="s">
        <v>458</v>
      </c>
      <c r="DH332" s="22" t="s">
        <v>437</v>
      </c>
      <c r="DI332" s="22" t="s">
        <v>590</v>
      </c>
      <c r="DJ332" s="22" t="s">
        <v>676</v>
      </c>
      <c r="DK332" s="22" t="s">
        <v>293</v>
      </c>
      <c r="DL332" s="22" t="s">
        <v>847</v>
      </c>
      <c r="DM332" s="22" t="s">
        <v>211</v>
      </c>
      <c r="DN332" s="22" t="s">
        <v>254</v>
      </c>
      <c r="DO332" s="22" t="s">
        <v>1069</v>
      </c>
      <c r="DP332" s="22" t="s">
        <v>257</v>
      </c>
      <c r="DQ332" s="22" t="s">
        <v>1122</v>
      </c>
      <c r="DR332" s="22" t="s">
        <v>141</v>
      </c>
      <c r="DS332" s="22" t="s">
        <v>785</v>
      </c>
      <c r="DT332" s="22" t="s">
        <v>217</v>
      </c>
      <c r="DU332" s="22" t="s">
        <v>852</v>
      </c>
      <c r="DV332" s="22" t="s">
        <v>531</v>
      </c>
      <c r="DW332" s="22" t="s">
        <v>753</v>
      </c>
      <c r="DX332" s="22" t="s">
        <v>156</v>
      </c>
      <c r="DY332" s="22" t="s">
        <v>141</v>
      </c>
      <c r="DZ332" s="22" t="s">
        <v>196</v>
      </c>
      <c r="EA332" s="22" t="s">
        <v>898</v>
      </c>
      <c r="EB332" s="22" t="s">
        <v>255</v>
      </c>
      <c r="EC332" s="22" t="s">
        <v>213</v>
      </c>
      <c r="ED332" s="22" t="s">
        <v>217</v>
      </c>
      <c r="EE332" s="22" t="s">
        <v>384</v>
      </c>
      <c r="EF332" s="22" t="s">
        <v>211</v>
      </c>
      <c r="EG332" s="22" t="s">
        <v>549</v>
      </c>
      <c r="EH332" s="22" t="s">
        <v>247</v>
      </c>
      <c r="EI332" s="22" t="s">
        <v>275</v>
      </c>
      <c r="EJ332" s="22" t="s">
        <v>682</v>
      </c>
      <c r="EK332" s="22" t="s">
        <v>195</v>
      </c>
      <c r="EL332" s="22" t="s">
        <v>758</v>
      </c>
      <c r="EM332" s="22" t="s">
        <v>235</v>
      </c>
      <c r="EN332" s="22" t="s">
        <v>21</v>
      </c>
      <c r="EO332" s="22" t="s">
        <v>596</v>
      </c>
      <c r="EP332" s="22" t="s">
        <v>759</v>
      </c>
      <c r="EQ332" s="22" t="s">
        <v>667</v>
      </c>
      <c r="ER332" s="22" t="s">
        <v>189</v>
      </c>
      <c r="ES332" s="22" t="s">
        <v>407</v>
      </c>
      <c r="ET332" s="22" t="s">
        <v>153</v>
      </c>
      <c r="EU332" s="22" t="s">
        <v>123</v>
      </c>
      <c r="EV332" s="22" t="s">
        <v>559</v>
      </c>
      <c r="EW332" s="22" t="s">
        <v>654</v>
      </c>
      <c r="EX332" s="22" t="s">
        <v>895</v>
      </c>
      <c r="EY332" s="22" t="s">
        <v>467</v>
      </c>
      <c r="EZ332" s="22" t="s">
        <v>154</v>
      </c>
      <c r="FA332" s="22" t="s">
        <v>135</v>
      </c>
      <c r="FB332" s="22" t="s">
        <v>254</v>
      </c>
      <c r="FC332" s="22" t="s">
        <v>156</v>
      </c>
      <c r="FD332" s="22" t="s">
        <v>790</v>
      </c>
      <c r="FE332" s="22" t="s">
        <v>273</v>
      </c>
      <c r="FF332" s="22" t="s">
        <v>1138</v>
      </c>
      <c r="FG332" s="22" t="s">
        <v>212</v>
      </c>
      <c r="FH332" s="22" t="s">
        <v>738</v>
      </c>
      <c r="FI332" s="22" t="s">
        <v>832</v>
      </c>
      <c r="FJ332" s="22" t="s">
        <v>786</v>
      </c>
      <c r="FK332" s="22" t="s">
        <v>846</v>
      </c>
      <c r="FL332" s="22" t="s">
        <v>952</v>
      </c>
      <c r="FM332" s="22" t="s">
        <v>180</v>
      </c>
      <c r="FN332" s="22" t="s">
        <v>273</v>
      </c>
      <c r="FO332" s="22" t="s">
        <v>210</v>
      </c>
      <c r="FP332" s="22" t="s">
        <v>366</v>
      </c>
      <c r="FQ332" s="22" t="s">
        <v>217</v>
      </c>
      <c r="FR332" s="22" t="s">
        <v>623</v>
      </c>
      <c r="FS332" s="22" t="s">
        <v>201</v>
      </c>
      <c r="FT332" s="22" t="s">
        <v>510</v>
      </c>
      <c r="FU332" s="22" t="s">
        <v>298</v>
      </c>
      <c r="FV332" s="22" t="s">
        <v>1088</v>
      </c>
      <c r="FW332" s="22" t="s">
        <v>142</v>
      </c>
      <c r="FX332" s="22" t="s">
        <v>783</v>
      </c>
      <c r="FY332" s="22" t="s">
        <v>215</v>
      </c>
      <c r="FZ332" s="22" t="s">
        <v>217</v>
      </c>
      <c r="GA332" s="22" t="s">
        <v>212</v>
      </c>
      <c r="GB332" s="22" t="s">
        <v>233</v>
      </c>
      <c r="GC332" s="22" t="s">
        <v>431</v>
      </c>
      <c r="GD332" s="22" t="s">
        <v>513</v>
      </c>
      <c r="GE332" s="22" t="s">
        <v>930</v>
      </c>
      <c r="GF332" s="22" t="s">
        <v>829</v>
      </c>
      <c r="GG332" s="22" t="s">
        <v>834</v>
      </c>
      <c r="GH332" s="22" t="s">
        <v>80</v>
      </c>
      <c r="GI332" s="22" t="s">
        <v>214</v>
      </c>
      <c r="GJ332" s="22" t="s">
        <v>1028</v>
      </c>
      <c r="GK332" s="22" t="s">
        <v>201</v>
      </c>
      <c r="GL332" s="22" t="s">
        <v>417</v>
      </c>
      <c r="GM332" s="22" t="s">
        <v>534</v>
      </c>
      <c r="GN332" s="22" t="s">
        <v>737</v>
      </c>
      <c r="GO332" s="22" t="s">
        <v>181</v>
      </c>
      <c r="GP332" s="22" t="s">
        <v>234</v>
      </c>
      <c r="GQ332" s="22" t="s">
        <v>175</v>
      </c>
      <c r="GR332" s="22" t="s">
        <v>212</v>
      </c>
      <c r="GS332" s="22" t="s">
        <v>198</v>
      </c>
      <c r="GT332" s="22" t="s">
        <v>238</v>
      </c>
      <c r="GU332" s="22" t="s">
        <v>342</v>
      </c>
      <c r="GV332" s="22" t="s">
        <v>21</v>
      </c>
      <c r="GW332" s="22" t="s">
        <v>289</v>
      </c>
      <c r="GX332" s="43" t="s">
        <v>997</v>
      </c>
      <c r="GZ332" s="1" cm="1">
        <f t="array" aca="1" ref="GZ332" ca="1">_xlfn.XLOOKUP(INDIRECT("'Cornhole Board'!" &amp; G332),$L$266:$L$269,$M$266:$M$269,0,0,1)</f>
        <v>3</v>
      </c>
      <c r="HA332" s="1" cm="1">
        <f t="array" aca="1" ref="HA332" ca="1">_xlfn.XLOOKUP(INDIRECT("'Cornhole Board'!" &amp; H332),$L$266:$L$269,$M$266:$M$269,0,0,1)</f>
        <v>3</v>
      </c>
      <c r="HB332" s="1" cm="1">
        <f t="array" aca="1" ref="HB332" ca="1">_xlfn.XLOOKUP(INDIRECT("'Cornhole Board'!" &amp; I332),$L$266:$L$269,$M$266:$M$269,0,0,1)</f>
        <v>3</v>
      </c>
      <c r="HC332" s="1" cm="1">
        <f t="array" aca="1" ref="HC332" ca="1">_xlfn.XLOOKUP(INDIRECT("'Cornhole Board'!" &amp; J332),$L$266:$L$269,$M$266:$M$269,0,0,1)</f>
        <v>1</v>
      </c>
      <c r="HD332" s="1" cm="1">
        <f t="array" aca="1" ref="HD332" ca="1">_xlfn.XLOOKUP(INDIRECT("'Cornhole Board'!" &amp; K332),$L$266:$L$269,$M$266:$M$269,0,0,1)</f>
        <v>1</v>
      </c>
      <c r="HE332" s="1" cm="1">
        <f t="array" aca="1" ref="HE332" ca="1">_xlfn.XLOOKUP(INDIRECT("'Cornhole Board'!" &amp; L332),$L$266:$L$269,$M$266:$M$269,0,0,1)</f>
        <v>1</v>
      </c>
      <c r="HF332" s="1" cm="1">
        <f t="array" aca="1" ref="HF332" ca="1">_xlfn.XLOOKUP(INDIRECT("'Cornhole Board'!" &amp; M332),$L$266:$L$269,$M$266:$M$269,0,0,1)</f>
        <v>1</v>
      </c>
      <c r="HG332" s="1" cm="1">
        <f t="array" aca="1" ref="HG332" ca="1">_xlfn.XLOOKUP(INDIRECT("'Cornhole Board'!" &amp; N332),$L$266:$L$269,$M$266:$M$269,0,0,1)</f>
        <v>3</v>
      </c>
      <c r="HH332" s="1" cm="1">
        <f t="array" aca="1" ref="HH332" ca="1">_xlfn.XLOOKUP(INDIRECT("'Cornhole Board'!" &amp; O332),$L$266:$L$269,$M$266:$M$269,0,0,1)</f>
        <v>3</v>
      </c>
      <c r="HI332" s="1" cm="1">
        <f t="array" aca="1" ref="HI332" ca="1">_xlfn.XLOOKUP(INDIRECT("'Cornhole Board'!" &amp; P332),$L$266:$L$269,$M$266:$M$269,0,0,1)</f>
        <v>3</v>
      </c>
      <c r="HJ332" s="1" cm="1">
        <f t="array" aca="1" ref="HJ332" ca="1">_xlfn.XLOOKUP(INDIRECT("'Cornhole Board'!" &amp; Q332),$L$266:$L$269,$M$266:$M$269,0,0,1)</f>
        <v>3</v>
      </c>
      <c r="HK332" s="1" cm="1">
        <f t="array" aca="1" ref="HK332" ca="1">_xlfn.XLOOKUP(INDIRECT("'Cornhole Board'!" &amp; R332),$L$266:$L$269,$M$266:$M$269,0,0,1)</f>
        <v>1</v>
      </c>
      <c r="HL332" s="1" cm="1">
        <f t="array" aca="1" ref="HL332" ca="1">_xlfn.XLOOKUP(INDIRECT("'Cornhole Board'!" &amp; S332),$L$266:$L$269,$M$266:$M$269,0,0,1)</f>
        <v>3</v>
      </c>
      <c r="HM332" s="1" cm="1">
        <f t="array" aca="1" ref="HM332" ca="1">_xlfn.XLOOKUP(INDIRECT("'Cornhole Board'!" &amp; T332),$L$266:$L$269,$M$266:$M$269,0,0,1)</f>
        <v>1</v>
      </c>
      <c r="HN332" s="1" cm="1">
        <f t="array" aca="1" ref="HN332" ca="1">_xlfn.XLOOKUP(INDIRECT("'Cornhole Board'!" &amp; U332),$L$266:$L$269,$M$266:$M$269,0,0,1)</f>
        <v>3</v>
      </c>
      <c r="HO332" s="1" cm="1">
        <f t="array" aca="1" ref="HO332" ca="1">_xlfn.XLOOKUP(INDIRECT("'Cornhole Board'!" &amp; V332),$L$266:$L$269,$M$266:$M$269,0,0,1)</f>
        <v>3</v>
      </c>
      <c r="HP332" s="1" cm="1">
        <f t="array" aca="1" ref="HP332" ca="1">_xlfn.XLOOKUP(INDIRECT("'Cornhole Board'!" &amp; W332),$L$266:$L$269,$M$266:$M$269,0,0,1)</f>
        <v>3</v>
      </c>
      <c r="HQ332" s="1" cm="1">
        <f t="array" aca="1" ref="HQ332" ca="1">_xlfn.XLOOKUP(INDIRECT("'Cornhole Board'!" &amp; X332),$L$266:$L$269,$M$266:$M$269,0,0,1)</f>
        <v>1</v>
      </c>
      <c r="HR332" s="1" cm="1">
        <f t="array" aca="1" ref="HR332" ca="1">_xlfn.XLOOKUP(INDIRECT("'Cornhole Board'!" &amp; Y332),$L$266:$L$269,$M$266:$M$269,0,0,1)</f>
        <v>1</v>
      </c>
      <c r="HS332" s="1" cm="1">
        <f t="array" aca="1" ref="HS332" ca="1">_xlfn.XLOOKUP(INDIRECT("'Cornhole Board'!" &amp; Z332),$L$266:$L$269,$M$266:$M$269,0,0,1)</f>
        <v>1</v>
      </c>
      <c r="HT332" s="1" cm="1">
        <f t="array" aca="1" ref="HT332" ca="1">_xlfn.XLOOKUP(INDIRECT("'Cornhole Board'!" &amp; AA332),$L$266:$L$269,$M$266:$M$269,0,0,1)</f>
        <v>1</v>
      </c>
      <c r="HU332" s="1" cm="1">
        <f t="array" aca="1" ref="HU332" ca="1">_xlfn.XLOOKUP(INDIRECT("'Cornhole Board'!" &amp; AB332),$L$266:$L$269,$M$266:$M$269,0,0,1)</f>
        <v>1</v>
      </c>
      <c r="HV332" s="1" cm="1">
        <f t="array" aca="1" ref="HV332" ca="1">_xlfn.XLOOKUP(INDIRECT("'Cornhole Board'!" &amp; AC332),$L$266:$L$269,$M$266:$M$269,0,0,1)</f>
        <v>1</v>
      </c>
      <c r="HW332" s="1" cm="1">
        <f t="array" aca="1" ref="HW332" ca="1">_xlfn.XLOOKUP(INDIRECT("'Cornhole Board'!" &amp; AD332),$L$266:$L$269,$M$266:$M$269,0,0,1)</f>
        <v>3</v>
      </c>
      <c r="HX332" s="1" cm="1">
        <f t="array" aca="1" ref="HX332" ca="1">_xlfn.XLOOKUP(INDIRECT("'Cornhole Board'!" &amp; AE332),$L$266:$L$269,$M$266:$M$269,0,0,1)</f>
        <v>1</v>
      </c>
      <c r="HY332" s="1" cm="1">
        <f t="array" aca="1" ref="HY332" ca="1">_xlfn.XLOOKUP(INDIRECT("'Cornhole Board'!" &amp; AF332),$L$266:$L$269,$M$266:$M$269,0,0,1)</f>
        <v>1</v>
      </c>
      <c r="HZ332" s="1" cm="1">
        <f t="array" aca="1" ref="HZ332" ca="1">_xlfn.XLOOKUP(INDIRECT("'Cornhole Board'!" &amp; AG332),$L$266:$L$269,$M$266:$M$269,0,0,1)</f>
        <v>3</v>
      </c>
      <c r="IA332" s="1" cm="1">
        <f t="array" aca="1" ref="IA332" ca="1">_xlfn.XLOOKUP(INDIRECT("'Cornhole Board'!" &amp; AH332),$L$266:$L$269,$M$266:$M$269,0,0,1)</f>
        <v>1</v>
      </c>
      <c r="IB332" s="1" cm="1">
        <f t="array" aca="1" ref="IB332" ca="1">_xlfn.XLOOKUP(INDIRECT("'Cornhole Board'!" &amp; AI332),$L$266:$L$269,$M$266:$M$269,0,0,1)</f>
        <v>3</v>
      </c>
      <c r="IC332" s="1" cm="1">
        <f t="array" aca="1" ref="IC332" ca="1">_xlfn.XLOOKUP(INDIRECT("'Cornhole Board'!" &amp; AJ332),$L$266:$L$269,$M$266:$M$269,0,0,1)</f>
        <v>3</v>
      </c>
      <c r="ID332" s="1" cm="1">
        <f t="array" aca="1" ref="ID332" ca="1">_xlfn.XLOOKUP(INDIRECT("'Cornhole Board'!" &amp; AK332),$L$266:$L$269,$M$266:$M$269,0,0,1)</f>
        <v>3</v>
      </c>
      <c r="IE332" s="1" cm="1">
        <f t="array" aca="1" ref="IE332" ca="1">_xlfn.XLOOKUP(INDIRECT("'Cornhole Board'!" &amp; AL332),$L$266:$L$269,$M$266:$M$269,0,0,1)</f>
        <v>3</v>
      </c>
      <c r="IF332" s="1" cm="1">
        <f t="array" aca="1" ref="IF332" ca="1">_xlfn.XLOOKUP(INDIRECT("'Cornhole Board'!" &amp; AM332),$L$266:$L$269,$M$266:$M$269,0,0,1)</f>
        <v>3</v>
      </c>
      <c r="IG332" s="1" cm="1">
        <f t="array" aca="1" ref="IG332" ca="1">_xlfn.XLOOKUP(INDIRECT("'Cornhole Board'!" &amp; AN332),$L$266:$L$269,$M$266:$M$269,0,0,1)</f>
        <v>3</v>
      </c>
      <c r="IH332" s="1" cm="1">
        <f t="array" aca="1" ref="IH332" ca="1">_xlfn.XLOOKUP(INDIRECT("'Cornhole Board'!" &amp; AO332),$L$266:$L$269,$M$266:$M$269,0,0,1)</f>
        <v>1</v>
      </c>
      <c r="II332" s="1" cm="1">
        <f t="array" aca="1" ref="II332" ca="1">_xlfn.XLOOKUP(INDIRECT("'Cornhole Board'!" &amp; AP332),$L$266:$L$269,$M$266:$M$269,0,0,1)</f>
        <v>3</v>
      </c>
      <c r="IJ332" s="1" cm="1">
        <f t="array" aca="1" ref="IJ332" ca="1">_xlfn.XLOOKUP(INDIRECT("'Cornhole Board'!" &amp; AQ332),$L$266:$L$269,$M$266:$M$269,0,0,1)</f>
        <v>3</v>
      </c>
      <c r="IK332" s="1" cm="1">
        <f t="array" aca="1" ref="IK332" ca="1">_xlfn.XLOOKUP(INDIRECT("'Cornhole Board'!" &amp; AR332),$L$266:$L$269,$M$266:$M$269,0,0,1)</f>
        <v>3</v>
      </c>
      <c r="IL332" s="1" cm="1">
        <f t="array" aca="1" ref="IL332" ca="1">_xlfn.XLOOKUP(INDIRECT("'Cornhole Board'!" &amp; AS332),$L$266:$L$269,$M$266:$M$269,0,0,1)</f>
        <v>1</v>
      </c>
      <c r="IM332" s="1" cm="1">
        <f t="array" aca="1" ref="IM332" ca="1">_xlfn.XLOOKUP(INDIRECT("'Cornhole Board'!" &amp; AT332),$L$266:$L$269,$M$266:$M$269,0,0,1)</f>
        <v>3</v>
      </c>
      <c r="IN332" s="1" cm="1">
        <f t="array" aca="1" ref="IN332" ca="1">_xlfn.XLOOKUP(INDIRECT("'Cornhole Board'!" &amp; AU332),$L$266:$L$269,$M$266:$M$269,0,0,1)</f>
        <v>3</v>
      </c>
      <c r="IO332" s="1" cm="1">
        <f t="array" aca="1" ref="IO332" ca="1">_xlfn.XLOOKUP(INDIRECT("'Cornhole Board'!" &amp; AV332),$L$266:$L$269,$M$266:$M$269,0,0,1)</f>
        <v>1</v>
      </c>
      <c r="IP332" s="1" cm="1">
        <f t="array" aca="1" ref="IP332" ca="1">_xlfn.XLOOKUP(INDIRECT("'Cornhole Board'!" &amp; AW332),$L$266:$L$269,$M$266:$M$269,0,0,1)</f>
        <v>1</v>
      </c>
      <c r="IQ332" s="1" cm="1">
        <f t="array" aca="1" ref="IQ332" ca="1">_xlfn.XLOOKUP(INDIRECT("'Cornhole Board'!" &amp; AX332),$L$266:$L$269,$M$266:$M$269,0,0,1)</f>
        <v>1</v>
      </c>
      <c r="IR332" s="1" cm="1">
        <f t="array" aca="1" ref="IR332" ca="1">_xlfn.XLOOKUP(INDIRECT("'Cornhole Board'!" &amp; AY332),$L$266:$L$269,$M$266:$M$269,0,0,1)</f>
        <v>1</v>
      </c>
      <c r="IS332" s="1" cm="1">
        <f t="array" aca="1" ref="IS332" ca="1">_xlfn.XLOOKUP(INDIRECT("'Cornhole Board'!" &amp; AZ332),$L$266:$L$269,$M$266:$M$269,0,0,1)</f>
        <v>1</v>
      </c>
      <c r="IT332" s="1" cm="1">
        <f t="array" aca="1" ref="IT332" ca="1">_xlfn.XLOOKUP(INDIRECT("'Cornhole Board'!" &amp; BA332),$L$266:$L$269,$M$266:$M$269,0,0,1)</f>
        <v>1</v>
      </c>
      <c r="IU332" s="1" cm="1">
        <f t="array" aca="1" ref="IU332" ca="1">_xlfn.XLOOKUP(INDIRECT("'Cornhole Board'!" &amp; BB332),$L$266:$L$269,$M$266:$M$269,0,0,1)</f>
        <v>1</v>
      </c>
      <c r="IV332" s="1" cm="1">
        <f t="array" aca="1" ref="IV332" ca="1">_xlfn.XLOOKUP(INDIRECT("'Cornhole Board'!" &amp; BC332),$L$266:$L$269,$M$266:$M$269,0,0,1)</f>
        <v>1</v>
      </c>
      <c r="IW332" s="1" cm="1">
        <f t="array" aca="1" ref="IW332" ca="1">_xlfn.XLOOKUP(INDIRECT("'Cornhole Board'!" &amp; BD332),$L$266:$L$269,$M$266:$M$269,0,0,1)</f>
        <v>3</v>
      </c>
      <c r="IX332" s="1" cm="1">
        <f t="array" aca="1" ref="IX332" ca="1">_xlfn.XLOOKUP(INDIRECT("'Cornhole Board'!" &amp; BE332),$L$266:$L$269,$M$266:$M$269,0,0,1)</f>
        <v>1</v>
      </c>
      <c r="IY332" s="1" cm="1">
        <f t="array" aca="1" ref="IY332" ca="1">_xlfn.XLOOKUP(INDIRECT("'Cornhole Board'!" &amp; BF332),$L$266:$L$269,$M$266:$M$269,0,0,1)</f>
        <v>3</v>
      </c>
      <c r="IZ332" s="1" cm="1">
        <f t="array" aca="1" ref="IZ332" ca="1">_xlfn.XLOOKUP(INDIRECT("'Cornhole Board'!" &amp; BG332),$L$266:$L$269,$M$266:$M$269,0,0,1)</f>
        <v>3</v>
      </c>
      <c r="JA332" s="1" cm="1">
        <f t="array" aca="1" ref="JA332" ca="1">_xlfn.XLOOKUP(INDIRECT("'Cornhole Board'!" &amp; BH332),$L$266:$L$269,$M$266:$M$269,0,0,1)</f>
        <v>1</v>
      </c>
      <c r="JB332" s="1" cm="1">
        <f t="array" aca="1" ref="JB332" ca="1">_xlfn.XLOOKUP(INDIRECT("'Cornhole Board'!" &amp; BI332),$L$266:$L$269,$M$266:$M$269,0,0,1)</f>
        <v>1</v>
      </c>
      <c r="JC332" s="1" cm="1">
        <f t="array" aca="1" ref="JC332" ca="1">_xlfn.XLOOKUP(INDIRECT("'Cornhole Board'!" &amp; BJ332),$L$266:$L$269,$M$266:$M$269,0,0,1)</f>
        <v>1</v>
      </c>
      <c r="JD332" s="1" cm="1">
        <f t="array" aca="1" ref="JD332" ca="1">_xlfn.XLOOKUP(INDIRECT("'Cornhole Board'!" &amp; BK332),$L$266:$L$269,$M$266:$M$269,0,0,1)</f>
        <v>1</v>
      </c>
      <c r="JE332" s="1" cm="1">
        <f t="array" aca="1" ref="JE332" ca="1">_xlfn.XLOOKUP(INDIRECT("'Cornhole Board'!" &amp; BL332),$L$266:$L$269,$M$266:$M$269,0,0,1)</f>
        <v>0</v>
      </c>
      <c r="JF332" s="1" cm="1">
        <f t="array" aca="1" ref="JF332" ca="1">_xlfn.XLOOKUP(INDIRECT("'Cornhole Board'!" &amp; BM332),$L$266:$L$269,$M$266:$M$269,0,0,1)</f>
        <v>1</v>
      </c>
      <c r="JG332" s="1" cm="1">
        <f t="array" aca="1" ref="JG332" ca="1">_xlfn.XLOOKUP(INDIRECT("'Cornhole Board'!" &amp; BN332),$L$266:$L$269,$M$266:$M$269,0,0,1)</f>
        <v>1</v>
      </c>
      <c r="JH332" s="1" cm="1">
        <f t="array" aca="1" ref="JH332" ca="1">_xlfn.XLOOKUP(INDIRECT("'Cornhole Board'!" &amp; BO332),$L$266:$L$269,$M$266:$M$269,0,0,1)</f>
        <v>1</v>
      </c>
      <c r="JI332" s="1" cm="1">
        <f t="array" aca="1" ref="JI332" ca="1">_xlfn.XLOOKUP(INDIRECT("'Cornhole Board'!" &amp; BP332),$L$266:$L$269,$M$266:$M$269,0,0,1)</f>
        <v>1</v>
      </c>
      <c r="JJ332" s="1" cm="1">
        <f t="array" aca="1" ref="JJ332" ca="1">_xlfn.XLOOKUP(INDIRECT("'Cornhole Board'!" &amp; BQ332),$L$266:$L$269,$M$266:$M$269,0,0,1)</f>
        <v>3</v>
      </c>
      <c r="JK332" s="1" cm="1">
        <f t="array" aca="1" ref="JK332" ca="1">_xlfn.XLOOKUP(INDIRECT("'Cornhole Board'!" &amp; BR332),$L$266:$L$269,$M$266:$M$269,0,0,1)</f>
        <v>3</v>
      </c>
      <c r="JL332" s="1" cm="1">
        <f t="array" aca="1" ref="JL332" ca="1">_xlfn.XLOOKUP(INDIRECT("'Cornhole Board'!" &amp; BS332),$L$266:$L$269,$M$266:$M$269,0,0,1)</f>
        <v>0</v>
      </c>
      <c r="JM332" s="1" cm="1">
        <f t="array" aca="1" ref="JM332" ca="1">_xlfn.XLOOKUP(INDIRECT("'Cornhole Board'!" &amp; BT332),$L$266:$L$269,$M$266:$M$269,0,0,1)</f>
        <v>1</v>
      </c>
      <c r="JN332" s="1" cm="1">
        <f t="array" aca="1" ref="JN332" ca="1">_xlfn.XLOOKUP(INDIRECT("'Cornhole Board'!" &amp; BU332),$L$266:$L$269,$M$266:$M$269,0,0,1)</f>
        <v>3</v>
      </c>
      <c r="JO332" s="1" cm="1">
        <f t="array" aca="1" ref="JO332" ca="1">_xlfn.XLOOKUP(INDIRECT("'Cornhole Board'!" &amp; BV332),$L$266:$L$269,$M$266:$M$269,0,0,1)</f>
        <v>1</v>
      </c>
      <c r="JP332" s="1" cm="1">
        <f t="array" aca="1" ref="JP332" ca="1">_xlfn.XLOOKUP(INDIRECT("'Cornhole Board'!" &amp; BW332),$L$266:$L$269,$M$266:$M$269,0,0,1)</f>
        <v>3</v>
      </c>
      <c r="JQ332" s="1" cm="1">
        <f t="array" aca="1" ref="JQ332" ca="1">_xlfn.XLOOKUP(INDIRECT("'Cornhole Board'!" &amp; BX332),$L$266:$L$269,$M$266:$M$269,0,0,1)</f>
        <v>3</v>
      </c>
      <c r="JR332" s="1" cm="1">
        <f t="array" aca="1" ref="JR332" ca="1">_xlfn.XLOOKUP(INDIRECT("'Cornhole Board'!" &amp; BY332),$L$266:$L$269,$M$266:$M$269,0,0,1)</f>
        <v>1</v>
      </c>
      <c r="JS332" s="1" cm="1">
        <f t="array" aca="1" ref="JS332" ca="1">_xlfn.XLOOKUP(INDIRECT("'Cornhole Board'!" &amp; BZ332),$L$266:$L$269,$M$266:$M$269,0,0,1)</f>
        <v>0</v>
      </c>
      <c r="JT332" s="1" cm="1">
        <f t="array" aca="1" ref="JT332" ca="1">_xlfn.XLOOKUP(INDIRECT("'Cornhole Board'!" &amp; CA332),$L$266:$L$269,$M$266:$M$269,0,0,1)</f>
        <v>3</v>
      </c>
      <c r="JU332" s="1" cm="1">
        <f t="array" aca="1" ref="JU332" ca="1">_xlfn.XLOOKUP(INDIRECT("'Cornhole Board'!" &amp; CB332),$L$266:$L$269,$M$266:$M$269,0,0,1)</f>
        <v>0</v>
      </c>
      <c r="JV332" s="1" cm="1">
        <f t="array" aca="1" ref="JV332" ca="1">_xlfn.XLOOKUP(INDIRECT("'Cornhole Board'!" &amp; CC332),$L$266:$L$269,$M$266:$M$269,0,0,1)</f>
        <v>3</v>
      </c>
      <c r="JW332" s="1" cm="1">
        <f t="array" aca="1" ref="JW332" ca="1">_xlfn.XLOOKUP(INDIRECT("'Cornhole Board'!" &amp; CD332),$L$266:$L$269,$M$266:$M$269,0,0,1)</f>
        <v>3</v>
      </c>
      <c r="JX332" s="1" cm="1">
        <f t="array" aca="1" ref="JX332" ca="1">_xlfn.XLOOKUP(INDIRECT("'Cornhole Board'!" &amp; CE332),$L$266:$L$269,$M$266:$M$269,0,0,1)</f>
        <v>3</v>
      </c>
      <c r="JY332" s="1" cm="1">
        <f t="array" aca="1" ref="JY332" ca="1">_xlfn.XLOOKUP(INDIRECT("'Cornhole Board'!" &amp; CF332),$L$266:$L$269,$M$266:$M$269,0,0,1)</f>
        <v>1</v>
      </c>
      <c r="JZ332" s="1" cm="1">
        <f t="array" aca="1" ref="JZ332" ca="1">_xlfn.XLOOKUP(INDIRECT("'Cornhole Board'!" &amp; CG332),$L$266:$L$269,$M$266:$M$269,0,0,1)</f>
        <v>1</v>
      </c>
      <c r="KA332" s="1" cm="1">
        <f t="array" aca="1" ref="KA332" ca="1">_xlfn.XLOOKUP(INDIRECT("'Cornhole Board'!" &amp; CH332),$L$266:$L$269,$M$266:$M$269,0,0,1)</f>
        <v>1</v>
      </c>
      <c r="KB332" s="1" cm="1">
        <f t="array" aca="1" ref="KB332" ca="1">_xlfn.XLOOKUP(INDIRECT("'Cornhole Board'!" &amp; CI332),$L$266:$L$269,$M$266:$M$269,0,0,1)</f>
        <v>3</v>
      </c>
      <c r="KC332" s="1" cm="1">
        <f t="array" aca="1" ref="KC332" ca="1">_xlfn.XLOOKUP(INDIRECT("'Cornhole Board'!" &amp; CJ332),$L$266:$L$269,$M$266:$M$269,0,0,1)</f>
        <v>3</v>
      </c>
      <c r="KD332" s="1" cm="1">
        <f t="array" aca="1" ref="KD332" ca="1">_xlfn.XLOOKUP(INDIRECT("'Cornhole Board'!" &amp; CK332),$L$266:$L$269,$M$266:$M$269,0,0,1)</f>
        <v>1</v>
      </c>
      <c r="KE332" s="1" cm="1">
        <f t="array" aca="1" ref="KE332" ca="1">_xlfn.XLOOKUP(INDIRECT("'Cornhole Board'!" &amp; CL332),$L$266:$L$269,$M$266:$M$269,0,0,1)</f>
        <v>3</v>
      </c>
      <c r="KF332" s="1" cm="1">
        <f t="array" aca="1" ref="KF332" ca="1">_xlfn.XLOOKUP(INDIRECT("'Cornhole Board'!" &amp; CM332),$L$266:$L$269,$M$266:$M$269,0,0,1)</f>
        <v>3</v>
      </c>
      <c r="KG332" s="1" cm="1">
        <f t="array" aca="1" ref="KG332" ca="1">_xlfn.XLOOKUP(INDIRECT("'Cornhole Board'!" &amp; CN332),$L$266:$L$269,$M$266:$M$269,0,0,1)</f>
        <v>0</v>
      </c>
      <c r="KH332" s="1" cm="1">
        <f t="array" aca="1" ref="KH332" ca="1">_xlfn.XLOOKUP(INDIRECT("'Cornhole Board'!" &amp; CO332),$L$266:$L$269,$M$266:$M$269,0,0,1)</f>
        <v>3</v>
      </c>
      <c r="KI332" s="1" cm="1">
        <f t="array" aca="1" ref="KI332" ca="1">_xlfn.XLOOKUP(INDIRECT("'Cornhole Board'!" &amp; CP332),$L$266:$L$269,$M$266:$M$269,0,0,1)</f>
        <v>1</v>
      </c>
      <c r="KJ332" s="1" cm="1">
        <f t="array" aca="1" ref="KJ332" ca="1">_xlfn.XLOOKUP(INDIRECT("'Cornhole Board'!" &amp; CQ332),$L$266:$L$269,$M$266:$M$269,0,0,1)</f>
        <v>3</v>
      </c>
      <c r="KK332" s="1" cm="1">
        <f t="array" aca="1" ref="KK332" ca="1">_xlfn.XLOOKUP(INDIRECT("'Cornhole Board'!" &amp; CR332),$L$266:$L$269,$M$266:$M$269,0,0,1)</f>
        <v>1</v>
      </c>
      <c r="KL332" s="1" cm="1">
        <f t="array" aca="1" ref="KL332" ca="1">_xlfn.XLOOKUP(INDIRECT("'Cornhole Board'!" &amp; CS332),$L$266:$L$269,$M$266:$M$269,0,0,1)</f>
        <v>3</v>
      </c>
      <c r="KM332" s="1" cm="1">
        <f t="array" aca="1" ref="KM332" ca="1">_xlfn.XLOOKUP(INDIRECT("'Cornhole Board'!" &amp; CT332),$L$266:$L$269,$M$266:$M$269,0,0,1)</f>
        <v>3</v>
      </c>
      <c r="KN332" s="1" cm="1">
        <f t="array" aca="1" ref="KN332" ca="1">_xlfn.XLOOKUP(INDIRECT("'Cornhole Board'!" &amp; CU332),$L$266:$L$269,$M$266:$M$269,0,0,1)</f>
        <v>3</v>
      </c>
      <c r="KO332" s="1" cm="1">
        <f t="array" aca="1" ref="KO332" ca="1">_xlfn.XLOOKUP(INDIRECT("'Cornhole Board'!" &amp; CV332),$L$266:$L$269,$M$266:$M$269,0,0,1)</f>
        <v>3</v>
      </c>
      <c r="KP332" s="1" cm="1">
        <f t="array" aca="1" ref="KP332" ca="1">_xlfn.XLOOKUP(INDIRECT("'Cornhole Board'!" &amp; CW332),$L$266:$L$269,$M$266:$M$269,0,0,1)</f>
        <v>1</v>
      </c>
      <c r="KQ332" s="1" cm="1">
        <f t="array" aca="1" ref="KQ332" ca="1">_xlfn.XLOOKUP(INDIRECT("'Cornhole Board'!" &amp; CX332),$L$266:$L$269,$M$266:$M$269,0,0,1)</f>
        <v>1</v>
      </c>
      <c r="KR332" s="1" cm="1">
        <f t="array" aca="1" ref="KR332" ca="1">_xlfn.XLOOKUP(INDIRECT("'Cornhole Board'!" &amp; CY332),$L$266:$L$269,$M$266:$M$269,0,0,1)</f>
        <v>3</v>
      </c>
      <c r="KS332" s="1" cm="1">
        <f t="array" aca="1" ref="KS332" ca="1">_xlfn.XLOOKUP(INDIRECT("'Cornhole Board'!" &amp; CZ332),$L$266:$L$269,$M$266:$M$269,0,0,1)</f>
        <v>1</v>
      </c>
      <c r="KT332" s="1" cm="1">
        <f t="array" aca="1" ref="KT332" ca="1">_xlfn.XLOOKUP(INDIRECT("'Cornhole Board'!" &amp; DA332),$L$266:$L$269,$M$266:$M$269,0,0,1)</f>
        <v>3</v>
      </c>
      <c r="KU332" s="1" cm="1">
        <f t="array" aca="1" ref="KU332" ca="1">_xlfn.XLOOKUP(INDIRECT("'Cornhole Board'!" &amp; DB332),$L$266:$L$269,$M$266:$M$269,0,0,1)</f>
        <v>3</v>
      </c>
      <c r="KV332" s="1" cm="1">
        <f t="array" aca="1" ref="KV332" ca="1">_xlfn.XLOOKUP(INDIRECT("'Cornhole Board'!" &amp; DC332),$L$266:$L$269,$M$266:$M$269,0,0,1)</f>
        <v>1</v>
      </c>
      <c r="KW332" s="1" cm="1">
        <f t="array" aca="1" ref="KW332" ca="1">_xlfn.XLOOKUP(INDIRECT("'Cornhole Board'!" &amp; DD332),$L$266:$L$269,$M$266:$M$269,0,0,1)</f>
        <v>3</v>
      </c>
      <c r="KX332" s="1" cm="1">
        <f t="array" aca="1" ref="KX332" ca="1">_xlfn.XLOOKUP(INDIRECT("'Cornhole Board'!" &amp; DE332),$L$266:$L$269,$M$266:$M$269,0,0,1)</f>
        <v>1</v>
      </c>
      <c r="KY332" s="1" cm="1">
        <f t="array" aca="1" ref="KY332" ca="1">_xlfn.XLOOKUP(INDIRECT("'Cornhole Board'!" &amp; DF332),$L$266:$L$269,$M$266:$M$269,0,0,1)</f>
        <v>3</v>
      </c>
      <c r="KZ332" s="1" cm="1">
        <f t="array" aca="1" ref="KZ332" ca="1">_xlfn.XLOOKUP(INDIRECT("'Cornhole Board'!" &amp; DG332),$L$266:$L$269,$M$266:$M$269,0,0,1)</f>
        <v>1</v>
      </c>
      <c r="LA332" s="1" cm="1">
        <f t="array" aca="1" ref="LA332" ca="1">_xlfn.XLOOKUP(INDIRECT("'Cornhole Board'!" &amp; DH332),$L$266:$L$269,$M$266:$M$269,0,0,1)</f>
        <v>1</v>
      </c>
      <c r="LB332" s="1" cm="1">
        <f t="array" aca="1" ref="LB332" ca="1">_xlfn.XLOOKUP(INDIRECT("'Cornhole Board'!" &amp; DI332),$L$266:$L$269,$M$266:$M$269,0,0,1)</f>
        <v>1</v>
      </c>
      <c r="LC332" s="1" cm="1">
        <f t="array" aca="1" ref="LC332" ca="1">_xlfn.XLOOKUP(INDIRECT("'Cornhole Board'!" &amp; DJ332),$L$266:$L$269,$M$266:$M$269,0,0,1)</f>
        <v>1</v>
      </c>
      <c r="LD332" s="1" cm="1">
        <f t="array" aca="1" ref="LD332" ca="1">_xlfn.XLOOKUP(INDIRECT("'Cornhole Board'!" &amp; DK332),$L$266:$L$269,$M$266:$M$269,0,0,1)</f>
        <v>1</v>
      </c>
      <c r="LE332" s="1" cm="1">
        <f t="array" aca="1" ref="LE332" ca="1">_xlfn.XLOOKUP(INDIRECT("'Cornhole Board'!" &amp; DL332),$L$266:$L$269,$M$266:$M$269,0,0,1)</f>
        <v>1</v>
      </c>
      <c r="LF332" s="1" cm="1">
        <f t="array" aca="1" ref="LF332" ca="1">_xlfn.XLOOKUP(INDIRECT("'Cornhole Board'!" &amp; DM332),$L$266:$L$269,$M$266:$M$269,0,0,1)</f>
        <v>3</v>
      </c>
      <c r="LG332" s="1" cm="1">
        <f t="array" aca="1" ref="LG332" ca="1">_xlfn.XLOOKUP(INDIRECT("'Cornhole Board'!" &amp; DN332),$L$266:$L$269,$M$266:$M$269,0,0,1)</f>
        <v>3</v>
      </c>
      <c r="LH332" s="1" cm="1">
        <f t="array" aca="1" ref="LH332" ca="1">_xlfn.XLOOKUP(INDIRECT("'Cornhole Board'!" &amp; DO332),$L$266:$L$269,$M$266:$M$269,0,0,1)</f>
        <v>0</v>
      </c>
      <c r="LI332" s="1" cm="1">
        <f t="array" aca="1" ref="LI332" ca="1">_xlfn.XLOOKUP(INDIRECT("'Cornhole Board'!" &amp; DP332),$L$266:$L$269,$M$266:$M$269,0,0,1)</f>
        <v>3</v>
      </c>
      <c r="LJ332" s="1" cm="1">
        <f t="array" aca="1" ref="LJ332" ca="1">_xlfn.XLOOKUP(INDIRECT("'Cornhole Board'!" &amp; DQ332),$L$266:$L$269,$M$266:$M$269,0,0,1)</f>
        <v>0</v>
      </c>
      <c r="LK332" s="1" cm="1">
        <f t="array" aca="1" ref="LK332" ca="1">_xlfn.XLOOKUP(INDIRECT("'Cornhole Board'!" &amp; DR332),$L$266:$L$269,$M$266:$M$269,0,0,1)</f>
        <v>3</v>
      </c>
      <c r="LL332" s="1" cm="1">
        <f t="array" aca="1" ref="LL332" ca="1">_xlfn.XLOOKUP(INDIRECT("'Cornhole Board'!" &amp; DS332),$L$266:$L$269,$M$266:$M$269,0,0,1)</f>
        <v>1</v>
      </c>
      <c r="LM332" s="1" cm="1">
        <f t="array" aca="1" ref="LM332" ca="1">_xlfn.XLOOKUP(INDIRECT("'Cornhole Board'!" &amp; DT332),$L$266:$L$269,$M$266:$M$269,0,0,1)</f>
        <v>3</v>
      </c>
      <c r="LN332" s="1" cm="1">
        <f t="array" aca="1" ref="LN332" ca="1">_xlfn.XLOOKUP(INDIRECT("'Cornhole Board'!" &amp; DU332),$L$266:$L$269,$M$266:$M$269,0,0,1)</f>
        <v>1</v>
      </c>
      <c r="LO332" s="1" cm="1">
        <f t="array" aca="1" ref="LO332" ca="1">_xlfn.XLOOKUP(INDIRECT("'Cornhole Board'!" &amp; DV332),$L$266:$L$269,$M$266:$M$269,0,0,1)</f>
        <v>1</v>
      </c>
      <c r="LP332" s="1" cm="1">
        <f t="array" aca="1" ref="LP332" ca="1">_xlfn.XLOOKUP(INDIRECT("'Cornhole Board'!" &amp; DW332),$L$266:$L$269,$M$266:$M$269,0,0,1)</f>
        <v>1</v>
      </c>
      <c r="LQ332" s="1" cm="1">
        <f t="array" aca="1" ref="LQ332" ca="1">_xlfn.XLOOKUP(INDIRECT("'Cornhole Board'!" &amp; DX332),$L$266:$L$269,$M$266:$M$269,0,0,1)</f>
        <v>3</v>
      </c>
      <c r="LR332" s="1" cm="1">
        <f t="array" aca="1" ref="LR332" ca="1">_xlfn.XLOOKUP(INDIRECT("'Cornhole Board'!" &amp; DY332),$L$266:$L$269,$M$266:$M$269,0,0,1)</f>
        <v>3</v>
      </c>
      <c r="LS332" s="1" cm="1">
        <f t="array" aca="1" ref="LS332" ca="1">_xlfn.XLOOKUP(INDIRECT("'Cornhole Board'!" &amp; DZ332),$L$266:$L$269,$M$266:$M$269,0,0,1)</f>
        <v>3</v>
      </c>
      <c r="LT332" s="1" cm="1">
        <f t="array" aca="1" ref="LT332" ca="1">_xlfn.XLOOKUP(INDIRECT("'Cornhole Board'!" &amp; EA332),$L$266:$L$269,$M$266:$M$269,0,0,1)</f>
        <v>1</v>
      </c>
      <c r="LU332" s="1" cm="1">
        <f t="array" aca="1" ref="LU332" ca="1">_xlfn.XLOOKUP(INDIRECT("'Cornhole Board'!" &amp; EB332),$L$266:$L$269,$M$266:$M$269,0,0,1)</f>
        <v>3</v>
      </c>
      <c r="LV332" s="1" cm="1">
        <f t="array" aca="1" ref="LV332" ca="1">_xlfn.XLOOKUP(INDIRECT("'Cornhole Board'!" &amp; EC332),$L$266:$L$269,$M$266:$M$269,0,0,1)</f>
        <v>3</v>
      </c>
      <c r="LW332" s="1" cm="1">
        <f t="array" aca="1" ref="LW332" ca="1">_xlfn.XLOOKUP(INDIRECT("'Cornhole Board'!" &amp; ED332),$L$266:$L$269,$M$266:$M$269,0,0,1)</f>
        <v>3</v>
      </c>
      <c r="LX332" s="1" cm="1">
        <f t="array" aca="1" ref="LX332" ca="1">_xlfn.XLOOKUP(INDIRECT("'Cornhole Board'!" &amp; EE332),$L$266:$L$269,$M$266:$M$269,0,0,1)</f>
        <v>1</v>
      </c>
      <c r="LY332" s="1" cm="1">
        <f t="array" aca="1" ref="LY332" ca="1">_xlfn.XLOOKUP(INDIRECT("'Cornhole Board'!" &amp; EF332),$L$266:$L$269,$M$266:$M$269,0,0,1)</f>
        <v>3</v>
      </c>
      <c r="LZ332" s="1" cm="1">
        <f t="array" aca="1" ref="LZ332" ca="1">_xlfn.XLOOKUP(INDIRECT("'Cornhole Board'!" &amp; EG332),$L$266:$L$269,$M$266:$M$269,0,0,1)</f>
        <v>1</v>
      </c>
      <c r="MA332" s="1" cm="1">
        <f t="array" aca="1" ref="MA332" ca="1">_xlfn.XLOOKUP(INDIRECT("'Cornhole Board'!" &amp; EH332),$L$266:$L$269,$M$266:$M$269,0,0,1)</f>
        <v>1</v>
      </c>
      <c r="MB332" s="1" cm="1">
        <f t="array" aca="1" ref="MB332" ca="1">_xlfn.XLOOKUP(INDIRECT("'Cornhole Board'!" &amp; EI332),$L$266:$L$269,$M$266:$M$269,0,0,1)</f>
        <v>3</v>
      </c>
      <c r="MC332" s="1" cm="1">
        <f t="array" aca="1" ref="MC332" ca="1">_xlfn.XLOOKUP(INDIRECT("'Cornhole Board'!" &amp; EJ332),$L$266:$L$269,$M$266:$M$269,0,0,1)</f>
        <v>1</v>
      </c>
      <c r="MD332" s="1" cm="1">
        <f t="array" aca="1" ref="MD332" ca="1">_xlfn.XLOOKUP(INDIRECT("'Cornhole Board'!" &amp; EK332),$L$266:$L$269,$M$266:$M$269,0,0,1)</f>
        <v>3</v>
      </c>
      <c r="ME332" s="1" cm="1">
        <f t="array" aca="1" ref="ME332" ca="1">_xlfn.XLOOKUP(INDIRECT("'Cornhole Board'!" &amp; EL332),$L$266:$L$269,$M$266:$M$269,0,0,1)</f>
        <v>1</v>
      </c>
      <c r="MF332" s="1" cm="1">
        <f t="array" aca="1" ref="MF332" ca="1">_xlfn.XLOOKUP(INDIRECT("'Cornhole Board'!" &amp; EM332),$L$266:$L$269,$M$266:$M$269,0,0,1)</f>
        <v>3</v>
      </c>
      <c r="MG332" s="1" cm="1">
        <f t="array" aca="1" ref="MG332" ca="1">_xlfn.XLOOKUP(INDIRECT("'Cornhole Board'!" &amp; EN332),$L$266:$L$269,$M$266:$M$269,0,0,1)</f>
        <v>3</v>
      </c>
      <c r="MH332" s="1" cm="1">
        <f t="array" aca="1" ref="MH332" ca="1">_xlfn.XLOOKUP(INDIRECT("'Cornhole Board'!" &amp; EO332),$L$266:$L$269,$M$266:$M$269,0,0,1)</f>
        <v>1</v>
      </c>
      <c r="MI332" s="1" cm="1">
        <f t="array" aca="1" ref="MI332" ca="1">_xlfn.XLOOKUP(INDIRECT("'Cornhole Board'!" &amp; EP332),$L$266:$L$269,$M$266:$M$269,0,0,1)</f>
        <v>1</v>
      </c>
      <c r="MJ332" s="1" cm="1">
        <f t="array" aca="1" ref="MJ332" ca="1">_xlfn.XLOOKUP(INDIRECT("'Cornhole Board'!" &amp; EQ332),$L$266:$L$269,$M$266:$M$269,0,0,1)</f>
        <v>1</v>
      </c>
      <c r="MK332" s="1" cm="1">
        <f t="array" aca="1" ref="MK332" ca="1">_xlfn.XLOOKUP(INDIRECT("'Cornhole Board'!" &amp; ER332),$L$266:$L$269,$M$266:$M$269,0,0,1)</f>
        <v>0</v>
      </c>
      <c r="ML332" s="1" cm="1">
        <f t="array" aca="1" ref="ML332" ca="1">_xlfn.XLOOKUP(INDIRECT("'Cornhole Board'!" &amp; ES332),$L$266:$L$269,$M$266:$M$269,0,0,1)</f>
        <v>1</v>
      </c>
      <c r="MM332" s="1" cm="1">
        <f t="array" aca="1" ref="MM332" ca="1">_xlfn.XLOOKUP(INDIRECT("'Cornhole Board'!" &amp; ET332),$L$266:$L$269,$M$266:$M$269,0,0,1)</f>
        <v>3</v>
      </c>
      <c r="MN332" s="1" cm="1">
        <f t="array" aca="1" ref="MN332" ca="1">_xlfn.XLOOKUP(INDIRECT("'Cornhole Board'!" &amp; EU332),$L$266:$L$269,$M$266:$M$269,0,0,1)</f>
        <v>1</v>
      </c>
      <c r="MO332" s="1" cm="1">
        <f t="array" aca="1" ref="MO332" ca="1">_xlfn.XLOOKUP(INDIRECT("'Cornhole Board'!" &amp; EV332),$L$266:$L$269,$M$266:$M$269,0,0,1)</f>
        <v>1</v>
      </c>
      <c r="MP332" s="1" cm="1">
        <f t="array" aca="1" ref="MP332" ca="1">_xlfn.XLOOKUP(INDIRECT("'Cornhole Board'!" &amp; EW332),$L$266:$L$269,$M$266:$M$269,0,0,1)</f>
        <v>1</v>
      </c>
      <c r="MQ332" s="1" cm="1">
        <f t="array" aca="1" ref="MQ332" ca="1">_xlfn.XLOOKUP(INDIRECT("'Cornhole Board'!" &amp; EX332),$L$266:$L$269,$M$266:$M$269,0,0,1)</f>
        <v>1</v>
      </c>
      <c r="MR332" s="1" cm="1">
        <f t="array" aca="1" ref="MR332" ca="1">_xlfn.XLOOKUP(INDIRECT("'Cornhole Board'!" &amp; EY332),$L$266:$L$269,$M$266:$M$269,0,0,1)</f>
        <v>0</v>
      </c>
      <c r="MS332" s="1" cm="1">
        <f t="array" aca="1" ref="MS332" ca="1">_xlfn.XLOOKUP(INDIRECT("'Cornhole Board'!" &amp; EZ332),$L$266:$L$269,$M$266:$M$269,0,0,1)</f>
        <v>3</v>
      </c>
      <c r="MT332" s="1" cm="1">
        <f t="array" aca="1" ref="MT332" ca="1">_xlfn.XLOOKUP(INDIRECT("'Cornhole Board'!" &amp; FA332),$L$266:$L$269,$M$266:$M$269,0,0,1)</f>
        <v>1</v>
      </c>
      <c r="MU332" s="1" cm="1">
        <f t="array" aca="1" ref="MU332" ca="1">_xlfn.XLOOKUP(INDIRECT("'Cornhole Board'!" &amp; FB332),$L$266:$L$269,$M$266:$M$269,0,0,1)</f>
        <v>3</v>
      </c>
      <c r="MV332" s="1" cm="1">
        <f t="array" aca="1" ref="MV332" ca="1">_xlfn.XLOOKUP(INDIRECT("'Cornhole Board'!" &amp; FC332),$L$266:$L$269,$M$266:$M$269,0,0,1)</f>
        <v>3</v>
      </c>
      <c r="MW332" s="1" cm="1">
        <f t="array" aca="1" ref="MW332" ca="1">_xlfn.XLOOKUP(INDIRECT("'Cornhole Board'!" &amp; FD332),$L$266:$L$269,$M$266:$M$269,0,0,1)</f>
        <v>1</v>
      </c>
      <c r="MX332" s="1" cm="1">
        <f t="array" aca="1" ref="MX332" ca="1">_xlfn.XLOOKUP(INDIRECT("'Cornhole Board'!" &amp; FE332),$L$266:$L$269,$M$266:$M$269,0,0,1)</f>
        <v>3</v>
      </c>
      <c r="MY332" s="1" cm="1">
        <f t="array" aca="1" ref="MY332" ca="1">_xlfn.XLOOKUP(INDIRECT("'Cornhole Board'!" &amp; FF332),$L$266:$L$269,$M$266:$M$269,0,0,1)</f>
        <v>0</v>
      </c>
      <c r="MZ332" s="1" cm="1">
        <f t="array" aca="1" ref="MZ332" ca="1">_xlfn.XLOOKUP(INDIRECT("'Cornhole Board'!" &amp; FG332),$L$266:$L$269,$M$266:$M$269,0,0,1)</f>
        <v>3</v>
      </c>
      <c r="NA332" s="1" cm="1">
        <f t="array" aca="1" ref="NA332" ca="1">_xlfn.XLOOKUP(INDIRECT("'Cornhole Board'!" &amp; FH332),$L$266:$L$269,$M$266:$M$269,0,0,1)</f>
        <v>1</v>
      </c>
      <c r="NB332" s="1" cm="1">
        <f t="array" aca="1" ref="NB332" ca="1">_xlfn.XLOOKUP(INDIRECT("'Cornhole Board'!" &amp; FI332),$L$266:$L$269,$M$266:$M$269,0,0,1)</f>
        <v>1</v>
      </c>
      <c r="NC332" s="1" cm="1">
        <f t="array" aca="1" ref="NC332" ca="1">_xlfn.XLOOKUP(INDIRECT("'Cornhole Board'!" &amp; FJ332),$L$266:$L$269,$M$266:$M$269,0,0,1)</f>
        <v>1</v>
      </c>
      <c r="ND332" s="1" cm="1">
        <f t="array" aca="1" ref="ND332" ca="1">_xlfn.XLOOKUP(INDIRECT("'Cornhole Board'!" &amp; FK332),$L$266:$L$269,$M$266:$M$269,0,0,1)</f>
        <v>1</v>
      </c>
      <c r="NE332" s="1" cm="1">
        <f t="array" aca="1" ref="NE332" ca="1">_xlfn.XLOOKUP(INDIRECT("'Cornhole Board'!" &amp; FL332),$L$266:$L$269,$M$266:$M$269,0,0,1)</f>
        <v>1</v>
      </c>
      <c r="NF332" s="1" cm="1">
        <f t="array" aca="1" ref="NF332" ca="1">_xlfn.XLOOKUP(INDIRECT("'Cornhole Board'!" &amp; FM332),$L$266:$L$269,$M$266:$M$269,0,0,1)</f>
        <v>3</v>
      </c>
      <c r="NG332" s="1" cm="1">
        <f t="array" aca="1" ref="NG332" ca="1">_xlfn.XLOOKUP(INDIRECT("'Cornhole Board'!" &amp; FN332),$L$266:$L$269,$M$266:$M$269,0,0,1)</f>
        <v>3</v>
      </c>
      <c r="NH332" s="1" cm="1">
        <f t="array" aca="1" ref="NH332" ca="1">_xlfn.XLOOKUP(INDIRECT("'Cornhole Board'!" &amp; FO332),$L$266:$L$269,$M$266:$M$269,0,0,1)</f>
        <v>1</v>
      </c>
      <c r="NI332" s="1" cm="1">
        <f t="array" aca="1" ref="NI332" ca="1">_xlfn.XLOOKUP(INDIRECT("'Cornhole Board'!" &amp; FP332),$L$266:$L$269,$M$266:$M$269,0,0,1)</f>
        <v>1</v>
      </c>
      <c r="NJ332" s="1" cm="1">
        <f t="array" aca="1" ref="NJ332" ca="1">_xlfn.XLOOKUP(INDIRECT("'Cornhole Board'!" &amp; FQ332),$L$266:$L$269,$M$266:$M$269,0,0,1)</f>
        <v>3</v>
      </c>
      <c r="NK332" s="1" cm="1">
        <f t="array" aca="1" ref="NK332" ca="1">_xlfn.XLOOKUP(INDIRECT("'Cornhole Board'!" &amp; FR332),$L$266:$L$269,$M$266:$M$269,0,0,1)</f>
        <v>1</v>
      </c>
      <c r="NL332" s="1" cm="1">
        <f t="array" aca="1" ref="NL332" ca="1">_xlfn.XLOOKUP(INDIRECT("'Cornhole Board'!" &amp; FS332),$L$266:$L$269,$M$266:$M$269,0,0,1)</f>
        <v>3</v>
      </c>
      <c r="NM332" s="1" cm="1">
        <f t="array" aca="1" ref="NM332" ca="1">_xlfn.XLOOKUP(INDIRECT("'Cornhole Board'!" &amp; FT332),$L$266:$L$269,$M$266:$M$269,0,0,1)</f>
        <v>1</v>
      </c>
      <c r="NN332" s="1" cm="1">
        <f t="array" aca="1" ref="NN332" ca="1">_xlfn.XLOOKUP(INDIRECT("'Cornhole Board'!" &amp; FU332),$L$266:$L$269,$M$266:$M$269,0,0,1)</f>
        <v>1</v>
      </c>
      <c r="NO332" s="1" cm="1">
        <f t="array" aca="1" ref="NO332" ca="1">_xlfn.XLOOKUP(INDIRECT("'Cornhole Board'!" &amp; FV332),$L$266:$L$269,$M$266:$M$269,0,0,1)</f>
        <v>0</v>
      </c>
      <c r="NP332" s="1" cm="1">
        <f t="array" aca="1" ref="NP332" ca="1">_xlfn.XLOOKUP(INDIRECT("'Cornhole Board'!" &amp; FW332),$L$266:$L$269,$M$266:$M$269,0,0,1)</f>
        <v>3</v>
      </c>
      <c r="NQ332" s="1" cm="1">
        <f t="array" aca="1" ref="NQ332" ca="1">_xlfn.XLOOKUP(INDIRECT("'Cornhole Board'!" &amp; FX332),$L$266:$L$269,$M$266:$M$269,0,0,1)</f>
        <v>1</v>
      </c>
      <c r="NR332" s="1" cm="1">
        <f t="array" aca="1" ref="NR332" ca="1">_xlfn.XLOOKUP(INDIRECT("'Cornhole Board'!" &amp; FY332),$L$266:$L$269,$M$266:$M$269,0,0,1)</f>
        <v>3</v>
      </c>
      <c r="NS332" s="1" cm="1">
        <f t="array" aca="1" ref="NS332" ca="1">_xlfn.XLOOKUP(INDIRECT("'Cornhole Board'!" &amp; FZ332),$L$266:$L$269,$M$266:$M$269,0,0,1)</f>
        <v>3</v>
      </c>
      <c r="NT332" s="1" cm="1">
        <f t="array" aca="1" ref="NT332" ca="1">_xlfn.XLOOKUP(INDIRECT("'Cornhole Board'!" &amp; GA332),$L$266:$L$269,$M$266:$M$269,0,0,1)</f>
        <v>3</v>
      </c>
      <c r="NU332" s="1" cm="1">
        <f t="array" aca="1" ref="NU332" ca="1">_xlfn.XLOOKUP(INDIRECT("'Cornhole Board'!" &amp; GB332),$L$266:$L$269,$M$266:$M$269,0,0,1)</f>
        <v>3</v>
      </c>
      <c r="NV332" s="1" cm="1">
        <f t="array" aca="1" ref="NV332" ca="1">_xlfn.XLOOKUP(INDIRECT("'Cornhole Board'!" &amp; GC332),$L$266:$L$269,$M$266:$M$269,0,0,1)</f>
        <v>1</v>
      </c>
      <c r="NW332" s="1" cm="1">
        <f t="array" aca="1" ref="NW332" ca="1">_xlfn.XLOOKUP(INDIRECT("'Cornhole Board'!" &amp; GD332),$L$266:$L$269,$M$266:$M$269,0,0,1)</f>
        <v>1</v>
      </c>
      <c r="NX332" s="1" cm="1">
        <f t="array" aca="1" ref="NX332" ca="1">_xlfn.XLOOKUP(INDIRECT("'Cornhole Board'!" &amp; GE332),$L$266:$L$269,$M$266:$M$269,0,0,1)</f>
        <v>1</v>
      </c>
      <c r="NY332" s="1" cm="1">
        <f t="array" aca="1" ref="NY332" ca="1">_xlfn.XLOOKUP(INDIRECT("'Cornhole Board'!" &amp; GF332),$L$266:$L$269,$M$266:$M$269,0,0,1)</f>
        <v>1</v>
      </c>
      <c r="NZ332" s="1" cm="1">
        <f t="array" aca="1" ref="NZ332" ca="1">_xlfn.XLOOKUP(INDIRECT("'Cornhole Board'!" &amp; GG332),$L$266:$L$269,$M$266:$M$269,0,0,1)</f>
        <v>1</v>
      </c>
      <c r="OA332" s="1" cm="1">
        <f t="array" aca="1" ref="OA332" ca="1">_xlfn.XLOOKUP(INDIRECT("'Cornhole Board'!" &amp; GH332),$L$266:$L$269,$M$266:$M$269,0,0,1)</f>
        <v>1</v>
      </c>
      <c r="OB332" s="1" cm="1">
        <f t="array" aca="1" ref="OB332" ca="1">_xlfn.XLOOKUP(INDIRECT("'Cornhole Board'!" &amp; GI332),$L$266:$L$269,$M$266:$M$269,0,0,1)</f>
        <v>3</v>
      </c>
      <c r="OC332" s="1" cm="1">
        <f t="array" aca="1" ref="OC332" ca="1">_xlfn.XLOOKUP(INDIRECT("'Cornhole Board'!" &amp; GJ332),$L$266:$L$269,$M$266:$M$269,0,0,1)</f>
        <v>0</v>
      </c>
      <c r="OD332" s="1" cm="1">
        <f t="array" aca="1" ref="OD332" ca="1">_xlfn.XLOOKUP(INDIRECT("'Cornhole Board'!" &amp; GK332),$L$266:$L$269,$M$266:$M$269,0,0,1)</f>
        <v>3</v>
      </c>
      <c r="OE332" s="1" cm="1">
        <f t="array" aca="1" ref="OE332" ca="1">_xlfn.XLOOKUP(INDIRECT("'Cornhole Board'!" &amp; GL332),$L$266:$L$269,$M$266:$M$269,0,0,1)</f>
        <v>1</v>
      </c>
      <c r="OF332" s="1" cm="1">
        <f t="array" aca="1" ref="OF332" ca="1">_xlfn.XLOOKUP(INDIRECT("'Cornhole Board'!" &amp; GM332),$L$266:$L$269,$M$266:$M$269,0,0,1)</f>
        <v>1</v>
      </c>
      <c r="OG332" s="1" cm="1">
        <f t="array" aca="1" ref="OG332" ca="1">_xlfn.XLOOKUP(INDIRECT("'Cornhole Board'!" &amp; GN332),$L$266:$L$269,$M$266:$M$269,0,0,1)</f>
        <v>1</v>
      </c>
      <c r="OH332" s="1" cm="1">
        <f t="array" aca="1" ref="OH332" ca="1">_xlfn.XLOOKUP(INDIRECT("'Cornhole Board'!" &amp; GO332),$L$266:$L$269,$M$266:$M$269,0,0,1)</f>
        <v>3</v>
      </c>
      <c r="OI332" s="1" cm="1">
        <f t="array" aca="1" ref="OI332" ca="1">_xlfn.XLOOKUP(INDIRECT("'Cornhole Board'!" &amp; GP332),$L$266:$L$269,$M$266:$M$269,0,0,1)</f>
        <v>3</v>
      </c>
      <c r="OJ332" s="1" cm="1">
        <f t="array" aca="1" ref="OJ332" ca="1">_xlfn.XLOOKUP(INDIRECT("'Cornhole Board'!" &amp; GQ332),$L$266:$L$269,$M$266:$M$269,0,0,1)</f>
        <v>3</v>
      </c>
      <c r="OK332" s="1" cm="1">
        <f t="array" aca="1" ref="OK332" ca="1">_xlfn.XLOOKUP(INDIRECT("'Cornhole Board'!" &amp; GR332),$L$266:$L$269,$M$266:$M$269,0,0,1)</f>
        <v>3</v>
      </c>
      <c r="OL332" s="1" cm="1">
        <f t="array" aca="1" ref="OL332" ca="1">_xlfn.XLOOKUP(INDIRECT("'Cornhole Board'!" &amp; GS332),$L$266:$L$269,$M$266:$M$269,0,0,1)</f>
        <v>3</v>
      </c>
      <c r="OM332" s="1" cm="1">
        <f t="array" aca="1" ref="OM332" ca="1">_xlfn.XLOOKUP(INDIRECT("'Cornhole Board'!" &amp; GT332),$L$266:$L$269,$M$266:$M$269,0,0,1)</f>
        <v>3</v>
      </c>
      <c r="ON332" s="1" cm="1">
        <f t="array" aca="1" ref="ON332" ca="1">_xlfn.XLOOKUP(INDIRECT("'Cornhole Board'!" &amp; GU332),$L$266:$L$269,$M$266:$M$269,0,0,1)</f>
        <v>1</v>
      </c>
      <c r="OO332" s="1" cm="1">
        <f t="array" aca="1" ref="OO332" ca="1">_xlfn.XLOOKUP(INDIRECT("'Cornhole Board'!" &amp; GV332),$L$266:$L$269,$M$266:$M$269,0,0,1)</f>
        <v>3</v>
      </c>
      <c r="OP332" s="1" cm="1">
        <f t="array" aca="1" ref="OP332" ca="1">_xlfn.XLOOKUP(INDIRECT("'Cornhole Board'!" &amp; GW332),$L$266:$L$269,$M$266:$M$269,0,0,1)</f>
        <v>1</v>
      </c>
      <c r="OQ332" s="1" cm="1">
        <f t="array" aca="1" ref="OQ332" ca="1">_xlfn.XLOOKUP(INDIRECT("'Cornhole Board'!" &amp; GX332),$L$266:$L$269,$M$266:$M$269,0,0,1)</f>
        <v>0</v>
      </c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</row>
    <row r="333" spans="2:434" s="1" customFormat="1" ht="23.25">
      <c r="B333" s="15">
        <f t="shared" si="20"/>
        <v>151</v>
      </c>
      <c r="C333" s="12">
        <v>8</v>
      </c>
      <c r="D333" s="13">
        <v>10</v>
      </c>
      <c r="E333" s="14" cm="1">
        <f t="array" aca="1" ref="E333" ca="1">_xlfn.LET(
_xlpm.firstPlayerResults, _xlfn.BYROW(_xlfn.WRAPROWS(_xlfn._xlws.FILTER(GZ333:OQ333,_xlfn.ANCHORARRAY($G$316)=1),4),_xlfn.LAMBDA(_xlpm.roundN, SUM(_xlpm.roundN))),
_xlpm.secondPlayerResults, _xlfn.BYROW(_xlfn.WRAPROWS(_xlfn._xlws.FILTER(GZ333:OQ333,_xlfn.ANCHORARRAY($G$316)=2),4),_xlfn.LAMBDA(_xlpm.roundN,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23</v>
      </c>
      <c r="F333" s="5"/>
      <c r="G333" s="22" t="s">
        <v>761</v>
      </c>
      <c r="H333" s="22" t="s">
        <v>736</v>
      </c>
      <c r="I333" s="22" t="s">
        <v>158</v>
      </c>
      <c r="J333" s="22" t="s">
        <v>256</v>
      </c>
      <c r="K333" s="22" t="s">
        <v>399</v>
      </c>
      <c r="L333" s="22" t="s">
        <v>1097</v>
      </c>
      <c r="M333" s="22" t="s">
        <v>166</v>
      </c>
      <c r="N333" s="22" t="s">
        <v>1005</v>
      </c>
      <c r="O333" s="22" t="s">
        <v>180</v>
      </c>
      <c r="P333" s="22" t="s">
        <v>359</v>
      </c>
      <c r="Q333" s="22" t="s">
        <v>515</v>
      </c>
      <c r="R333" s="22" t="s">
        <v>516</v>
      </c>
      <c r="S333" s="22" t="s">
        <v>535</v>
      </c>
      <c r="T333" s="22" t="s">
        <v>284</v>
      </c>
      <c r="U333" s="22" t="s">
        <v>178</v>
      </c>
      <c r="V333" s="22" t="s">
        <v>411</v>
      </c>
      <c r="W333" s="22" t="s">
        <v>140</v>
      </c>
      <c r="X333" s="22" t="s">
        <v>494</v>
      </c>
      <c r="Y333" s="22" t="s">
        <v>116</v>
      </c>
      <c r="Z333" s="22" t="s">
        <v>515</v>
      </c>
      <c r="AA333" s="22" t="s">
        <v>413</v>
      </c>
      <c r="AB333" s="22" t="s">
        <v>177</v>
      </c>
      <c r="AC333" s="22" t="s">
        <v>237</v>
      </c>
      <c r="AD333" s="22" t="s">
        <v>109</v>
      </c>
      <c r="AE333" s="22" t="s">
        <v>214</v>
      </c>
      <c r="AF333" s="22" t="s">
        <v>257</v>
      </c>
      <c r="AG333" s="22" t="s">
        <v>274</v>
      </c>
      <c r="AH333" s="22" t="s">
        <v>470</v>
      </c>
      <c r="AI333" s="22" t="s">
        <v>334</v>
      </c>
      <c r="AJ333" s="22" t="s">
        <v>643</v>
      </c>
      <c r="AK333" s="22" t="s">
        <v>153</v>
      </c>
      <c r="AL333" s="22" t="s">
        <v>158</v>
      </c>
      <c r="AM333" s="22" t="s">
        <v>237</v>
      </c>
      <c r="AN333" s="22" t="s">
        <v>215</v>
      </c>
      <c r="AO333" s="22" t="s">
        <v>169</v>
      </c>
      <c r="AP333" s="22" t="s">
        <v>800</v>
      </c>
      <c r="AQ333" s="22" t="s">
        <v>158</v>
      </c>
      <c r="AR333" s="22" t="s">
        <v>774</v>
      </c>
      <c r="AS333" s="22" t="s">
        <v>736</v>
      </c>
      <c r="AT333" s="22" t="s">
        <v>217</v>
      </c>
      <c r="AU333" s="22" t="s">
        <v>158</v>
      </c>
      <c r="AV333" s="22" t="s">
        <v>158</v>
      </c>
      <c r="AW333" s="22" t="s">
        <v>535</v>
      </c>
      <c r="AX333" s="22" t="s">
        <v>232</v>
      </c>
      <c r="AY333" s="22" t="s">
        <v>354</v>
      </c>
      <c r="AZ333" s="22" t="s">
        <v>475</v>
      </c>
      <c r="BA333" s="22" t="s">
        <v>275</v>
      </c>
      <c r="BB333" s="22" t="s">
        <v>292</v>
      </c>
      <c r="BC333" s="22" t="s">
        <v>179</v>
      </c>
      <c r="BD333" s="22" t="s">
        <v>381</v>
      </c>
      <c r="BE333" s="22" t="s">
        <v>214</v>
      </c>
      <c r="BF333" s="22" t="s">
        <v>23</v>
      </c>
      <c r="BG333" s="22" t="s">
        <v>196</v>
      </c>
      <c r="BH333" s="22" t="s">
        <v>198</v>
      </c>
      <c r="BI333" s="22" t="s">
        <v>237</v>
      </c>
      <c r="BJ333" s="22" t="s">
        <v>495</v>
      </c>
      <c r="BK333" s="22" t="s">
        <v>547</v>
      </c>
      <c r="BL333" s="22" t="s">
        <v>153</v>
      </c>
      <c r="BM333" s="22" t="s">
        <v>237</v>
      </c>
      <c r="BN333" s="22" t="s">
        <v>22</v>
      </c>
      <c r="BO333" s="22" t="s">
        <v>23</v>
      </c>
      <c r="BP333" s="22" t="s">
        <v>182</v>
      </c>
      <c r="BQ333" s="22" t="s">
        <v>859</v>
      </c>
      <c r="BR333" s="22" t="s">
        <v>716</v>
      </c>
      <c r="BS333" s="22" t="s">
        <v>178</v>
      </c>
      <c r="BT333" s="22" t="s">
        <v>298</v>
      </c>
      <c r="BU333" s="22" t="s">
        <v>380</v>
      </c>
      <c r="BV333" s="22" t="s">
        <v>471</v>
      </c>
      <c r="BW333" s="22" t="s">
        <v>196</v>
      </c>
      <c r="BX333" s="22" t="s">
        <v>175</v>
      </c>
      <c r="BY333" s="22" t="s">
        <v>499</v>
      </c>
      <c r="BZ333" s="22" t="s">
        <v>867</v>
      </c>
      <c r="CA333" s="22" t="s">
        <v>237</v>
      </c>
      <c r="CB333" s="22" t="s">
        <v>195</v>
      </c>
      <c r="CC333" s="22" t="s">
        <v>495</v>
      </c>
      <c r="CD333" s="22" t="s">
        <v>389</v>
      </c>
      <c r="CE333" s="22" t="s">
        <v>568</v>
      </c>
      <c r="CF333" s="22" t="s">
        <v>514</v>
      </c>
      <c r="CG333" s="22" t="s">
        <v>157</v>
      </c>
      <c r="CH333" s="22" t="s">
        <v>218</v>
      </c>
      <c r="CI333" s="22" t="s">
        <v>273</v>
      </c>
      <c r="CJ333" s="22" t="s">
        <v>774</v>
      </c>
      <c r="CK333" s="22" t="s">
        <v>276</v>
      </c>
      <c r="CL333" s="22" t="s">
        <v>257</v>
      </c>
      <c r="CM333" s="22" t="s">
        <v>506</v>
      </c>
      <c r="CN333" s="22" t="s">
        <v>665</v>
      </c>
      <c r="CO333" s="22" t="s">
        <v>549</v>
      </c>
      <c r="CP333" s="22" t="s">
        <v>273</v>
      </c>
      <c r="CQ333" s="22" t="s">
        <v>295</v>
      </c>
      <c r="CR333" s="22" t="s">
        <v>232</v>
      </c>
      <c r="CS333" s="22" t="s">
        <v>235</v>
      </c>
      <c r="CT333" s="22" t="s">
        <v>182</v>
      </c>
      <c r="CU333" s="22" t="s">
        <v>771</v>
      </c>
      <c r="CV333" s="22" t="s">
        <v>569</v>
      </c>
      <c r="CW333" s="22" t="s">
        <v>94</v>
      </c>
      <c r="CX333" s="22" t="s">
        <v>516</v>
      </c>
      <c r="CY333" s="22" t="s">
        <v>253</v>
      </c>
      <c r="CZ333" s="22" t="s">
        <v>884</v>
      </c>
      <c r="DA333" s="22" t="s">
        <v>278</v>
      </c>
      <c r="DB333" s="22" t="s">
        <v>514</v>
      </c>
      <c r="DC333" s="22" t="s">
        <v>213</v>
      </c>
      <c r="DD333" s="22" t="s">
        <v>254</v>
      </c>
      <c r="DE333" s="22" t="s">
        <v>849</v>
      </c>
      <c r="DF333" s="22" t="s">
        <v>594</v>
      </c>
      <c r="DG333" s="22" t="s">
        <v>211</v>
      </c>
      <c r="DH333" s="22" t="s">
        <v>206</v>
      </c>
      <c r="DI333" s="22" t="s">
        <v>238</v>
      </c>
      <c r="DJ333" s="22" t="s">
        <v>274</v>
      </c>
      <c r="DK333" s="22" t="s">
        <v>16</v>
      </c>
      <c r="DL333" s="22" t="s">
        <v>208</v>
      </c>
      <c r="DM333" s="22" t="s">
        <v>216</v>
      </c>
      <c r="DN333" s="22" t="s">
        <v>177</v>
      </c>
      <c r="DO333" s="22" t="s">
        <v>155</v>
      </c>
      <c r="DP333" s="22" t="s">
        <v>773</v>
      </c>
      <c r="DQ333" s="22" t="s">
        <v>651</v>
      </c>
      <c r="DR333" s="22" t="s">
        <v>199</v>
      </c>
      <c r="DS333" s="22" t="s">
        <v>254</v>
      </c>
      <c r="DT333" s="22" t="s">
        <v>791</v>
      </c>
      <c r="DU333" s="22" t="s">
        <v>491</v>
      </c>
      <c r="DV333" s="22" t="s">
        <v>786</v>
      </c>
      <c r="DW333" s="22" t="s">
        <v>542</v>
      </c>
      <c r="DX333" s="22" t="s">
        <v>213</v>
      </c>
      <c r="DY333" s="22" t="s">
        <v>302</v>
      </c>
      <c r="DZ333" s="22" t="s">
        <v>621</v>
      </c>
      <c r="EA333" s="22" t="s">
        <v>435</v>
      </c>
      <c r="EB333" s="22" t="s">
        <v>177</v>
      </c>
      <c r="EC333" s="22" t="s">
        <v>217</v>
      </c>
      <c r="ED333" s="22" t="s">
        <v>493</v>
      </c>
      <c r="EE333" s="22" t="s">
        <v>436</v>
      </c>
      <c r="EF333" s="22" t="s">
        <v>158</v>
      </c>
      <c r="EG333" s="22" t="s">
        <v>196</v>
      </c>
      <c r="EH333" s="22" t="s">
        <v>849</v>
      </c>
      <c r="EI333" s="22" t="s">
        <v>275</v>
      </c>
      <c r="EJ333" s="22" t="s">
        <v>876</v>
      </c>
      <c r="EK333" s="22" t="s">
        <v>867</v>
      </c>
      <c r="EL333" s="22" t="s">
        <v>154</v>
      </c>
      <c r="EM333" s="22" t="s">
        <v>45</v>
      </c>
      <c r="EN333" s="22" t="s">
        <v>1092</v>
      </c>
      <c r="EO333" s="22" t="s">
        <v>149</v>
      </c>
      <c r="EP333" s="22" t="s">
        <v>864</v>
      </c>
      <c r="EQ333" s="22" t="s">
        <v>1022</v>
      </c>
      <c r="ER333" s="22" t="s">
        <v>75</v>
      </c>
      <c r="ES333" s="22" t="s">
        <v>831</v>
      </c>
      <c r="ET333" s="22" t="s">
        <v>213</v>
      </c>
      <c r="EU333" s="22" t="s">
        <v>110</v>
      </c>
      <c r="EV333" s="22" t="s">
        <v>23</v>
      </c>
      <c r="EW333" s="22" t="s">
        <v>100</v>
      </c>
      <c r="EX333" s="22" t="s">
        <v>571</v>
      </c>
      <c r="EY333" s="22" t="s">
        <v>255</v>
      </c>
      <c r="EZ333" s="22" t="s">
        <v>415</v>
      </c>
      <c r="FA333" s="22" t="s">
        <v>767</v>
      </c>
      <c r="FB333" s="22" t="s">
        <v>215</v>
      </c>
      <c r="FC333" s="22" t="s">
        <v>876</v>
      </c>
      <c r="FD333" s="22" t="s">
        <v>216</v>
      </c>
      <c r="FE333" s="22" t="s">
        <v>885</v>
      </c>
      <c r="FF333" s="22" t="s">
        <v>276</v>
      </c>
      <c r="FG333" s="22" t="s">
        <v>810</v>
      </c>
      <c r="FH333" s="22" t="s">
        <v>1013</v>
      </c>
      <c r="FI333" s="22" t="s">
        <v>197</v>
      </c>
      <c r="FJ333" s="22" t="s">
        <v>737</v>
      </c>
      <c r="FK333" s="22" t="s">
        <v>142</v>
      </c>
      <c r="FL333" s="22" t="s">
        <v>772</v>
      </c>
      <c r="FM333" s="22" t="s">
        <v>153</v>
      </c>
      <c r="FN333" s="22" t="s">
        <v>199</v>
      </c>
      <c r="FO333" s="22" t="s">
        <v>218</v>
      </c>
      <c r="FP333" s="22" t="s">
        <v>476</v>
      </c>
      <c r="FQ333" s="22" t="s">
        <v>92</v>
      </c>
      <c r="FR333" s="22" t="s">
        <v>152</v>
      </c>
      <c r="FS333" s="22" t="s">
        <v>409</v>
      </c>
      <c r="FT333" s="22" t="s">
        <v>176</v>
      </c>
      <c r="FU333" s="22" t="s">
        <v>569</v>
      </c>
      <c r="FV333" s="22" t="s">
        <v>195</v>
      </c>
      <c r="FW333" s="22" t="s">
        <v>275</v>
      </c>
      <c r="FX333" s="22" t="s">
        <v>236</v>
      </c>
      <c r="FY333" s="22" t="s">
        <v>255</v>
      </c>
      <c r="FZ333" s="22" t="s">
        <v>256</v>
      </c>
      <c r="GA333" s="22" t="s">
        <v>232</v>
      </c>
      <c r="GB333" s="22" t="s">
        <v>36</v>
      </c>
      <c r="GC333" s="22" t="s">
        <v>198</v>
      </c>
      <c r="GD333" s="22" t="s">
        <v>275</v>
      </c>
      <c r="GE333" s="22" t="s">
        <v>180</v>
      </c>
      <c r="GF333" s="22" t="s">
        <v>21</v>
      </c>
      <c r="GG333" s="22" t="s">
        <v>311</v>
      </c>
      <c r="GH333" s="22" t="s">
        <v>155</v>
      </c>
      <c r="GI333" s="22" t="s">
        <v>124</v>
      </c>
      <c r="GJ333" s="22" t="s">
        <v>232</v>
      </c>
      <c r="GK333" s="22" t="s">
        <v>234</v>
      </c>
      <c r="GL333" s="22" t="s">
        <v>177</v>
      </c>
      <c r="GM333" s="22" t="s">
        <v>283</v>
      </c>
      <c r="GN333" s="22" t="s">
        <v>769</v>
      </c>
      <c r="GO333" s="22" t="s">
        <v>21</v>
      </c>
      <c r="GP333" s="22" t="s">
        <v>274</v>
      </c>
      <c r="GQ333" s="22" t="s">
        <v>155</v>
      </c>
      <c r="GR333" s="22" t="s">
        <v>592</v>
      </c>
      <c r="GS333" s="22" t="s">
        <v>1100</v>
      </c>
      <c r="GT333" s="22" t="s">
        <v>756</v>
      </c>
      <c r="GU333" s="22" t="s">
        <v>23</v>
      </c>
      <c r="GV333" s="22" t="s">
        <v>1068</v>
      </c>
      <c r="GW333" s="22" t="s">
        <v>255</v>
      </c>
      <c r="GX333" s="43" t="s">
        <v>216</v>
      </c>
      <c r="GZ333" s="1" cm="1">
        <f t="array" aca="1" ref="GZ333" ca="1">_xlfn.XLOOKUP(INDIRECT("'Cornhole Board'!" &amp; G333),$L$266:$L$269,$M$266:$M$269,0,0,1)</f>
        <v>1</v>
      </c>
      <c r="HA333" s="1" cm="1">
        <f t="array" aca="1" ref="HA333" ca="1">_xlfn.XLOOKUP(INDIRECT("'Cornhole Board'!" &amp; H333),$L$266:$L$269,$M$266:$M$269,0,0,1)</f>
        <v>1</v>
      </c>
      <c r="HB333" s="1" cm="1">
        <f t="array" aca="1" ref="HB333" ca="1">_xlfn.XLOOKUP(INDIRECT("'Cornhole Board'!" &amp; I333),$L$266:$L$269,$M$266:$M$269,0,0,1)</f>
        <v>3</v>
      </c>
      <c r="HC333" s="1" cm="1">
        <f t="array" aca="1" ref="HC333" ca="1">_xlfn.XLOOKUP(INDIRECT("'Cornhole Board'!" &amp; J333),$L$266:$L$269,$M$266:$M$269,0,0,1)</f>
        <v>3</v>
      </c>
      <c r="HD333" s="1" cm="1">
        <f t="array" aca="1" ref="HD333" ca="1">_xlfn.XLOOKUP(INDIRECT("'Cornhole Board'!" &amp; K333),$L$266:$L$269,$M$266:$M$269,0,0,1)</f>
        <v>1</v>
      </c>
      <c r="HE333" s="1" cm="1">
        <f t="array" aca="1" ref="HE333" ca="1">_xlfn.XLOOKUP(INDIRECT("'Cornhole Board'!" &amp; L333),$L$266:$L$269,$M$266:$M$269,0,0,1)</f>
        <v>0</v>
      </c>
      <c r="HF333" s="1" cm="1">
        <f t="array" aca="1" ref="HF333" ca="1">_xlfn.XLOOKUP(INDIRECT("'Cornhole Board'!" &amp; M333),$L$266:$L$269,$M$266:$M$269,0,0,1)</f>
        <v>1</v>
      </c>
      <c r="HG333" s="1" cm="1">
        <f t="array" aca="1" ref="HG333" ca="1">_xlfn.XLOOKUP(INDIRECT("'Cornhole Board'!" &amp; N333),$L$266:$L$269,$M$266:$M$269,0,0,1)</f>
        <v>0</v>
      </c>
      <c r="HH333" s="1" cm="1">
        <f t="array" aca="1" ref="HH333" ca="1">_xlfn.XLOOKUP(INDIRECT("'Cornhole Board'!" &amp; O333),$L$266:$L$269,$M$266:$M$269,0,0,1)</f>
        <v>3</v>
      </c>
      <c r="HI333" s="1" cm="1">
        <f t="array" aca="1" ref="HI333" ca="1">_xlfn.XLOOKUP(INDIRECT("'Cornhole Board'!" &amp; P333),$L$266:$L$269,$M$266:$M$269,0,0,1)</f>
        <v>1</v>
      </c>
      <c r="HJ333" s="1" cm="1">
        <f t="array" aca="1" ref="HJ333" ca="1">_xlfn.XLOOKUP(INDIRECT("'Cornhole Board'!" &amp; Q333),$L$266:$L$269,$M$266:$M$269,0,0,1)</f>
        <v>1</v>
      </c>
      <c r="HK333" s="1" cm="1">
        <f t="array" aca="1" ref="HK333" ca="1">_xlfn.XLOOKUP(INDIRECT("'Cornhole Board'!" &amp; R333),$L$266:$L$269,$M$266:$M$269,0,0,1)</f>
        <v>1</v>
      </c>
      <c r="HL333" s="1" cm="1">
        <f t="array" aca="1" ref="HL333" ca="1">_xlfn.XLOOKUP(INDIRECT("'Cornhole Board'!" &amp; S333),$L$266:$L$269,$M$266:$M$269,0,0,1)</f>
        <v>1</v>
      </c>
      <c r="HM333" s="1" cm="1">
        <f t="array" aca="1" ref="HM333" ca="1">_xlfn.XLOOKUP(INDIRECT("'Cornhole Board'!" &amp; T333),$L$266:$L$269,$M$266:$M$269,0,0,1)</f>
        <v>0</v>
      </c>
      <c r="HN333" s="1" cm="1">
        <f t="array" aca="1" ref="HN333" ca="1">_xlfn.XLOOKUP(INDIRECT("'Cornhole Board'!" &amp; U333),$L$266:$L$269,$M$266:$M$269,0,0,1)</f>
        <v>3</v>
      </c>
      <c r="HO333" s="1" cm="1">
        <f t="array" aca="1" ref="HO333" ca="1">_xlfn.XLOOKUP(INDIRECT("'Cornhole Board'!" &amp; V333),$L$266:$L$269,$M$266:$M$269,0,0,1)</f>
        <v>1</v>
      </c>
      <c r="HP333" s="1" cm="1">
        <f t="array" aca="1" ref="HP333" ca="1">_xlfn.XLOOKUP(INDIRECT("'Cornhole Board'!" &amp; W333),$L$266:$L$269,$M$266:$M$269,0,0,1)</f>
        <v>3</v>
      </c>
      <c r="HQ333" s="1" cm="1">
        <f t="array" aca="1" ref="HQ333" ca="1">_xlfn.XLOOKUP(INDIRECT("'Cornhole Board'!" &amp; X333),$L$266:$L$269,$M$266:$M$269,0,0,1)</f>
        <v>1</v>
      </c>
      <c r="HR333" s="1" cm="1">
        <f t="array" aca="1" ref="HR333" ca="1">_xlfn.XLOOKUP(INDIRECT("'Cornhole Board'!" &amp; Y333),$L$266:$L$269,$M$266:$M$269,0,0,1)</f>
        <v>1</v>
      </c>
      <c r="HS333" s="1" cm="1">
        <f t="array" aca="1" ref="HS333" ca="1">_xlfn.XLOOKUP(INDIRECT("'Cornhole Board'!" &amp; Z333),$L$266:$L$269,$M$266:$M$269,0,0,1)</f>
        <v>1</v>
      </c>
      <c r="HT333" s="1" cm="1">
        <f t="array" aca="1" ref="HT333" ca="1">_xlfn.XLOOKUP(INDIRECT("'Cornhole Board'!" &amp; AA333),$L$266:$L$269,$M$266:$M$269,0,0,1)</f>
        <v>1</v>
      </c>
      <c r="HU333" s="1" cm="1">
        <f t="array" aca="1" ref="HU333" ca="1">_xlfn.XLOOKUP(INDIRECT("'Cornhole Board'!" &amp; AB333),$L$266:$L$269,$M$266:$M$269,0,0,1)</f>
        <v>3</v>
      </c>
      <c r="HV333" s="1" cm="1">
        <f t="array" aca="1" ref="HV333" ca="1">_xlfn.XLOOKUP(INDIRECT("'Cornhole Board'!" &amp; AC333),$L$266:$L$269,$M$266:$M$269,0,0,1)</f>
        <v>3</v>
      </c>
      <c r="HW333" s="1" cm="1">
        <f t="array" aca="1" ref="HW333" ca="1">_xlfn.XLOOKUP(INDIRECT("'Cornhole Board'!" &amp; AD333),$L$266:$L$269,$M$266:$M$269,0,0,1)</f>
        <v>1</v>
      </c>
      <c r="HX333" s="1" cm="1">
        <f t="array" aca="1" ref="HX333" ca="1">_xlfn.XLOOKUP(INDIRECT("'Cornhole Board'!" &amp; AE333),$L$266:$L$269,$M$266:$M$269,0,0,1)</f>
        <v>3</v>
      </c>
      <c r="HY333" s="1" cm="1">
        <f t="array" aca="1" ref="HY333" ca="1">_xlfn.XLOOKUP(INDIRECT("'Cornhole Board'!" &amp; AF333),$L$266:$L$269,$M$266:$M$269,0,0,1)</f>
        <v>3</v>
      </c>
      <c r="HZ333" s="1" cm="1">
        <f t="array" aca="1" ref="HZ333" ca="1">_xlfn.XLOOKUP(INDIRECT("'Cornhole Board'!" &amp; AG333),$L$266:$L$269,$M$266:$M$269,0,0,1)</f>
        <v>3</v>
      </c>
      <c r="IA333" s="1" cm="1">
        <f t="array" aca="1" ref="IA333" ca="1">_xlfn.XLOOKUP(INDIRECT("'Cornhole Board'!" &amp; AH333),$L$266:$L$269,$M$266:$M$269,0,0,1)</f>
        <v>1</v>
      </c>
      <c r="IB333" s="1" cm="1">
        <f t="array" aca="1" ref="IB333" ca="1">_xlfn.XLOOKUP(INDIRECT("'Cornhole Board'!" &amp; AI333),$L$266:$L$269,$M$266:$M$269,0,0,1)</f>
        <v>1</v>
      </c>
      <c r="IC333" s="1" cm="1">
        <f t="array" aca="1" ref="IC333" ca="1">_xlfn.XLOOKUP(INDIRECT("'Cornhole Board'!" &amp; AJ333),$L$266:$L$269,$M$266:$M$269,0,0,1)</f>
        <v>1</v>
      </c>
      <c r="ID333" s="1" cm="1">
        <f t="array" aca="1" ref="ID333" ca="1">_xlfn.XLOOKUP(INDIRECT("'Cornhole Board'!" &amp; AK333),$L$266:$L$269,$M$266:$M$269,0,0,1)</f>
        <v>3</v>
      </c>
      <c r="IE333" s="1" cm="1">
        <f t="array" aca="1" ref="IE333" ca="1">_xlfn.XLOOKUP(INDIRECT("'Cornhole Board'!" &amp; AL333),$L$266:$L$269,$M$266:$M$269,0,0,1)</f>
        <v>3</v>
      </c>
      <c r="IF333" s="1" cm="1">
        <f t="array" aca="1" ref="IF333" ca="1">_xlfn.XLOOKUP(INDIRECT("'Cornhole Board'!" &amp; AM333),$L$266:$L$269,$M$266:$M$269,0,0,1)</f>
        <v>3</v>
      </c>
      <c r="IG333" s="1" cm="1">
        <f t="array" aca="1" ref="IG333" ca="1">_xlfn.XLOOKUP(INDIRECT("'Cornhole Board'!" &amp; AN333),$L$266:$L$269,$M$266:$M$269,0,0,1)</f>
        <v>3</v>
      </c>
      <c r="IH333" s="1" cm="1">
        <f t="array" aca="1" ref="IH333" ca="1">_xlfn.XLOOKUP(INDIRECT("'Cornhole Board'!" &amp; AO333),$L$266:$L$269,$M$266:$M$269,0,0,1)</f>
        <v>1</v>
      </c>
      <c r="II333" s="1" cm="1">
        <f t="array" aca="1" ref="II333" ca="1">_xlfn.XLOOKUP(INDIRECT("'Cornhole Board'!" &amp; AP333),$L$266:$L$269,$M$266:$M$269,0,0,1)</f>
        <v>1</v>
      </c>
      <c r="IJ333" s="1" cm="1">
        <f t="array" aca="1" ref="IJ333" ca="1">_xlfn.XLOOKUP(INDIRECT("'Cornhole Board'!" &amp; AQ333),$L$266:$L$269,$M$266:$M$269,0,0,1)</f>
        <v>3</v>
      </c>
      <c r="IK333" s="1" cm="1">
        <f t="array" aca="1" ref="IK333" ca="1">_xlfn.XLOOKUP(INDIRECT("'Cornhole Board'!" &amp; AR333),$L$266:$L$269,$M$266:$M$269,0,0,1)</f>
        <v>1</v>
      </c>
      <c r="IL333" s="1" cm="1">
        <f t="array" aca="1" ref="IL333" ca="1">_xlfn.XLOOKUP(INDIRECT("'Cornhole Board'!" &amp; AS333),$L$266:$L$269,$M$266:$M$269,0,0,1)</f>
        <v>1</v>
      </c>
      <c r="IM333" s="1" cm="1">
        <f t="array" aca="1" ref="IM333" ca="1">_xlfn.XLOOKUP(INDIRECT("'Cornhole Board'!" &amp; AT333),$L$266:$L$269,$M$266:$M$269,0,0,1)</f>
        <v>3</v>
      </c>
      <c r="IN333" s="1" cm="1">
        <f t="array" aca="1" ref="IN333" ca="1">_xlfn.XLOOKUP(INDIRECT("'Cornhole Board'!" &amp; AU333),$L$266:$L$269,$M$266:$M$269,0,0,1)</f>
        <v>3</v>
      </c>
      <c r="IO333" s="1" cm="1">
        <f t="array" aca="1" ref="IO333" ca="1">_xlfn.XLOOKUP(INDIRECT("'Cornhole Board'!" &amp; AV333),$L$266:$L$269,$M$266:$M$269,0,0,1)</f>
        <v>3</v>
      </c>
      <c r="IP333" s="1" cm="1">
        <f t="array" aca="1" ref="IP333" ca="1">_xlfn.XLOOKUP(INDIRECT("'Cornhole Board'!" &amp; AW333),$L$266:$L$269,$M$266:$M$269,0,0,1)</f>
        <v>1</v>
      </c>
      <c r="IQ333" s="1" cm="1">
        <f t="array" aca="1" ref="IQ333" ca="1">_xlfn.XLOOKUP(INDIRECT("'Cornhole Board'!" &amp; AX333),$L$266:$L$269,$M$266:$M$269,0,0,1)</f>
        <v>3</v>
      </c>
      <c r="IR333" s="1" cm="1">
        <f t="array" aca="1" ref="IR333" ca="1">_xlfn.XLOOKUP(INDIRECT("'Cornhole Board'!" &amp; AY333),$L$266:$L$269,$M$266:$M$269,0,0,1)</f>
        <v>1</v>
      </c>
      <c r="IS333" s="1" cm="1">
        <f t="array" aca="1" ref="IS333" ca="1">_xlfn.XLOOKUP(INDIRECT("'Cornhole Board'!" &amp; AZ333),$L$266:$L$269,$M$266:$M$269,0,0,1)</f>
        <v>1</v>
      </c>
      <c r="IT333" s="1" cm="1">
        <f t="array" aca="1" ref="IT333" ca="1">_xlfn.XLOOKUP(INDIRECT("'Cornhole Board'!" &amp; BA333),$L$266:$L$269,$M$266:$M$269,0,0,1)</f>
        <v>3</v>
      </c>
      <c r="IU333" s="1" cm="1">
        <f t="array" aca="1" ref="IU333" ca="1">_xlfn.XLOOKUP(INDIRECT("'Cornhole Board'!" &amp; BB333),$L$266:$L$269,$M$266:$M$269,0,0,1)</f>
        <v>1</v>
      </c>
      <c r="IV333" s="1" cm="1">
        <f t="array" aca="1" ref="IV333" ca="1">_xlfn.XLOOKUP(INDIRECT("'Cornhole Board'!" &amp; BC333),$L$266:$L$269,$M$266:$M$269,0,0,1)</f>
        <v>3</v>
      </c>
      <c r="IW333" s="1" cm="1">
        <f t="array" aca="1" ref="IW333" ca="1">_xlfn.XLOOKUP(INDIRECT("'Cornhole Board'!" &amp; BD333),$L$266:$L$269,$M$266:$M$269,0,0,1)</f>
        <v>1</v>
      </c>
      <c r="IX333" s="1" cm="1">
        <f t="array" aca="1" ref="IX333" ca="1">_xlfn.XLOOKUP(INDIRECT("'Cornhole Board'!" &amp; BE333),$L$266:$L$269,$M$266:$M$269,0,0,1)</f>
        <v>3</v>
      </c>
      <c r="IY333" s="1" cm="1">
        <f t="array" aca="1" ref="IY333" ca="1">_xlfn.XLOOKUP(INDIRECT("'Cornhole Board'!" &amp; BF333),$L$266:$L$269,$M$266:$M$269,0,0,1)</f>
        <v>3</v>
      </c>
      <c r="IZ333" s="1" cm="1">
        <f t="array" aca="1" ref="IZ333" ca="1">_xlfn.XLOOKUP(INDIRECT("'Cornhole Board'!" &amp; BG333),$L$266:$L$269,$M$266:$M$269,0,0,1)</f>
        <v>3</v>
      </c>
      <c r="JA333" s="1" cm="1">
        <f t="array" aca="1" ref="JA333" ca="1">_xlfn.XLOOKUP(INDIRECT("'Cornhole Board'!" &amp; BH333),$L$266:$L$269,$M$266:$M$269,0,0,1)</f>
        <v>3</v>
      </c>
      <c r="JB333" s="1" cm="1">
        <f t="array" aca="1" ref="JB333" ca="1">_xlfn.XLOOKUP(INDIRECT("'Cornhole Board'!" &amp; BI333),$L$266:$L$269,$M$266:$M$269,0,0,1)</f>
        <v>3</v>
      </c>
      <c r="JC333" s="1" cm="1">
        <f t="array" aca="1" ref="JC333" ca="1">_xlfn.XLOOKUP(INDIRECT("'Cornhole Board'!" &amp; BJ333),$L$266:$L$269,$M$266:$M$269,0,0,1)</f>
        <v>1</v>
      </c>
      <c r="JD333" s="1" cm="1">
        <f t="array" aca="1" ref="JD333" ca="1">_xlfn.XLOOKUP(INDIRECT("'Cornhole Board'!" &amp; BK333),$L$266:$L$269,$M$266:$M$269,0,0,1)</f>
        <v>1</v>
      </c>
      <c r="JE333" s="1" cm="1">
        <f t="array" aca="1" ref="JE333" ca="1">_xlfn.XLOOKUP(INDIRECT("'Cornhole Board'!" &amp; BL333),$L$266:$L$269,$M$266:$M$269,0,0,1)</f>
        <v>3</v>
      </c>
      <c r="JF333" s="1" cm="1">
        <f t="array" aca="1" ref="JF333" ca="1">_xlfn.XLOOKUP(INDIRECT("'Cornhole Board'!" &amp; BM333),$L$266:$L$269,$M$266:$M$269,0,0,1)</f>
        <v>3</v>
      </c>
      <c r="JG333" s="1" cm="1">
        <f t="array" aca="1" ref="JG333" ca="1">_xlfn.XLOOKUP(INDIRECT("'Cornhole Board'!" &amp; BN333),$L$266:$L$269,$M$266:$M$269,0,0,1)</f>
        <v>1</v>
      </c>
      <c r="JH333" s="1" cm="1">
        <f t="array" aca="1" ref="JH333" ca="1">_xlfn.XLOOKUP(INDIRECT("'Cornhole Board'!" &amp; BO333),$L$266:$L$269,$M$266:$M$269,0,0,1)</f>
        <v>3</v>
      </c>
      <c r="JI333" s="1" cm="1">
        <f t="array" aca="1" ref="JI333" ca="1">_xlfn.XLOOKUP(INDIRECT("'Cornhole Board'!" &amp; BP333),$L$266:$L$269,$M$266:$M$269,0,0,1)</f>
        <v>3</v>
      </c>
      <c r="JJ333" s="1" cm="1">
        <f t="array" aca="1" ref="JJ333" ca="1">_xlfn.XLOOKUP(INDIRECT("'Cornhole Board'!" &amp; BQ333),$L$266:$L$269,$M$266:$M$269,0,0,1)</f>
        <v>1</v>
      </c>
      <c r="JK333" s="1" cm="1">
        <f t="array" aca="1" ref="JK333" ca="1">_xlfn.XLOOKUP(INDIRECT("'Cornhole Board'!" &amp; BR333),$L$266:$L$269,$M$266:$M$269,0,0,1)</f>
        <v>1</v>
      </c>
      <c r="JL333" s="1" cm="1">
        <f t="array" aca="1" ref="JL333" ca="1">_xlfn.XLOOKUP(INDIRECT("'Cornhole Board'!" &amp; BS333),$L$266:$L$269,$M$266:$M$269,0,0,1)</f>
        <v>3</v>
      </c>
      <c r="JM333" s="1" cm="1">
        <f t="array" aca="1" ref="JM333" ca="1">_xlfn.XLOOKUP(INDIRECT("'Cornhole Board'!" &amp; BT333),$L$266:$L$269,$M$266:$M$269,0,0,1)</f>
        <v>1</v>
      </c>
      <c r="JN333" s="1" cm="1">
        <f t="array" aca="1" ref="JN333" ca="1">_xlfn.XLOOKUP(INDIRECT("'Cornhole Board'!" &amp; BU333),$L$266:$L$269,$M$266:$M$269,0,0,1)</f>
        <v>1</v>
      </c>
      <c r="JO333" s="1" cm="1">
        <f t="array" aca="1" ref="JO333" ca="1">_xlfn.XLOOKUP(INDIRECT("'Cornhole Board'!" &amp; BV333),$L$266:$L$269,$M$266:$M$269,0,0,1)</f>
        <v>1</v>
      </c>
      <c r="JP333" s="1" cm="1">
        <f t="array" aca="1" ref="JP333" ca="1">_xlfn.XLOOKUP(INDIRECT("'Cornhole Board'!" &amp; BW333),$L$266:$L$269,$M$266:$M$269,0,0,1)</f>
        <v>3</v>
      </c>
      <c r="JQ333" s="1" cm="1">
        <f t="array" aca="1" ref="JQ333" ca="1">_xlfn.XLOOKUP(INDIRECT("'Cornhole Board'!" &amp; BX333),$L$266:$L$269,$M$266:$M$269,0,0,1)</f>
        <v>3</v>
      </c>
      <c r="JR333" s="1" cm="1">
        <f t="array" aca="1" ref="JR333" ca="1">_xlfn.XLOOKUP(INDIRECT("'Cornhole Board'!" &amp; BY333),$L$266:$L$269,$M$266:$M$269,0,0,1)</f>
        <v>1</v>
      </c>
      <c r="JS333" s="1" cm="1">
        <f t="array" aca="1" ref="JS333" ca="1">_xlfn.XLOOKUP(INDIRECT("'Cornhole Board'!" &amp; BZ333),$L$266:$L$269,$M$266:$M$269,0,0,1)</f>
        <v>1</v>
      </c>
      <c r="JT333" s="1" cm="1">
        <f t="array" aca="1" ref="JT333" ca="1">_xlfn.XLOOKUP(INDIRECT("'Cornhole Board'!" &amp; CA333),$L$266:$L$269,$M$266:$M$269,0,0,1)</f>
        <v>3</v>
      </c>
      <c r="JU333" s="1" cm="1">
        <f t="array" aca="1" ref="JU333" ca="1">_xlfn.XLOOKUP(INDIRECT("'Cornhole Board'!" &amp; CB333),$L$266:$L$269,$M$266:$M$269,0,0,1)</f>
        <v>3</v>
      </c>
      <c r="JV333" s="1" cm="1">
        <f t="array" aca="1" ref="JV333" ca="1">_xlfn.XLOOKUP(INDIRECT("'Cornhole Board'!" &amp; CC333),$L$266:$L$269,$M$266:$M$269,0,0,1)</f>
        <v>1</v>
      </c>
      <c r="JW333" s="1" cm="1">
        <f t="array" aca="1" ref="JW333" ca="1">_xlfn.XLOOKUP(INDIRECT("'Cornhole Board'!" &amp; CD333),$L$266:$L$269,$M$266:$M$269,0,0,1)</f>
        <v>1</v>
      </c>
      <c r="JX333" s="1" cm="1">
        <f t="array" aca="1" ref="JX333" ca="1">_xlfn.XLOOKUP(INDIRECT("'Cornhole Board'!" &amp; CE333),$L$266:$L$269,$M$266:$M$269,0,0,1)</f>
        <v>1</v>
      </c>
      <c r="JY333" s="1" cm="1">
        <f t="array" aca="1" ref="JY333" ca="1">_xlfn.XLOOKUP(INDIRECT("'Cornhole Board'!" &amp; CF333),$L$266:$L$269,$M$266:$M$269,0,0,1)</f>
        <v>1</v>
      </c>
      <c r="JZ333" s="1" cm="1">
        <f t="array" aca="1" ref="JZ333" ca="1">_xlfn.XLOOKUP(INDIRECT("'Cornhole Board'!" &amp; CG333),$L$266:$L$269,$M$266:$M$269,0,0,1)</f>
        <v>3</v>
      </c>
      <c r="KA333" s="1" cm="1">
        <f t="array" aca="1" ref="KA333" ca="1">_xlfn.XLOOKUP(INDIRECT("'Cornhole Board'!" &amp; CH333),$L$266:$L$269,$M$266:$M$269,0,0,1)</f>
        <v>3</v>
      </c>
      <c r="KB333" s="1" cm="1">
        <f t="array" aca="1" ref="KB333" ca="1">_xlfn.XLOOKUP(INDIRECT("'Cornhole Board'!" &amp; CI333),$L$266:$L$269,$M$266:$M$269,0,0,1)</f>
        <v>3</v>
      </c>
      <c r="KC333" s="1" cm="1">
        <f t="array" aca="1" ref="KC333" ca="1">_xlfn.XLOOKUP(INDIRECT("'Cornhole Board'!" &amp; CJ333),$L$266:$L$269,$M$266:$M$269,0,0,1)</f>
        <v>1</v>
      </c>
      <c r="KD333" s="1" cm="1">
        <f t="array" aca="1" ref="KD333" ca="1">_xlfn.XLOOKUP(INDIRECT("'Cornhole Board'!" &amp; CK333),$L$266:$L$269,$M$266:$M$269,0,0,1)</f>
        <v>3</v>
      </c>
      <c r="KE333" s="1" cm="1">
        <f t="array" aca="1" ref="KE333" ca="1">_xlfn.XLOOKUP(INDIRECT("'Cornhole Board'!" &amp; CL333),$L$266:$L$269,$M$266:$M$269,0,0,1)</f>
        <v>3</v>
      </c>
      <c r="KF333" s="1" cm="1">
        <f t="array" aca="1" ref="KF333" ca="1">_xlfn.XLOOKUP(INDIRECT("'Cornhole Board'!" &amp; CM333),$L$266:$L$269,$M$266:$M$269,0,0,1)</f>
        <v>1</v>
      </c>
      <c r="KG333" s="1" cm="1">
        <f t="array" aca="1" ref="KG333" ca="1">_xlfn.XLOOKUP(INDIRECT("'Cornhole Board'!" &amp; CN333),$L$266:$L$269,$M$266:$M$269,0,0,1)</f>
        <v>1</v>
      </c>
      <c r="KH333" s="1" cm="1">
        <f t="array" aca="1" ref="KH333" ca="1">_xlfn.XLOOKUP(INDIRECT("'Cornhole Board'!" &amp; CO333),$L$266:$L$269,$M$266:$M$269,0,0,1)</f>
        <v>1</v>
      </c>
      <c r="KI333" s="1" cm="1">
        <f t="array" aca="1" ref="KI333" ca="1">_xlfn.XLOOKUP(INDIRECT("'Cornhole Board'!" &amp; CP333),$L$266:$L$269,$M$266:$M$269,0,0,1)</f>
        <v>3</v>
      </c>
      <c r="KJ333" s="1" cm="1">
        <f t="array" aca="1" ref="KJ333" ca="1">_xlfn.XLOOKUP(INDIRECT("'Cornhole Board'!" &amp; CQ333),$L$266:$L$269,$M$266:$M$269,0,0,1)</f>
        <v>1</v>
      </c>
      <c r="KK333" s="1" cm="1">
        <f t="array" aca="1" ref="KK333" ca="1">_xlfn.XLOOKUP(INDIRECT("'Cornhole Board'!" &amp; CR333),$L$266:$L$269,$M$266:$M$269,0,0,1)</f>
        <v>3</v>
      </c>
      <c r="KL333" s="1" cm="1">
        <f t="array" aca="1" ref="KL333" ca="1">_xlfn.XLOOKUP(INDIRECT("'Cornhole Board'!" &amp; CS333),$L$266:$L$269,$M$266:$M$269,0,0,1)</f>
        <v>3</v>
      </c>
      <c r="KM333" s="1" cm="1">
        <f t="array" aca="1" ref="KM333" ca="1">_xlfn.XLOOKUP(INDIRECT("'Cornhole Board'!" &amp; CT333),$L$266:$L$269,$M$266:$M$269,0,0,1)</f>
        <v>3</v>
      </c>
      <c r="KN333" s="1" cm="1">
        <f t="array" aca="1" ref="KN333" ca="1">_xlfn.XLOOKUP(INDIRECT("'Cornhole Board'!" &amp; CU333),$L$266:$L$269,$M$266:$M$269,0,0,1)</f>
        <v>1</v>
      </c>
      <c r="KO333" s="1" cm="1">
        <f t="array" aca="1" ref="KO333" ca="1">_xlfn.XLOOKUP(INDIRECT("'Cornhole Board'!" &amp; CV333),$L$266:$L$269,$M$266:$M$269,0,0,1)</f>
        <v>1</v>
      </c>
      <c r="KP333" s="1" cm="1">
        <f t="array" aca="1" ref="KP333" ca="1">_xlfn.XLOOKUP(INDIRECT("'Cornhole Board'!" &amp; CW333),$L$266:$L$269,$M$266:$M$269,0,0,1)</f>
        <v>1</v>
      </c>
      <c r="KQ333" s="1" cm="1">
        <f t="array" aca="1" ref="KQ333" ca="1">_xlfn.XLOOKUP(INDIRECT("'Cornhole Board'!" &amp; CX333),$L$266:$L$269,$M$266:$M$269,0,0,1)</f>
        <v>1</v>
      </c>
      <c r="KR333" s="1" cm="1">
        <f t="array" aca="1" ref="KR333" ca="1">_xlfn.XLOOKUP(INDIRECT("'Cornhole Board'!" &amp; CY333),$L$266:$L$269,$M$266:$M$269,0,0,1)</f>
        <v>3</v>
      </c>
      <c r="KS333" s="1" cm="1">
        <f t="array" aca="1" ref="KS333" ca="1">_xlfn.XLOOKUP(INDIRECT("'Cornhole Board'!" &amp; CZ333),$L$266:$L$269,$M$266:$M$269,0,0,1)</f>
        <v>1</v>
      </c>
      <c r="KT333" s="1" cm="1">
        <f t="array" aca="1" ref="KT333" ca="1">_xlfn.XLOOKUP(INDIRECT("'Cornhole Board'!" &amp; DA333),$L$266:$L$269,$M$266:$M$269,0,0,1)</f>
        <v>1</v>
      </c>
      <c r="KU333" s="1" cm="1">
        <f t="array" aca="1" ref="KU333" ca="1">_xlfn.XLOOKUP(INDIRECT("'Cornhole Board'!" &amp; DB333),$L$266:$L$269,$M$266:$M$269,0,0,1)</f>
        <v>1</v>
      </c>
      <c r="KV333" s="1" cm="1">
        <f t="array" aca="1" ref="KV333" ca="1">_xlfn.XLOOKUP(INDIRECT("'Cornhole Board'!" &amp; DC333),$L$266:$L$269,$M$266:$M$269,0,0,1)</f>
        <v>3</v>
      </c>
      <c r="KW333" s="1" cm="1">
        <f t="array" aca="1" ref="KW333" ca="1">_xlfn.XLOOKUP(INDIRECT("'Cornhole Board'!" &amp; DD333),$L$266:$L$269,$M$266:$M$269,0,0,1)</f>
        <v>3</v>
      </c>
      <c r="KX333" s="1" cm="1">
        <f t="array" aca="1" ref="KX333" ca="1">_xlfn.XLOOKUP(INDIRECT("'Cornhole Board'!" &amp; DE333),$L$266:$L$269,$M$266:$M$269,0,0,1)</f>
        <v>1</v>
      </c>
      <c r="KY333" s="1" cm="1">
        <f t="array" aca="1" ref="KY333" ca="1">_xlfn.XLOOKUP(INDIRECT("'Cornhole Board'!" &amp; DF333),$L$266:$L$269,$M$266:$M$269,0,0,1)</f>
        <v>1</v>
      </c>
      <c r="KZ333" s="1" cm="1">
        <f t="array" aca="1" ref="KZ333" ca="1">_xlfn.XLOOKUP(INDIRECT("'Cornhole Board'!" &amp; DG333),$L$266:$L$269,$M$266:$M$269,0,0,1)</f>
        <v>3</v>
      </c>
      <c r="LA333" s="1" cm="1">
        <f t="array" aca="1" ref="LA333" ca="1">_xlfn.XLOOKUP(INDIRECT("'Cornhole Board'!" &amp; DH333),$L$266:$L$269,$M$266:$M$269,0,0,1)</f>
        <v>1</v>
      </c>
      <c r="LB333" s="1" cm="1">
        <f t="array" aca="1" ref="LB333" ca="1">_xlfn.XLOOKUP(INDIRECT("'Cornhole Board'!" &amp; DI333),$L$266:$L$269,$M$266:$M$269,0,0,1)</f>
        <v>3</v>
      </c>
      <c r="LC333" s="1" cm="1">
        <f t="array" aca="1" ref="LC333" ca="1">_xlfn.XLOOKUP(INDIRECT("'Cornhole Board'!" &amp; DJ333),$L$266:$L$269,$M$266:$M$269,0,0,1)</f>
        <v>3</v>
      </c>
      <c r="LD333" s="1" cm="1">
        <f t="array" aca="1" ref="LD333" ca="1">_xlfn.XLOOKUP(INDIRECT("'Cornhole Board'!" &amp; DK333),$L$266:$L$269,$M$266:$M$269,0,0,1)</f>
        <v>1</v>
      </c>
      <c r="LE333" s="1" cm="1">
        <f t="array" aca="1" ref="LE333" ca="1">_xlfn.XLOOKUP(INDIRECT("'Cornhole Board'!" &amp; DL333),$L$266:$L$269,$M$266:$M$269,0,0,1)</f>
        <v>1</v>
      </c>
      <c r="LF333" s="1" cm="1">
        <f t="array" aca="1" ref="LF333" ca="1">_xlfn.XLOOKUP(INDIRECT("'Cornhole Board'!" &amp; DM333),$L$266:$L$269,$M$266:$M$269,0,0,1)</f>
        <v>3</v>
      </c>
      <c r="LG333" s="1" cm="1">
        <f t="array" aca="1" ref="LG333" ca="1">_xlfn.XLOOKUP(INDIRECT("'Cornhole Board'!" &amp; DN333),$L$266:$L$269,$M$266:$M$269,0,0,1)</f>
        <v>3</v>
      </c>
      <c r="LH333" s="1" cm="1">
        <f t="array" aca="1" ref="LH333" ca="1">_xlfn.XLOOKUP(INDIRECT("'Cornhole Board'!" &amp; DO333),$L$266:$L$269,$M$266:$M$269,0,0,1)</f>
        <v>3</v>
      </c>
      <c r="LI333" s="1" cm="1">
        <f t="array" aca="1" ref="LI333" ca="1">_xlfn.XLOOKUP(INDIRECT("'Cornhole Board'!" &amp; DP333),$L$266:$L$269,$M$266:$M$269,0,0,1)</f>
        <v>1</v>
      </c>
      <c r="LJ333" s="1" cm="1">
        <f t="array" aca="1" ref="LJ333" ca="1">_xlfn.XLOOKUP(INDIRECT("'Cornhole Board'!" &amp; DQ333),$L$266:$L$269,$M$266:$M$269,0,0,1)</f>
        <v>1</v>
      </c>
      <c r="LK333" s="1" cm="1">
        <f t="array" aca="1" ref="LK333" ca="1">_xlfn.XLOOKUP(INDIRECT("'Cornhole Board'!" &amp; DR333),$L$266:$L$269,$M$266:$M$269,0,0,1)</f>
        <v>3</v>
      </c>
      <c r="LL333" s="1" cm="1">
        <f t="array" aca="1" ref="LL333" ca="1">_xlfn.XLOOKUP(INDIRECT("'Cornhole Board'!" &amp; DS333),$L$266:$L$269,$M$266:$M$269,0,0,1)</f>
        <v>3</v>
      </c>
      <c r="LM333" s="1" cm="1">
        <f t="array" aca="1" ref="LM333" ca="1">_xlfn.XLOOKUP(INDIRECT("'Cornhole Board'!" &amp; DT333),$L$266:$L$269,$M$266:$M$269,0,0,1)</f>
        <v>1</v>
      </c>
      <c r="LN333" s="1" cm="1">
        <f t="array" aca="1" ref="LN333" ca="1">_xlfn.XLOOKUP(INDIRECT("'Cornhole Board'!" &amp; DU333),$L$266:$L$269,$M$266:$M$269,0,0,1)</f>
        <v>1</v>
      </c>
      <c r="LO333" s="1" cm="1">
        <f t="array" aca="1" ref="LO333" ca="1">_xlfn.XLOOKUP(INDIRECT("'Cornhole Board'!" &amp; DV333),$L$266:$L$269,$M$266:$M$269,0,0,1)</f>
        <v>1</v>
      </c>
      <c r="LP333" s="1" cm="1">
        <f t="array" aca="1" ref="LP333" ca="1">_xlfn.XLOOKUP(INDIRECT("'Cornhole Board'!" &amp; DW333),$L$266:$L$269,$M$266:$M$269,0,0,1)</f>
        <v>1</v>
      </c>
      <c r="LQ333" s="1" cm="1">
        <f t="array" aca="1" ref="LQ333" ca="1">_xlfn.XLOOKUP(INDIRECT("'Cornhole Board'!" &amp; DX333),$L$266:$L$269,$M$266:$M$269,0,0,1)</f>
        <v>3</v>
      </c>
      <c r="LR333" s="1" cm="1">
        <f t="array" aca="1" ref="LR333" ca="1">_xlfn.XLOOKUP(INDIRECT("'Cornhole Board'!" &amp; DY333),$L$266:$L$269,$M$266:$M$269,0,0,1)</f>
        <v>1</v>
      </c>
      <c r="LS333" s="1" cm="1">
        <f t="array" aca="1" ref="LS333" ca="1">_xlfn.XLOOKUP(INDIRECT("'Cornhole Board'!" &amp; DZ333),$L$266:$L$269,$M$266:$M$269,0,0,1)</f>
        <v>1</v>
      </c>
      <c r="LT333" s="1" cm="1">
        <f t="array" aca="1" ref="LT333" ca="1">_xlfn.XLOOKUP(INDIRECT("'Cornhole Board'!" &amp; EA333),$L$266:$L$269,$M$266:$M$269,0,0,1)</f>
        <v>1</v>
      </c>
      <c r="LU333" s="1" cm="1">
        <f t="array" aca="1" ref="LU333" ca="1">_xlfn.XLOOKUP(INDIRECT("'Cornhole Board'!" &amp; EB333),$L$266:$L$269,$M$266:$M$269,0,0,1)</f>
        <v>3</v>
      </c>
      <c r="LV333" s="1" cm="1">
        <f t="array" aca="1" ref="LV333" ca="1">_xlfn.XLOOKUP(INDIRECT("'Cornhole Board'!" &amp; EC333),$L$266:$L$269,$M$266:$M$269,0,0,1)</f>
        <v>3</v>
      </c>
      <c r="LW333" s="1" cm="1">
        <f t="array" aca="1" ref="LW333" ca="1">_xlfn.XLOOKUP(INDIRECT("'Cornhole Board'!" &amp; ED333),$L$266:$L$269,$M$266:$M$269,0,0,1)</f>
        <v>1</v>
      </c>
      <c r="LX333" s="1" cm="1">
        <f t="array" aca="1" ref="LX333" ca="1">_xlfn.XLOOKUP(INDIRECT("'Cornhole Board'!" &amp; EE333),$L$266:$L$269,$M$266:$M$269,0,0,1)</f>
        <v>1</v>
      </c>
      <c r="LY333" s="1" cm="1">
        <f t="array" aca="1" ref="LY333" ca="1">_xlfn.XLOOKUP(INDIRECT("'Cornhole Board'!" &amp; EF333),$L$266:$L$269,$M$266:$M$269,0,0,1)</f>
        <v>3</v>
      </c>
      <c r="LZ333" s="1" cm="1">
        <f t="array" aca="1" ref="LZ333" ca="1">_xlfn.XLOOKUP(INDIRECT("'Cornhole Board'!" &amp; EG333),$L$266:$L$269,$M$266:$M$269,0,0,1)</f>
        <v>3</v>
      </c>
      <c r="MA333" s="1" cm="1">
        <f t="array" aca="1" ref="MA333" ca="1">_xlfn.XLOOKUP(INDIRECT("'Cornhole Board'!" &amp; EH333),$L$266:$L$269,$M$266:$M$269,0,0,1)</f>
        <v>1</v>
      </c>
      <c r="MB333" s="1" cm="1">
        <f t="array" aca="1" ref="MB333" ca="1">_xlfn.XLOOKUP(INDIRECT("'Cornhole Board'!" &amp; EI333),$L$266:$L$269,$M$266:$M$269,0,0,1)</f>
        <v>3</v>
      </c>
      <c r="MC333" s="1" cm="1">
        <f t="array" aca="1" ref="MC333" ca="1">_xlfn.XLOOKUP(INDIRECT("'Cornhole Board'!" &amp; EJ333),$L$266:$L$269,$M$266:$M$269,0,0,1)</f>
        <v>1</v>
      </c>
      <c r="MD333" s="1" cm="1">
        <f t="array" aca="1" ref="MD333" ca="1">_xlfn.XLOOKUP(INDIRECT("'Cornhole Board'!" &amp; EK333),$L$266:$L$269,$M$266:$M$269,0,0,1)</f>
        <v>1</v>
      </c>
      <c r="ME333" s="1" cm="1">
        <f t="array" aca="1" ref="ME333" ca="1">_xlfn.XLOOKUP(INDIRECT("'Cornhole Board'!" &amp; EL333),$L$266:$L$269,$M$266:$M$269,0,0,1)</f>
        <v>3</v>
      </c>
      <c r="MF333" s="1" cm="1">
        <f t="array" aca="1" ref="MF333" ca="1">_xlfn.XLOOKUP(INDIRECT("'Cornhole Board'!" &amp; EM333),$L$266:$L$269,$M$266:$M$269,0,0,1)</f>
        <v>1</v>
      </c>
      <c r="MG333" s="1" cm="1">
        <f t="array" aca="1" ref="MG333" ca="1">_xlfn.XLOOKUP(INDIRECT("'Cornhole Board'!" &amp; EN333),$L$266:$L$269,$M$266:$M$269,0,0,1)</f>
        <v>0</v>
      </c>
      <c r="MH333" s="1" cm="1">
        <f t="array" aca="1" ref="MH333" ca="1">_xlfn.XLOOKUP(INDIRECT("'Cornhole Board'!" &amp; EO333),$L$266:$L$269,$M$266:$M$269,0,0,1)</f>
        <v>1</v>
      </c>
      <c r="MI333" s="1" cm="1">
        <f t="array" aca="1" ref="MI333" ca="1">_xlfn.XLOOKUP(INDIRECT("'Cornhole Board'!" &amp; EP333),$L$266:$L$269,$M$266:$M$269,0,0,1)</f>
        <v>1</v>
      </c>
      <c r="MJ333" s="1" cm="1">
        <f t="array" aca="1" ref="MJ333" ca="1">_xlfn.XLOOKUP(INDIRECT("'Cornhole Board'!" &amp; EQ333),$L$266:$L$269,$M$266:$M$269,0,0,1)</f>
        <v>0</v>
      </c>
      <c r="MK333" s="1" cm="1">
        <f t="array" aca="1" ref="MK333" ca="1">_xlfn.XLOOKUP(INDIRECT("'Cornhole Board'!" &amp; ER333),$L$266:$L$269,$M$266:$M$269,0,0,1)</f>
        <v>1</v>
      </c>
      <c r="ML333" s="1" cm="1">
        <f t="array" aca="1" ref="ML333" ca="1">_xlfn.XLOOKUP(INDIRECT("'Cornhole Board'!" &amp; ES333),$L$266:$L$269,$M$266:$M$269,0,0,1)</f>
        <v>1</v>
      </c>
      <c r="MM333" s="1" cm="1">
        <f t="array" aca="1" ref="MM333" ca="1">_xlfn.XLOOKUP(INDIRECT("'Cornhole Board'!" &amp; ET333),$L$266:$L$269,$M$266:$M$269,0,0,1)</f>
        <v>3</v>
      </c>
      <c r="MN333" s="1" cm="1">
        <f t="array" aca="1" ref="MN333" ca="1">_xlfn.XLOOKUP(INDIRECT("'Cornhole Board'!" &amp; EU333),$L$266:$L$269,$M$266:$M$269,0,0,1)</f>
        <v>1</v>
      </c>
      <c r="MO333" s="1" cm="1">
        <f t="array" aca="1" ref="MO333" ca="1">_xlfn.XLOOKUP(INDIRECT("'Cornhole Board'!" &amp; EV333),$L$266:$L$269,$M$266:$M$269,0,0,1)</f>
        <v>3</v>
      </c>
      <c r="MP333" s="1" cm="1">
        <f t="array" aca="1" ref="MP333" ca="1">_xlfn.XLOOKUP(INDIRECT("'Cornhole Board'!" &amp; EW333),$L$266:$L$269,$M$266:$M$269,0,0,1)</f>
        <v>1</v>
      </c>
      <c r="MQ333" s="1" cm="1">
        <f t="array" aca="1" ref="MQ333" ca="1">_xlfn.XLOOKUP(INDIRECT("'Cornhole Board'!" &amp; EX333),$L$266:$L$269,$M$266:$M$269,0,0,1)</f>
        <v>1</v>
      </c>
      <c r="MR333" s="1" cm="1">
        <f t="array" aca="1" ref="MR333" ca="1">_xlfn.XLOOKUP(INDIRECT("'Cornhole Board'!" &amp; EY333),$L$266:$L$269,$M$266:$M$269,0,0,1)</f>
        <v>3</v>
      </c>
      <c r="MS333" s="1" cm="1">
        <f t="array" aca="1" ref="MS333" ca="1">_xlfn.XLOOKUP(INDIRECT("'Cornhole Board'!" &amp; EZ333),$L$266:$L$269,$M$266:$M$269,0,0,1)</f>
        <v>1</v>
      </c>
      <c r="MT333" s="1" cm="1">
        <f t="array" aca="1" ref="MT333" ca="1">_xlfn.XLOOKUP(INDIRECT("'Cornhole Board'!" &amp; FA333),$L$266:$L$269,$M$266:$M$269,0,0,1)</f>
        <v>1</v>
      </c>
      <c r="MU333" s="1" cm="1">
        <f t="array" aca="1" ref="MU333" ca="1">_xlfn.XLOOKUP(INDIRECT("'Cornhole Board'!" &amp; FB333),$L$266:$L$269,$M$266:$M$269,0,0,1)</f>
        <v>3</v>
      </c>
      <c r="MV333" s="1" cm="1">
        <f t="array" aca="1" ref="MV333" ca="1">_xlfn.XLOOKUP(INDIRECT("'Cornhole Board'!" &amp; FC333),$L$266:$L$269,$M$266:$M$269,0,0,1)</f>
        <v>1</v>
      </c>
      <c r="MW333" s="1" cm="1">
        <f t="array" aca="1" ref="MW333" ca="1">_xlfn.XLOOKUP(INDIRECT("'Cornhole Board'!" &amp; FD333),$L$266:$L$269,$M$266:$M$269,0,0,1)</f>
        <v>3</v>
      </c>
      <c r="MX333" s="1" cm="1">
        <f t="array" aca="1" ref="MX333" ca="1">_xlfn.XLOOKUP(INDIRECT("'Cornhole Board'!" &amp; FE333),$L$266:$L$269,$M$266:$M$269,0,0,1)</f>
        <v>1</v>
      </c>
      <c r="MY333" s="1" cm="1">
        <f t="array" aca="1" ref="MY333" ca="1">_xlfn.XLOOKUP(INDIRECT("'Cornhole Board'!" &amp; FF333),$L$266:$L$269,$M$266:$M$269,0,0,1)</f>
        <v>3</v>
      </c>
      <c r="MZ333" s="1" cm="1">
        <f t="array" aca="1" ref="MZ333" ca="1">_xlfn.XLOOKUP(INDIRECT("'Cornhole Board'!" &amp; FG333),$L$266:$L$269,$M$266:$M$269,0,0,1)</f>
        <v>1</v>
      </c>
      <c r="NA333" s="1" cm="1">
        <f t="array" aca="1" ref="NA333" ca="1">_xlfn.XLOOKUP(INDIRECT("'Cornhole Board'!" &amp; FH333),$L$266:$L$269,$M$266:$M$269,0,0,1)</f>
        <v>0</v>
      </c>
      <c r="NB333" s="1" cm="1">
        <f t="array" aca="1" ref="NB333" ca="1">_xlfn.XLOOKUP(INDIRECT("'Cornhole Board'!" &amp; FI333),$L$266:$L$269,$M$266:$M$269,0,0,1)</f>
        <v>3</v>
      </c>
      <c r="NC333" s="1" cm="1">
        <f t="array" aca="1" ref="NC333" ca="1">_xlfn.XLOOKUP(INDIRECT("'Cornhole Board'!" &amp; FJ333),$L$266:$L$269,$M$266:$M$269,0,0,1)</f>
        <v>1</v>
      </c>
      <c r="ND333" s="1" cm="1">
        <f t="array" aca="1" ref="ND333" ca="1">_xlfn.XLOOKUP(INDIRECT("'Cornhole Board'!" &amp; FK333),$L$266:$L$269,$M$266:$M$269,0,0,1)</f>
        <v>3</v>
      </c>
      <c r="NE333" s="1" cm="1">
        <f t="array" aca="1" ref="NE333" ca="1">_xlfn.XLOOKUP(INDIRECT("'Cornhole Board'!" &amp; FL333),$L$266:$L$269,$M$266:$M$269,0,0,1)</f>
        <v>1</v>
      </c>
      <c r="NF333" s="1" cm="1">
        <f t="array" aca="1" ref="NF333" ca="1">_xlfn.XLOOKUP(INDIRECT("'Cornhole Board'!" &amp; FM333),$L$266:$L$269,$M$266:$M$269,0,0,1)</f>
        <v>3</v>
      </c>
      <c r="NG333" s="1" cm="1">
        <f t="array" aca="1" ref="NG333" ca="1">_xlfn.XLOOKUP(INDIRECT("'Cornhole Board'!" &amp; FN333),$L$266:$L$269,$M$266:$M$269,0,0,1)</f>
        <v>3</v>
      </c>
      <c r="NH333" s="1" cm="1">
        <f t="array" aca="1" ref="NH333" ca="1">_xlfn.XLOOKUP(INDIRECT("'Cornhole Board'!" &amp; FO333),$L$266:$L$269,$M$266:$M$269,0,0,1)</f>
        <v>3</v>
      </c>
      <c r="NI333" s="1" cm="1">
        <f t="array" aca="1" ref="NI333" ca="1">_xlfn.XLOOKUP(INDIRECT("'Cornhole Board'!" &amp; FP333),$L$266:$L$269,$M$266:$M$269,0,0,1)</f>
        <v>1</v>
      </c>
      <c r="NJ333" s="1" cm="1">
        <f t="array" aca="1" ref="NJ333" ca="1">_xlfn.XLOOKUP(INDIRECT("'Cornhole Board'!" &amp; FQ333),$L$266:$L$269,$M$266:$M$269,0,0,1)</f>
        <v>1</v>
      </c>
      <c r="NK333" s="1" cm="1">
        <f t="array" aca="1" ref="NK333" ca="1">_xlfn.XLOOKUP(INDIRECT("'Cornhole Board'!" &amp; FR333),$L$266:$L$269,$M$266:$M$269,0,0,1)</f>
        <v>1</v>
      </c>
      <c r="NL333" s="1" cm="1">
        <f t="array" aca="1" ref="NL333" ca="1">_xlfn.XLOOKUP(INDIRECT("'Cornhole Board'!" &amp; FS333),$L$266:$L$269,$M$266:$M$269,0,0,1)</f>
        <v>1</v>
      </c>
      <c r="NM333" s="1" cm="1">
        <f t="array" aca="1" ref="NM333" ca="1">_xlfn.XLOOKUP(INDIRECT("'Cornhole Board'!" &amp; FT333),$L$266:$L$269,$M$266:$M$269,0,0,1)</f>
        <v>3</v>
      </c>
      <c r="NN333" s="1" cm="1">
        <f t="array" aca="1" ref="NN333" ca="1">_xlfn.XLOOKUP(INDIRECT("'Cornhole Board'!" &amp; FU333),$L$266:$L$269,$M$266:$M$269,0,0,1)</f>
        <v>1</v>
      </c>
      <c r="NO333" s="1" cm="1">
        <f t="array" aca="1" ref="NO333" ca="1">_xlfn.XLOOKUP(INDIRECT("'Cornhole Board'!" &amp; FV333),$L$266:$L$269,$M$266:$M$269,0,0,1)</f>
        <v>3</v>
      </c>
      <c r="NP333" s="1" cm="1">
        <f t="array" aca="1" ref="NP333" ca="1">_xlfn.XLOOKUP(INDIRECT("'Cornhole Board'!" &amp; FW333),$L$266:$L$269,$M$266:$M$269,0,0,1)</f>
        <v>3</v>
      </c>
      <c r="NQ333" s="1" cm="1">
        <f t="array" aca="1" ref="NQ333" ca="1">_xlfn.XLOOKUP(INDIRECT("'Cornhole Board'!" &amp; FX333),$L$266:$L$269,$M$266:$M$269,0,0,1)</f>
        <v>3</v>
      </c>
      <c r="NR333" s="1" cm="1">
        <f t="array" aca="1" ref="NR333" ca="1">_xlfn.XLOOKUP(INDIRECT("'Cornhole Board'!" &amp; FY333),$L$266:$L$269,$M$266:$M$269,0,0,1)</f>
        <v>3</v>
      </c>
      <c r="NS333" s="1" cm="1">
        <f t="array" aca="1" ref="NS333" ca="1">_xlfn.XLOOKUP(INDIRECT("'Cornhole Board'!" &amp; FZ333),$L$266:$L$269,$M$266:$M$269,0,0,1)</f>
        <v>3</v>
      </c>
      <c r="NT333" s="1" cm="1">
        <f t="array" aca="1" ref="NT333" ca="1">_xlfn.XLOOKUP(INDIRECT("'Cornhole Board'!" &amp; GA333),$L$266:$L$269,$M$266:$M$269,0,0,1)</f>
        <v>3</v>
      </c>
      <c r="NU333" s="1" cm="1">
        <f t="array" aca="1" ref="NU333" ca="1">_xlfn.XLOOKUP(INDIRECT("'Cornhole Board'!" &amp; GB333),$L$266:$L$269,$M$266:$M$269,0,0,1)</f>
        <v>0</v>
      </c>
      <c r="NV333" s="1" cm="1">
        <f t="array" aca="1" ref="NV333" ca="1">_xlfn.XLOOKUP(INDIRECT("'Cornhole Board'!" &amp; GC333),$L$266:$L$269,$M$266:$M$269,0,0,1)</f>
        <v>3</v>
      </c>
      <c r="NW333" s="1" cm="1">
        <f t="array" aca="1" ref="NW333" ca="1">_xlfn.XLOOKUP(INDIRECT("'Cornhole Board'!" &amp; GD333),$L$266:$L$269,$M$266:$M$269,0,0,1)</f>
        <v>3</v>
      </c>
      <c r="NX333" s="1" cm="1">
        <f t="array" aca="1" ref="NX333" ca="1">_xlfn.XLOOKUP(INDIRECT("'Cornhole Board'!" &amp; GE333),$L$266:$L$269,$M$266:$M$269,0,0,1)</f>
        <v>3</v>
      </c>
      <c r="NY333" s="1" cm="1">
        <f t="array" aca="1" ref="NY333" ca="1">_xlfn.XLOOKUP(INDIRECT("'Cornhole Board'!" &amp; GF333),$L$266:$L$269,$M$266:$M$269,0,0,1)</f>
        <v>3</v>
      </c>
      <c r="NZ333" s="1" cm="1">
        <f t="array" aca="1" ref="NZ333" ca="1">_xlfn.XLOOKUP(INDIRECT("'Cornhole Board'!" &amp; GG333),$L$266:$L$269,$M$266:$M$269,0,0,1)</f>
        <v>1</v>
      </c>
      <c r="OA333" s="1" cm="1">
        <f t="array" aca="1" ref="OA333" ca="1">_xlfn.XLOOKUP(INDIRECT("'Cornhole Board'!" &amp; GH333),$L$266:$L$269,$M$266:$M$269,0,0,1)</f>
        <v>3</v>
      </c>
      <c r="OB333" s="1" cm="1">
        <f t="array" aca="1" ref="OB333" ca="1">_xlfn.XLOOKUP(INDIRECT("'Cornhole Board'!" &amp; GI333),$L$266:$L$269,$M$266:$M$269,0,0,1)</f>
        <v>1</v>
      </c>
      <c r="OC333" s="1" cm="1">
        <f t="array" aca="1" ref="OC333" ca="1">_xlfn.XLOOKUP(INDIRECT("'Cornhole Board'!" &amp; GJ333),$L$266:$L$269,$M$266:$M$269,0,0,1)</f>
        <v>3</v>
      </c>
      <c r="OD333" s="1" cm="1">
        <f t="array" aca="1" ref="OD333" ca="1">_xlfn.XLOOKUP(INDIRECT("'Cornhole Board'!" &amp; GK333),$L$266:$L$269,$M$266:$M$269,0,0,1)</f>
        <v>3</v>
      </c>
      <c r="OE333" s="1" cm="1">
        <f t="array" aca="1" ref="OE333" ca="1">_xlfn.XLOOKUP(INDIRECT("'Cornhole Board'!" &amp; GL333),$L$266:$L$269,$M$266:$M$269,0,0,1)</f>
        <v>3</v>
      </c>
      <c r="OF333" s="1" cm="1">
        <f t="array" aca="1" ref="OF333" ca="1">_xlfn.XLOOKUP(INDIRECT("'Cornhole Board'!" &amp; GM333),$L$266:$L$269,$M$266:$M$269,0,0,1)</f>
        <v>1</v>
      </c>
      <c r="OG333" s="1" cm="1">
        <f t="array" aca="1" ref="OG333" ca="1">_xlfn.XLOOKUP(INDIRECT("'Cornhole Board'!" &amp; GN333),$L$266:$L$269,$M$266:$M$269,0,0,1)</f>
        <v>1</v>
      </c>
      <c r="OH333" s="1" cm="1">
        <f t="array" aca="1" ref="OH333" ca="1">_xlfn.XLOOKUP(INDIRECT("'Cornhole Board'!" &amp; GO333),$L$266:$L$269,$M$266:$M$269,0,0,1)</f>
        <v>3</v>
      </c>
      <c r="OI333" s="1" cm="1">
        <f t="array" aca="1" ref="OI333" ca="1">_xlfn.XLOOKUP(INDIRECT("'Cornhole Board'!" &amp; GP333),$L$266:$L$269,$M$266:$M$269,0,0,1)</f>
        <v>3</v>
      </c>
      <c r="OJ333" s="1" cm="1">
        <f t="array" aca="1" ref="OJ333" ca="1">_xlfn.XLOOKUP(INDIRECT("'Cornhole Board'!" &amp; GQ333),$L$266:$L$269,$M$266:$M$269,0,0,1)</f>
        <v>3</v>
      </c>
      <c r="OK333" s="1" cm="1">
        <f t="array" aca="1" ref="OK333" ca="1">_xlfn.XLOOKUP(INDIRECT("'Cornhole Board'!" &amp; GR333),$L$266:$L$269,$M$266:$M$269,0,0,1)</f>
        <v>1</v>
      </c>
      <c r="OL333" s="1" cm="1">
        <f t="array" aca="1" ref="OL333" ca="1">_xlfn.XLOOKUP(INDIRECT("'Cornhole Board'!" &amp; GS333),$L$266:$L$269,$M$266:$M$269,0,0,1)</f>
        <v>0</v>
      </c>
      <c r="OM333" s="1" cm="1">
        <f t="array" aca="1" ref="OM333" ca="1">_xlfn.XLOOKUP(INDIRECT("'Cornhole Board'!" &amp; GT333),$L$266:$L$269,$M$266:$M$269,0,0,1)</f>
        <v>1</v>
      </c>
      <c r="ON333" s="1" cm="1">
        <f t="array" aca="1" ref="ON333" ca="1">_xlfn.XLOOKUP(INDIRECT("'Cornhole Board'!" &amp; GU333),$L$266:$L$269,$M$266:$M$269,0,0,1)</f>
        <v>3</v>
      </c>
      <c r="OO333" s="1" cm="1">
        <f t="array" aca="1" ref="OO333" ca="1">_xlfn.XLOOKUP(INDIRECT("'Cornhole Board'!" &amp; GV333),$L$266:$L$269,$M$266:$M$269,0,0,1)</f>
        <v>0</v>
      </c>
      <c r="OP333" s="1" cm="1">
        <f t="array" aca="1" ref="OP333" ca="1">_xlfn.XLOOKUP(INDIRECT("'Cornhole Board'!" &amp; GW333),$L$266:$L$269,$M$266:$M$269,0,0,1)</f>
        <v>3</v>
      </c>
      <c r="OQ333" s="1" cm="1">
        <f t="array" aca="1" ref="OQ333" ca="1">_xlfn.XLOOKUP(INDIRECT("'Cornhole Board'!" &amp; GX333),$L$266:$L$269,$M$266:$M$269,0,0,1)</f>
        <v>3</v>
      </c>
    </row>
    <row r="334" spans="2:434" s="1" customFormat="1" ht="23.25">
      <c r="B334" s="15">
        <f t="shared" si="20"/>
        <v>152</v>
      </c>
      <c r="C334" s="12">
        <v>8</v>
      </c>
      <c r="D334" s="13">
        <v>10</v>
      </c>
      <c r="E334" s="14" cm="1">
        <f t="array" aca="1" ref="E334" ca="1">_xlfn.LET(
_xlpm.firstPlayerResults, _xlfn.BYROW(_xlfn.WRAPROWS(_xlfn._xlws.FILTER(GZ334:OQ334,_xlfn.ANCHORARRAY($G$316)=1),4),_xlfn.LAMBDA(_xlpm.roundN, SUM(_xlpm.roundN))),
_xlpm.secondPlayerResults, _xlfn.BYROW(_xlfn.WRAPROWS(_xlfn._xlws.FILTER(GZ334:OQ334,_xlfn.ANCHORARRAY($G$316)=2),4),_xlfn.LAMBDA(_xlpm.roundN,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38</v>
      </c>
      <c r="F334" s="5"/>
      <c r="G334" s="22" t="s">
        <v>868</v>
      </c>
      <c r="H334" s="22" t="s">
        <v>257</v>
      </c>
      <c r="I334" s="22" t="s">
        <v>178</v>
      </c>
      <c r="J334" s="22" t="s">
        <v>181</v>
      </c>
      <c r="K334" s="22" t="s">
        <v>717</v>
      </c>
      <c r="L334" s="22" t="s">
        <v>153</v>
      </c>
      <c r="M334" s="22" t="s">
        <v>256</v>
      </c>
      <c r="N334" s="22" t="s">
        <v>506</v>
      </c>
      <c r="O334" s="22" t="s">
        <v>234</v>
      </c>
      <c r="P334" s="22" t="s">
        <v>845</v>
      </c>
      <c r="Q334" s="22" t="s">
        <v>155</v>
      </c>
      <c r="R334" s="22" t="s">
        <v>140</v>
      </c>
      <c r="S334" s="22" t="s">
        <v>250</v>
      </c>
      <c r="T334" s="22" t="s">
        <v>453</v>
      </c>
      <c r="U334" s="22" t="s">
        <v>155</v>
      </c>
      <c r="V334" s="22" t="s">
        <v>551</v>
      </c>
      <c r="W334" s="22" t="s">
        <v>830</v>
      </c>
      <c r="X334" s="22" t="s">
        <v>41</v>
      </c>
      <c r="Y334" s="22" t="s">
        <v>175</v>
      </c>
      <c r="Z334" s="22" t="s">
        <v>1096</v>
      </c>
      <c r="AA334" s="22" t="s">
        <v>532</v>
      </c>
      <c r="AB334" s="22" t="s">
        <v>275</v>
      </c>
      <c r="AC334" s="22" t="s">
        <v>231</v>
      </c>
      <c r="AD334" s="22" t="s">
        <v>274</v>
      </c>
      <c r="AE334" s="22" t="s">
        <v>182</v>
      </c>
      <c r="AF334" s="22" t="s">
        <v>1115</v>
      </c>
      <c r="AG334" s="22" t="s">
        <v>175</v>
      </c>
      <c r="AH334" s="22" t="s">
        <v>254</v>
      </c>
      <c r="AI334" s="22" t="s">
        <v>582</v>
      </c>
      <c r="AJ334" s="22" t="s">
        <v>234</v>
      </c>
      <c r="AK334" s="22" t="s">
        <v>256</v>
      </c>
      <c r="AL334" s="22" t="s">
        <v>800</v>
      </c>
      <c r="AM334" s="22" t="s">
        <v>392</v>
      </c>
      <c r="AN334" s="22" t="s">
        <v>511</v>
      </c>
      <c r="AO334" s="22" t="s">
        <v>341</v>
      </c>
      <c r="AP334" s="22" t="s">
        <v>485</v>
      </c>
      <c r="AQ334" s="22" t="s">
        <v>141</v>
      </c>
      <c r="AR334" s="22" t="s">
        <v>199</v>
      </c>
      <c r="AS334" s="22" t="s">
        <v>213</v>
      </c>
      <c r="AT334" s="22" t="s">
        <v>471</v>
      </c>
      <c r="AU334" s="22" t="s">
        <v>155</v>
      </c>
      <c r="AV334" s="22" t="s">
        <v>238</v>
      </c>
      <c r="AW334" s="22" t="s">
        <v>770</v>
      </c>
      <c r="AX334" s="22" t="s">
        <v>945</v>
      </c>
      <c r="AY334" s="22" t="s">
        <v>279</v>
      </c>
      <c r="AZ334" s="22" t="s">
        <v>829</v>
      </c>
      <c r="BA334" s="22" t="s">
        <v>530</v>
      </c>
      <c r="BB334" s="22" t="s">
        <v>486</v>
      </c>
      <c r="BC334" s="22" t="s">
        <v>238</v>
      </c>
      <c r="BD334" s="22" t="s">
        <v>217</v>
      </c>
      <c r="BE334" s="22" t="s">
        <v>849</v>
      </c>
      <c r="BF334" s="22" t="s">
        <v>548</v>
      </c>
      <c r="BG334" s="22" t="s">
        <v>124</v>
      </c>
      <c r="BH334" s="22" t="s">
        <v>21</v>
      </c>
      <c r="BI334" s="22" t="s">
        <v>881</v>
      </c>
      <c r="BJ334" s="22" t="s">
        <v>140</v>
      </c>
      <c r="BK334" s="22" t="s">
        <v>215</v>
      </c>
      <c r="BL334" s="22" t="s">
        <v>155</v>
      </c>
      <c r="BM334" s="22" t="s">
        <v>266</v>
      </c>
      <c r="BN334" s="22" t="s">
        <v>516</v>
      </c>
      <c r="BO334" s="22" t="s">
        <v>212</v>
      </c>
      <c r="BP334" s="22" t="s">
        <v>785</v>
      </c>
      <c r="BQ334" s="22" t="s">
        <v>141</v>
      </c>
      <c r="BR334" s="22" t="s">
        <v>442</v>
      </c>
      <c r="BS334" s="22" t="s">
        <v>218</v>
      </c>
      <c r="BT334" s="22" t="s">
        <v>176</v>
      </c>
      <c r="BU334" s="22" t="s">
        <v>154</v>
      </c>
      <c r="BV334" s="22" t="s">
        <v>235</v>
      </c>
      <c r="BW334" s="22" t="s">
        <v>869</v>
      </c>
      <c r="BX334" s="22" t="s">
        <v>238</v>
      </c>
      <c r="BY334" s="22" t="s">
        <v>272</v>
      </c>
      <c r="BZ334" s="22" t="s">
        <v>238</v>
      </c>
      <c r="CA334" s="22" t="s">
        <v>175</v>
      </c>
      <c r="CB334" s="22" t="s">
        <v>273</v>
      </c>
      <c r="CC334" s="22" t="s">
        <v>158</v>
      </c>
      <c r="CD334" s="22" t="s">
        <v>459</v>
      </c>
      <c r="CE334" s="22" t="s">
        <v>1065</v>
      </c>
      <c r="CF334" s="22" t="s">
        <v>256</v>
      </c>
      <c r="CG334" s="22" t="s">
        <v>195</v>
      </c>
      <c r="CH334" s="22" t="s">
        <v>216</v>
      </c>
      <c r="CI334" s="22" t="s">
        <v>995</v>
      </c>
      <c r="CJ334" s="22" t="s">
        <v>156</v>
      </c>
      <c r="CK334" s="22" t="s">
        <v>176</v>
      </c>
      <c r="CL334" s="22" t="s">
        <v>214</v>
      </c>
      <c r="CM334" s="22" t="s">
        <v>231</v>
      </c>
      <c r="CN334" s="22" t="s">
        <v>155</v>
      </c>
      <c r="CO334" s="22" t="s">
        <v>258</v>
      </c>
      <c r="CP334" s="22" t="s">
        <v>408</v>
      </c>
      <c r="CQ334" s="22" t="s">
        <v>258</v>
      </c>
      <c r="CR334" s="22" t="s">
        <v>72</v>
      </c>
      <c r="CS334" s="22" t="s">
        <v>375</v>
      </c>
      <c r="CT334" s="22" t="s">
        <v>261</v>
      </c>
      <c r="CU334" s="22" t="s">
        <v>827</v>
      </c>
      <c r="CV334" s="22" t="s">
        <v>773</v>
      </c>
      <c r="CW334" s="22" t="s">
        <v>258</v>
      </c>
      <c r="CX334" s="22" t="s">
        <v>849</v>
      </c>
      <c r="CY334" s="22" t="s">
        <v>770</v>
      </c>
      <c r="CZ334" s="22" t="s">
        <v>21</v>
      </c>
      <c r="DA334" s="22" t="s">
        <v>216</v>
      </c>
      <c r="DB334" s="22" t="s">
        <v>532</v>
      </c>
      <c r="DC334" s="22" t="s">
        <v>113</v>
      </c>
      <c r="DD334" s="22" t="s">
        <v>197</v>
      </c>
      <c r="DE334" s="22" t="s">
        <v>573</v>
      </c>
      <c r="DF334" s="22" t="s">
        <v>593</v>
      </c>
      <c r="DG334" s="22" t="s">
        <v>236</v>
      </c>
      <c r="DH334" s="22" t="s">
        <v>155</v>
      </c>
      <c r="DI334" s="22" t="s">
        <v>59</v>
      </c>
      <c r="DJ334" s="22" t="s">
        <v>729</v>
      </c>
      <c r="DK334" s="22" t="s">
        <v>157</v>
      </c>
      <c r="DL334" s="22" t="s">
        <v>217</v>
      </c>
      <c r="DM334" s="22" t="s">
        <v>527</v>
      </c>
      <c r="DN334" s="22" t="s">
        <v>182</v>
      </c>
      <c r="DO334" s="22" t="s">
        <v>180</v>
      </c>
      <c r="DP334" s="22" t="s">
        <v>236</v>
      </c>
      <c r="DQ334" s="22" t="s">
        <v>787</v>
      </c>
      <c r="DR334" s="22" t="s">
        <v>916</v>
      </c>
      <c r="DS334" s="22" t="s">
        <v>258</v>
      </c>
      <c r="DT334" s="22" t="s">
        <v>154</v>
      </c>
      <c r="DU334" s="22" t="s">
        <v>274</v>
      </c>
      <c r="DV334" s="22" t="s">
        <v>496</v>
      </c>
      <c r="DW334" s="22" t="s">
        <v>196</v>
      </c>
      <c r="DX334" s="22" t="s">
        <v>807</v>
      </c>
      <c r="DY334" s="22" t="s">
        <v>274</v>
      </c>
      <c r="DZ334" s="22" t="s">
        <v>176</v>
      </c>
      <c r="EA334" s="22" t="s">
        <v>65</v>
      </c>
      <c r="EB334" s="22" t="s">
        <v>198</v>
      </c>
      <c r="EC334" s="22" t="s">
        <v>258</v>
      </c>
      <c r="ED334" s="22" t="s">
        <v>817</v>
      </c>
      <c r="EE334" s="22" t="s">
        <v>233</v>
      </c>
      <c r="EF334" s="22" t="s">
        <v>1110</v>
      </c>
      <c r="EG334" s="22" t="s">
        <v>293</v>
      </c>
      <c r="EH334" s="22" t="s">
        <v>532</v>
      </c>
      <c r="EI334" s="22" t="s">
        <v>788</v>
      </c>
      <c r="EJ334" s="22" t="s">
        <v>809</v>
      </c>
      <c r="EK334" s="22" t="s">
        <v>474</v>
      </c>
      <c r="EL334" s="22" t="s">
        <v>39</v>
      </c>
      <c r="EM334" s="22" t="s">
        <v>411</v>
      </c>
      <c r="EN334" s="22" t="s">
        <v>234</v>
      </c>
      <c r="EO334" s="22" t="s">
        <v>14</v>
      </c>
      <c r="EP334" s="22" t="s">
        <v>154</v>
      </c>
      <c r="EQ334" s="22" t="s">
        <v>234</v>
      </c>
      <c r="ER334" s="22" t="s">
        <v>258</v>
      </c>
      <c r="ES334" s="22" t="s">
        <v>419</v>
      </c>
      <c r="ET334" s="22" t="s">
        <v>274</v>
      </c>
      <c r="EU334" s="22" t="s">
        <v>39</v>
      </c>
      <c r="EV334" s="22" t="s">
        <v>754</v>
      </c>
      <c r="EW334" s="22" t="s">
        <v>1108</v>
      </c>
      <c r="EX334" s="22" t="s">
        <v>274</v>
      </c>
      <c r="EY334" s="22" t="s">
        <v>159</v>
      </c>
      <c r="EZ334" s="22" t="s">
        <v>238</v>
      </c>
      <c r="FA334" s="22" t="s">
        <v>824</v>
      </c>
      <c r="FB334" s="22" t="s">
        <v>496</v>
      </c>
      <c r="FC334" s="22" t="s">
        <v>238</v>
      </c>
      <c r="FD334" s="22" t="s">
        <v>256</v>
      </c>
      <c r="FE334" s="22" t="s">
        <v>457</v>
      </c>
      <c r="FF334" s="22" t="s">
        <v>1129</v>
      </c>
      <c r="FG334" s="22" t="s">
        <v>237</v>
      </c>
      <c r="FH334" s="22" t="s">
        <v>22</v>
      </c>
      <c r="FI334" s="22" t="s">
        <v>188</v>
      </c>
      <c r="FJ334" s="22" t="s">
        <v>211</v>
      </c>
      <c r="FK334" s="22" t="s">
        <v>476</v>
      </c>
      <c r="FL334" s="22" t="s">
        <v>788</v>
      </c>
      <c r="FM334" s="22" t="s">
        <v>157</v>
      </c>
      <c r="FN334" s="22" t="s">
        <v>305</v>
      </c>
      <c r="FO334" s="22" t="s">
        <v>458</v>
      </c>
      <c r="FP334" s="22" t="s">
        <v>199</v>
      </c>
      <c r="FQ334" s="22" t="s">
        <v>771</v>
      </c>
      <c r="FR334" s="22" t="s">
        <v>182</v>
      </c>
      <c r="FS334" s="22" t="s">
        <v>532</v>
      </c>
      <c r="FT334" s="22" t="s">
        <v>831</v>
      </c>
      <c r="FU334" s="22" t="s">
        <v>211</v>
      </c>
      <c r="FV334" s="22" t="s">
        <v>213</v>
      </c>
      <c r="FW334" s="22" t="s">
        <v>141</v>
      </c>
      <c r="FX334" s="22" t="s">
        <v>830</v>
      </c>
      <c r="FY334" s="22" t="s">
        <v>275</v>
      </c>
      <c r="FZ334" s="22" t="s">
        <v>550</v>
      </c>
      <c r="GA334" s="22" t="s">
        <v>72</v>
      </c>
      <c r="GB334" s="22" t="s">
        <v>893</v>
      </c>
      <c r="GC334" s="22" t="s">
        <v>217</v>
      </c>
      <c r="GD334" s="22" t="s">
        <v>212</v>
      </c>
      <c r="GE334" s="22" t="s">
        <v>218</v>
      </c>
      <c r="GF334" s="22" t="s">
        <v>567</v>
      </c>
      <c r="GG334" s="22" t="s">
        <v>253</v>
      </c>
      <c r="GH334" s="22" t="s">
        <v>215</v>
      </c>
      <c r="GI334" s="22" t="s">
        <v>610</v>
      </c>
      <c r="GJ334" s="22" t="s">
        <v>199</v>
      </c>
      <c r="GK334" s="22" t="s">
        <v>153</v>
      </c>
      <c r="GL334" s="22" t="s">
        <v>181</v>
      </c>
      <c r="GM334" s="22" t="s">
        <v>157</v>
      </c>
      <c r="GN334" s="22" t="s">
        <v>214</v>
      </c>
      <c r="GO334" s="22" t="s">
        <v>142</v>
      </c>
      <c r="GP334" s="22" t="s">
        <v>753</v>
      </c>
      <c r="GQ334" s="22" t="s">
        <v>236</v>
      </c>
      <c r="GR334" s="22" t="s">
        <v>195</v>
      </c>
      <c r="GS334" s="22" t="s">
        <v>175</v>
      </c>
      <c r="GT334" s="22" t="s">
        <v>200</v>
      </c>
      <c r="GU334" s="22" t="s">
        <v>565</v>
      </c>
      <c r="GV334" s="22" t="s">
        <v>472</v>
      </c>
      <c r="GW334" s="22" t="s">
        <v>415</v>
      </c>
      <c r="GX334" s="43" t="s">
        <v>178</v>
      </c>
      <c r="GZ334" s="1" cm="1">
        <f t="array" aca="1" ref="GZ334" ca="1">_xlfn.XLOOKUP(INDIRECT("'Cornhole Board'!" &amp; G334),$L$266:$L$269,$M$266:$M$269,0,0,1)</f>
        <v>1</v>
      </c>
      <c r="HA334" s="1" cm="1">
        <f t="array" aca="1" ref="HA334" ca="1">_xlfn.XLOOKUP(INDIRECT("'Cornhole Board'!" &amp; H334),$L$266:$L$269,$M$266:$M$269,0,0,1)</f>
        <v>3</v>
      </c>
      <c r="HB334" s="1" cm="1">
        <f t="array" aca="1" ref="HB334" ca="1">_xlfn.XLOOKUP(INDIRECT("'Cornhole Board'!" &amp; I334),$L$266:$L$269,$M$266:$M$269,0,0,1)</f>
        <v>3</v>
      </c>
      <c r="HC334" s="1" cm="1">
        <f t="array" aca="1" ref="HC334" ca="1">_xlfn.XLOOKUP(INDIRECT("'Cornhole Board'!" &amp; J334),$L$266:$L$269,$M$266:$M$269,0,0,1)</f>
        <v>3</v>
      </c>
      <c r="HD334" s="1" cm="1">
        <f t="array" aca="1" ref="HD334" ca="1">_xlfn.XLOOKUP(INDIRECT("'Cornhole Board'!" &amp; K334),$L$266:$L$269,$M$266:$M$269,0,0,1)</f>
        <v>1</v>
      </c>
      <c r="HE334" s="1" cm="1">
        <f t="array" aca="1" ref="HE334" ca="1">_xlfn.XLOOKUP(INDIRECT("'Cornhole Board'!" &amp; L334),$L$266:$L$269,$M$266:$M$269,0,0,1)</f>
        <v>3</v>
      </c>
      <c r="HF334" s="1" cm="1">
        <f t="array" aca="1" ref="HF334" ca="1">_xlfn.XLOOKUP(INDIRECT("'Cornhole Board'!" &amp; M334),$L$266:$L$269,$M$266:$M$269,0,0,1)</f>
        <v>3</v>
      </c>
      <c r="HG334" s="1" cm="1">
        <f t="array" aca="1" ref="HG334" ca="1">_xlfn.XLOOKUP(INDIRECT("'Cornhole Board'!" &amp; N334),$L$266:$L$269,$M$266:$M$269,0,0,1)</f>
        <v>1</v>
      </c>
      <c r="HH334" s="1" cm="1">
        <f t="array" aca="1" ref="HH334" ca="1">_xlfn.XLOOKUP(INDIRECT("'Cornhole Board'!" &amp; O334),$L$266:$L$269,$M$266:$M$269,0,0,1)</f>
        <v>3</v>
      </c>
      <c r="HI334" s="1" cm="1">
        <f t="array" aca="1" ref="HI334" ca="1">_xlfn.XLOOKUP(INDIRECT("'Cornhole Board'!" &amp; P334),$L$266:$L$269,$M$266:$M$269,0,0,1)</f>
        <v>1</v>
      </c>
      <c r="HJ334" s="1" cm="1">
        <f t="array" aca="1" ref="HJ334" ca="1">_xlfn.XLOOKUP(INDIRECT("'Cornhole Board'!" &amp; Q334),$L$266:$L$269,$M$266:$M$269,0,0,1)</f>
        <v>3</v>
      </c>
      <c r="HK334" s="1" cm="1">
        <f t="array" aca="1" ref="HK334" ca="1">_xlfn.XLOOKUP(INDIRECT("'Cornhole Board'!" &amp; R334),$L$266:$L$269,$M$266:$M$269,0,0,1)</f>
        <v>3</v>
      </c>
      <c r="HL334" s="1" cm="1">
        <f t="array" aca="1" ref="HL334" ca="1">_xlfn.XLOOKUP(INDIRECT("'Cornhole Board'!" &amp; S334),$L$266:$L$269,$M$266:$M$269,0,0,1)</f>
        <v>1</v>
      </c>
      <c r="HM334" s="1" cm="1">
        <f t="array" aca="1" ref="HM334" ca="1">_xlfn.XLOOKUP(INDIRECT("'Cornhole Board'!" &amp; T334),$L$266:$L$269,$M$266:$M$269,0,0,1)</f>
        <v>1</v>
      </c>
      <c r="HN334" s="1" cm="1">
        <f t="array" aca="1" ref="HN334" ca="1">_xlfn.XLOOKUP(INDIRECT("'Cornhole Board'!" &amp; U334),$L$266:$L$269,$M$266:$M$269,0,0,1)</f>
        <v>3</v>
      </c>
      <c r="HO334" s="1" cm="1">
        <f t="array" aca="1" ref="HO334" ca="1">_xlfn.XLOOKUP(INDIRECT("'Cornhole Board'!" &amp; V334),$L$266:$L$269,$M$266:$M$269,0,0,1)</f>
        <v>1</v>
      </c>
      <c r="HP334" s="1" cm="1">
        <f t="array" aca="1" ref="HP334" ca="1">_xlfn.XLOOKUP(INDIRECT("'Cornhole Board'!" &amp; W334),$L$266:$L$269,$M$266:$M$269,0,0,1)</f>
        <v>1</v>
      </c>
      <c r="HQ334" s="1" cm="1">
        <f t="array" aca="1" ref="HQ334" ca="1">_xlfn.XLOOKUP(INDIRECT("'Cornhole Board'!" &amp; X334),$L$266:$L$269,$M$266:$M$269,0,0,1)</f>
        <v>1</v>
      </c>
      <c r="HR334" s="1" cm="1">
        <f t="array" aca="1" ref="HR334" ca="1">_xlfn.XLOOKUP(INDIRECT("'Cornhole Board'!" &amp; Y334),$L$266:$L$269,$M$266:$M$269,0,0,1)</f>
        <v>3</v>
      </c>
      <c r="HS334" s="1" cm="1">
        <f t="array" aca="1" ref="HS334" ca="1">_xlfn.XLOOKUP(INDIRECT("'Cornhole Board'!" &amp; Z334),$L$266:$L$269,$M$266:$M$269,0,0,1)</f>
        <v>0</v>
      </c>
      <c r="HT334" s="1" cm="1">
        <f t="array" aca="1" ref="HT334" ca="1">_xlfn.XLOOKUP(INDIRECT("'Cornhole Board'!" &amp; AA334),$L$266:$L$269,$M$266:$M$269,0,0,1)</f>
        <v>1</v>
      </c>
      <c r="HU334" s="1" cm="1">
        <f t="array" aca="1" ref="HU334" ca="1">_xlfn.XLOOKUP(INDIRECT("'Cornhole Board'!" &amp; AB334),$L$266:$L$269,$M$266:$M$269,0,0,1)</f>
        <v>3</v>
      </c>
      <c r="HV334" s="1" cm="1">
        <f t="array" aca="1" ref="HV334" ca="1">_xlfn.XLOOKUP(INDIRECT("'Cornhole Board'!" &amp; AC334),$L$266:$L$269,$M$266:$M$269,0,0,1)</f>
        <v>3</v>
      </c>
      <c r="HW334" s="1" cm="1">
        <f t="array" aca="1" ref="HW334" ca="1">_xlfn.XLOOKUP(INDIRECT("'Cornhole Board'!" &amp; AD334),$L$266:$L$269,$M$266:$M$269,0,0,1)</f>
        <v>3</v>
      </c>
      <c r="HX334" s="1" cm="1">
        <f t="array" aca="1" ref="HX334" ca="1">_xlfn.XLOOKUP(INDIRECT("'Cornhole Board'!" &amp; AE334),$L$266:$L$269,$M$266:$M$269,0,0,1)</f>
        <v>3</v>
      </c>
      <c r="HY334" s="1" cm="1">
        <f t="array" aca="1" ref="HY334" ca="1">_xlfn.XLOOKUP(INDIRECT("'Cornhole Board'!" &amp; AF334),$L$266:$L$269,$M$266:$M$269,0,0,1)</f>
        <v>0</v>
      </c>
      <c r="HZ334" s="1" cm="1">
        <f t="array" aca="1" ref="HZ334" ca="1">_xlfn.XLOOKUP(INDIRECT("'Cornhole Board'!" &amp; AG334),$L$266:$L$269,$M$266:$M$269,0,0,1)</f>
        <v>3</v>
      </c>
      <c r="IA334" s="1" cm="1">
        <f t="array" aca="1" ref="IA334" ca="1">_xlfn.XLOOKUP(INDIRECT("'Cornhole Board'!" &amp; AH334),$L$266:$L$269,$M$266:$M$269,0,0,1)</f>
        <v>3</v>
      </c>
      <c r="IB334" s="1" cm="1">
        <f t="array" aca="1" ref="IB334" ca="1">_xlfn.XLOOKUP(INDIRECT("'Cornhole Board'!" &amp; AI334),$L$266:$L$269,$M$266:$M$269,0,0,1)</f>
        <v>1</v>
      </c>
      <c r="IC334" s="1" cm="1">
        <f t="array" aca="1" ref="IC334" ca="1">_xlfn.XLOOKUP(INDIRECT("'Cornhole Board'!" &amp; AJ334),$L$266:$L$269,$M$266:$M$269,0,0,1)</f>
        <v>3</v>
      </c>
      <c r="ID334" s="1" cm="1">
        <f t="array" aca="1" ref="ID334" ca="1">_xlfn.XLOOKUP(INDIRECT("'Cornhole Board'!" &amp; AK334),$L$266:$L$269,$M$266:$M$269,0,0,1)</f>
        <v>3</v>
      </c>
      <c r="IE334" s="1" cm="1">
        <f t="array" aca="1" ref="IE334" ca="1">_xlfn.XLOOKUP(INDIRECT("'Cornhole Board'!" &amp; AL334),$L$266:$L$269,$M$266:$M$269,0,0,1)</f>
        <v>1</v>
      </c>
      <c r="IF334" s="1" cm="1">
        <f t="array" aca="1" ref="IF334" ca="1">_xlfn.XLOOKUP(INDIRECT("'Cornhole Board'!" &amp; AM334),$L$266:$L$269,$M$266:$M$269,0,0,1)</f>
        <v>1</v>
      </c>
      <c r="IG334" s="1" cm="1">
        <f t="array" aca="1" ref="IG334" ca="1">_xlfn.XLOOKUP(INDIRECT("'Cornhole Board'!" &amp; AN334),$L$266:$L$269,$M$266:$M$269,0,0,1)</f>
        <v>1</v>
      </c>
      <c r="IH334" s="1" cm="1">
        <f t="array" aca="1" ref="IH334" ca="1">_xlfn.XLOOKUP(INDIRECT("'Cornhole Board'!" &amp; AO334),$L$266:$L$269,$M$266:$M$269,0,0,1)</f>
        <v>1</v>
      </c>
      <c r="II334" s="1" cm="1">
        <f t="array" aca="1" ref="II334" ca="1">_xlfn.XLOOKUP(INDIRECT("'Cornhole Board'!" &amp; AP334),$L$266:$L$269,$M$266:$M$269,0,0,1)</f>
        <v>1</v>
      </c>
      <c r="IJ334" s="1" cm="1">
        <f t="array" aca="1" ref="IJ334" ca="1">_xlfn.XLOOKUP(INDIRECT("'Cornhole Board'!" &amp; AQ334),$L$266:$L$269,$M$266:$M$269,0,0,1)</f>
        <v>3</v>
      </c>
      <c r="IK334" s="1" cm="1">
        <f t="array" aca="1" ref="IK334" ca="1">_xlfn.XLOOKUP(INDIRECT("'Cornhole Board'!" &amp; AR334),$L$266:$L$269,$M$266:$M$269,0,0,1)</f>
        <v>3</v>
      </c>
      <c r="IL334" s="1" cm="1">
        <f t="array" aca="1" ref="IL334" ca="1">_xlfn.XLOOKUP(INDIRECT("'Cornhole Board'!" &amp; AS334),$L$266:$L$269,$M$266:$M$269,0,0,1)</f>
        <v>3</v>
      </c>
      <c r="IM334" s="1" cm="1">
        <f t="array" aca="1" ref="IM334" ca="1">_xlfn.XLOOKUP(INDIRECT("'Cornhole Board'!" &amp; AT334),$L$266:$L$269,$M$266:$M$269,0,0,1)</f>
        <v>1</v>
      </c>
      <c r="IN334" s="1" cm="1">
        <f t="array" aca="1" ref="IN334" ca="1">_xlfn.XLOOKUP(INDIRECT("'Cornhole Board'!" &amp; AU334),$L$266:$L$269,$M$266:$M$269,0,0,1)</f>
        <v>3</v>
      </c>
      <c r="IO334" s="1" cm="1">
        <f t="array" aca="1" ref="IO334" ca="1">_xlfn.XLOOKUP(INDIRECT("'Cornhole Board'!" &amp; AV334),$L$266:$L$269,$M$266:$M$269,0,0,1)</f>
        <v>3</v>
      </c>
      <c r="IP334" s="1" cm="1">
        <f t="array" aca="1" ref="IP334" ca="1">_xlfn.XLOOKUP(INDIRECT("'Cornhole Board'!" &amp; AW334),$L$266:$L$269,$M$266:$M$269,0,0,1)</f>
        <v>1</v>
      </c>
      <c r="IQ334" s="1" cm="1">
        <f t="array" aca="1" ref="IQ334" ca="1">_xlfn.XLOOKUP(INDIRECT("'Cornhole Board'!" &amp; AX334),$L$266:$L$269,$M$266:$M$269,0,0,1)</f>
        <v>1</v>
      </c>
      <c r="IR334" s="1" cm="1">
        <f t="array" aca="1" ref="IR334" ca="1">_xlfn.XLOOKUP(INDIRECT("'Cornhole Board'!" &amp; AY334),$L$266:$L$269,$M$266:$M$269,0,0,1)</f>
        <v>1</v>
      </c>
      <c r="IS334" s="1" cm="1">
        <f t="array" aca="1" ref="IS334" ca="1">_xlfn.XLOOKUP(INDIRECT("'Cornhole Board'!" &amp; AZ334),$L$266:$L$269,$M$266:$M$269,0,0,1)</f>
        <v>1</v>
      </c>
      <c r="IT334" s="1" cm="1">
        <f t="array" aca="1" ref="IT334" ca="1">_xlfn.XLOOKUP(INDIRECT("'Cornhole Board'!" &amp; BA334),$L$266:$L$269,$M$266:$M$269,0,0,1)</f>
        <v>1</v>
      </c>
      <c r="IU334" s="1" cm="1">
        <f t="array" aca="1" ref="IU334" ca="1">_xlfn.XLOOKUP(INDIRECT("'Cornhole Board'!" &amp; BB334),$L$266:$L$269,$M$266:$M$269,0,0,1)</f>
        <v>1</v>
      </c>
      <c r="IV334" s="1" cm="1">
        <f t="array" aca="1" ref="IV334" ca="1">_xlfn.XLOOKUP(INDIRECT("'Cornhole Board'!" &amp; BC334),$L$266:$L$269,$M$266:$M$269,0,0,1)</f>
        <v>3</v>
      </c>
      <c r="IW334" s="1" cm="1">
        <f t="array" aca="1" ref="IW334" ca="1">_xlfn.XLOOKUP(INDIRECT("'Cornhole Board'!" &amp; BD334),$L$266:$L$269,$M$266:$M$269,0,0,1)</f>
        <v>3</v>
      </c>
      <c r="IX334" s="1" cm="1">
        <f t="array" aca="1" ref="IX334" ca="1">_xlfn.XLOOKUP(INDIRECT("'Cornhole Board'!" &amp; BE334),$L$266:$L$269,$M$266:$M$269,0,0,1)</f>
        <v>1</v>
      </c>
      <c r="IY334" s="1" cm="1">
        <f t="array" aca="1" ref="IY334" ca="1">_xlfn.XLOOKUP(INDIRECT("'Cornhole Board'!" &amp; BF334),$L$266:$L$269,$M$266:$M$269,0,0,1)</f>
        <v>1</v>
      </c>
      <c r="IZ334" s="1" cm="1">
        <f t="array" aca="1" ref="IZ334" ca="1">_xlfn.XLOOKUP(INDIRECT("'Cornhole Board'!" &amp; BG334),$L$266:$L$269,$M$266:$M$269,0,0,1)</f>
        <v>1</v>
      </c>
      <c r="JA334" s="1" cm="1">
        <f t="array" aca="1" ref="JA334" ca="1">_xlfn.XLOOKUP(INDIRECT("'Cornhole Board'!" &amp; BH334),$L$266:$L$269,$M$266:$M$269,0,0,1)</f>
        <v>3</v>
      </c>
      <c r="JB334" s="1" cm="1">
        <f t="array" aca="1" ref="JB334" ca="1">_xlfn.XLOOKUP(INDIRECT("'Cornhole Board'!" &amp; BI334),$L$266:$L$269,$M$266:$M$269,0,0,1)</f>
        <v>1</v>
      </c>
      <c r="JC334" s="1" cm="1">
        <f t="array" aca="1" ref="JC334" ca="1">_xlfn.XLOOKUP(INDIRECT("'Cornhole Board'!" &amp; BJ334),$L$266:$L$269,$M$266:$M$269,0,0,1)</f>
        <v>3</v>
      </c>
      <c r="JD334" s="1" cm="1">
        <f t="array" aca="1" ref="JD334" ca="1">_xlfn.XLOOKUP(INDIRECT("'Cornhole Board'!" &amp; BK334),$L$266:$L$269,$M$266:$M$269,0,0,1)</f>
        <v>3</v>
      </c>
      <c r="JE334" s="1" cm="1">
        <f t="array" aca="1" ref="JE334" ca="1">_xlfn.XLOOKUP(INDIRECT("'Cornhole Board'!" &amp; BL334),$L$266:$L$269,$M$266:$M$269,0,0,1)</f>
        <v>3</v>
      </c>
      <c r="JF334" s="1" cm="1">
        <f t="array" aca="1" ref="JF334" ca="1">_xlfn.XLOOKUP(INDIRECT("'Cornhole Board'!" &amp; BM334),$L$266:$L$269,$M$266:$M$269,0,0,1)</f>
        <v>0</v>
      </c>
      <c r="JG334" s="1" cm="1">
        <f t="array" aca="1" ref="JG334" ca="1">_xlfn.XLOOKUP(INDIRECT("'Cornhole Board'!" &amp; BN334),$L$266:$L$269,$M$266:$M$269,0,0,1)</f>
        <v>1</v>
      </c>
      <c r="JH334" s="1" cm="1">
        <f t="array" aca="1" ref="JH334" ca="1">_xlfn.XLOOKUP(INDIRECT("'Cornhole Board'!" &amp; BO334),$L$266:$L$269,$M$266:$M$269,0,0,1)</f>
        <v>3</v>
      </c>
      <c r="JI334" s="1" cm="1">
        <f t="array" aca="1" ref="JI334" ca="1">_xlfn.XLOOKUP(INDIRECT("'Cornhole Board'!" &amp; BP334),$L$266:$L$269,$M$266:$M$269,0,0,1)</f>
        <v>1</v>
      </c>
      <c r="JJ334" s="1" cm="1">
        <f t="array" aca="1" ref="JJ334" ca="1">_xlfn.XLOOKUP(INDIRECT("'Cornhole Board'!" &amp; BQ334),$L$266:$L$269,$M$266:$M$269,0,0,1)</f>
        <v>3</v>
      </c>
      <c r="JK334" s="1" cm="1">
        <f t="array" aca="1" ref="JK334" ca="1">_xlfn.XLOOKUP(INDIRECT("'Cornhole Board'!" &amp; BR334),$L$266:$L$269,$M$266:$M$269,0,0,1)</f>
        <v>1</v>
      </c>
      <c r="JL334" s="1" cm="1">
        <f t="array" aca="1" ref="JL334" ca="1">_xlfn.XLOOKUP(INDIRECT("'Cornhole Board'!" &amp; BS334),$L$266:$L$269,$M$266:$M$269,0,0,1)</f>
        <v>3</v>
      </c>
      <c r="JM334" s="1" cm="1">
        <f t="array" aca="1" ref="JM334" ca="1">_xlfn.XLOOKUP(INDIRECT("'Cornhole Board'!" &amp; BT334),$L$266:$L$269,$M$266:$M$269,0,0,1)</f>
        <v>3</v>
      </c>
      <c r="JN334" s="1" cm="1">
        <f t="array" aca="1" ref="JN334" ca="1">_xlfn.XLOOKUP(INDIRECT("'Cornhole Board'!" &amp; BU334),$L$266:$L$269,$M$266:$M$269,0,0,1)</f>
        <v>3</v>
      </c>
      <c r="JO334" s="1" cm="1">
        <f t="array" aca="1" ref="JO334" ca="1">_xlfn.XLOOKUP(INDIRECT("'Cornhole Board'!" &amp; BV334),$L$266:$L$269,$M$266:$M$269,0,0,1)</f>
        <v>3</v>
      </c>
      <c r="JP334" s="1" cm="1">
        <f t="array" aca="1" ref="JP334" ca="1">_xlfn.XLOOKUP(INDIRECT("'Cornhole Board'!" &amp; BW334),$L$266:$L$269,$M$266:$M$269,0,0,1)</f>
        <v>1</v>
      </c>
      <c r="JQ334" s="1" cm="1">
        <f t="array" aca="1" ref="JQ334" ca="1">_xlfn.XLOOKUP(INDIRECT("'Cornhole Board'!" &amp; BX334),$L$266:$L$269,$M$266:$M$269,0,0,1)</f>
        <v>3</v>
      </c>
      <c r="JR334" s="1" cm="1">
        <f t="array" aca="1" ref="JR334" ca="1">_xlfn.XLOOKUP(INDIRECT("'Cornhole Board'!" &amp; BY334),$L$266:$L$269,$M$266:$M$269,0,0,1)</f>
        <v>1</v>
      </c>
      <c r="JS334" s="1" cm="1">
        <f t="array" aca="1" ref="JS334" ca="1">_xlfn.XLOOKUP(INDIRECT("'Cornhole Board'!" &amp; BZ334),$L$266:$L$269,$M$266:$M$269,0,0,1)</f>
        <v>3</v>
      </c>
      <c r="JT334" s="1" cm="1">
        <f t="array" aca="1" ref="JT334" ca="1">_xlfn.XLOOKUP(INDIRECT("'Cornhole Board'!" &amp; CA334),$L$266:$L$269,$M$266:$M$269,0,0,1)</f>
        <v>3</v>
      </c>
      <c r="JU334" s="1" cm="1">
        <f t="array" aca="1" ref="JU334" ca="1">_xlfn.XLOOKUP(INDIRECT("'Cornhole Board'!" &amp; CB334),$L$266:$L$269,$M$266:$M$269,0,0,1)</f>
        <v>3</v>
      </c>
      <c r="JV334" s="1" cm="1">
        <f t="array" aca="1" ref="JV334" ca="1">_xlfn.XLOOKUP(INDIRECT("'Cornhole Board'!" &amp; CC334),$L$266:$L$269,$M$266:$M$269,0,0,1)</f>
        <v>3</v>
      </c>
      <c r="JW334" s="1" cm="1">
        <f t="array" aca="1" ref="JW334" ca="1">_xlfn.XLOOKUP(INDIRECT("'Cornhole Board'!" &amp; CD334),$L$266:$L$269,$M$266:$M$269,0,0,1)</f>
        <v>1</v>
      </c>
      <c r="JX334" s="1" cm="1">
        <f t="array" aca="1" ref="JX334" ca="1">_xlfn.XLOOKUP(INDIRECT("'Cornhole Board'!" &amp; CE334),$L$266:$L$269,$M$266:$M$269,0,0,1)</f>
        <v>0</v>
      </c>
      <c r="JY334" s="1" cm="1">
        <f t="array" aca="1" ref="JY334" ca="1">_xlfn.XLOOKUP(INDIRECT("'Cornhole Board'!" &amp; CF334),$L$266:$L$269,$M$266:$M$269,0,0,1)</f>
        <v>3</v>
      </c>
      <c r="JZ334" s="1" cm="1">
        <f t="array" aca="1" ref="JZ334" ca="1">_xlfn.XLOOKUP(INDIRECT("'Cornhole Board'!" &amp; CG334),$L$266:$L$269,$M$266:$M$269,0,0,1)</f>
        <v>3</v>
      </c>
      <c r="KA334" s="1" cm="1">
        <f t="array" aca="1" ref="KA334" ca="1">_xlfn.XLOOKUP(INDIRECT("'Cornhole Board'!" &amp; CH334),$L$266:$L$269,$M$266:$M$269,0,0,1)</f>
        <v>3</v>
      </c>
      <c r="KB334" s="1" cm="1">
        <f t="array" aca="1" ref="KB334" ca="1">_xlfn.XLOOKUP(INDIRECT("'Cornhole Board'!" &amp; CI334),$L$266:$L$269,$M$266:$M$269,0,0,1)</f>
        <v>0</v>
      </c>
      <c r="KC334" s="1" cm="1">
        <f t="array" aca="1" ref="KC334" ca="1">_xlfn.XLOOKUP(INDIRECT("'Cornhole Board'!" &amp; CJ334),$L$266:$L$269,$M$266:$M$269,0,0,1)</f>
        <v>3</v>
      </c>
      <c r="KD334" s="1" cm="1">
        <f t="array" aca="1" ref="KD334" ca="1">_xlfn.XLOOKUP(INDIRECT("'Cornhole Board'!" &amp; CK334),$L$266:$L$269,$M$266:$M$269,0,0,1)</f>
        <v>3</v>
      </c>
      <c r="KE334" s="1" cm="1">
        <f t="array" aca="1" ref="KE334" ca="1">_xlfn.XLOOKUP(INDIRECT("'Cornhole Board'!" &amp; CL334),$L$266:$L$269,$M$266:$M$269,0,0,1)</f>
        <v>3</v>
      </c>
      <c r="KF334" s="1" cm="1">
        <f t="array" aca="1" ref="KF334" ca="1">_xlfn.XLOOKUP(INDIRECT("'Cornhole Board'!" &amp; CM334),$L$266:$L$269,$M$266:$M$269,0,0,1)</f>
        <v>3</v>
      </c>
      <c r="KG334" s="1" cm="1">
        <f t="array" aca="1" ref="KG334" ca="1">_xlfn.XLOOKUP(INDIRECT("'Cornhole Board'!" &amp; CN334),$L$266:$L$269,$M$266:$M$269,0,0,1)</f>
        <v>3</v>
      </c>
      <c r="KH334" s="1" cm="1">
        <f t="array" aca="1" ref="KH334" ca="1">_xlfn.XLOOKUP(INDIRECT("'Cornhole Board'!" &amp; CO334),$L$266:$L$269,$M$266:$M$269,0,0,1)</f>
        <v>3</v>
      </c>
      <c r="KI334" s="1" cm="1">
        <f t="array" aca="1" ref="KI334" ca="1">_xlfn.XLOOKUP(INDIRECT("'Cornhole Board'!" &amp; CP334),$L$266:$L$269,$M$266:$M$269,0,0,1)</f>
        <v>1</v>
      </c>
      <c r="KJ334" s="1" cm="1">
        <f t="array" aca="1" ref="KJ334" ca="1">_xlfn.XLOOKUP(INDIRECT("'Cornhole Board'!" &amp; CQ334),$L$266:$L$269,$M$266:$M$269,0,0,1)</f>
        <v>3</v>
      </c>
      <c r="KK334" s="1" cm="1">
        <f t="array" aca="1" ref="KK334" ca="1">_xlfn.XLOOKUP(INDIRECT("'Cornhole Board'!" &amp; CR334),$L$266:$L$269,$M$266:$M$269,0,0,1)</f>
        <v>0</v>
      </c>
      <c r="KL334" s="1" cm="1">
        <f t="array" aca="1" ref="KL334" ca="1">_xlfn.XLOOKUP(INDIRECT("'Cornhole Board'!" &amp; CS334),$L$266:$L$269,$M$266:$M$269,0,0,1)</f>
        <v>1</v>
      </c>
      <c r="KM334" s="1" cm="1">
        <f t="array" aca="1" ref="KM334" ca="1">_xlfn.XLOOKUP(INDIRECT("'Cornhole Board'!" &amp; CT334),$L$266:$L$269,$M$266:$M$269,0,0,1)</f>
        <v>1</v>
      </c>
      <c r="KN334" s="1" cm="1">
        <f t="array" aca="1" ref="KN334" ca="1">_xlfn.XLOOKUP(INDIRECT("'Cornhole Board'!" &amp; CU334),$L$266:$L$269,$M$266:$M$269,0,0,1)</f>
        <v>1</v>
      </c>
      <c r="KO334" s="1" cm="1">
        <f t="array" aca="1" ref="KO334" ca="1">_xlfn.XLOOKUP(INDIRECT("'Cornhole Board'!" &amp; CV334),$L$266:$L$269,$M$266:$M$269,0,0,1)</f>
        <v>1</v>
      </c>
      <c r="KP334" s="1" cm="1">
        <f t="array" aca="1" ref="KP334" ca="1">_xlfn.XLOOKUP(INDIRECT("'Cornhole Board'!" &amp; CW334),$L$266:$L$269,$M$266:$M$269,0,0,1)</f>
        <v>3</v>
      </c>
      <c r="KQ334" s="1" cm="1">
        <f t="array" aca="1" ref="KQ334" ca="1">_xlfn.XLOOKUP(INDIRECT("'Cornhole Board'!" &amp; CX334),$L$266:$L$269,$M$266:$M$269,0,0,1)</f>
        <v>1</v>
      </c>
      <c r="KR334" s="1" cm="1">
        <f t="array" aca="1" ref="KR334" ca="1">_xlfn.XLOOKUP(INDIRECT("'Cornhole Board'!" &amp; CY334),$L$266:$L$269,$M$266:$M$269,0,0,1)</f>
        <v>1</v>
      </c>
      <c r="KS334" s="1" cm="1">
        <f t="array" aca="1" ref="KS334" ca="1">_xlfn.XLOOKUP(INDIRECT("'Cornhole Board'!" &amp; CZ334),$L$266:$L$269,$M$266:$M$269,0,0,1)</f>
        <v>3</v>
      </c>
      <c r="KT334" s="1" cm="1">
        <f t="array" aca="1" ref="KT334" ca="1">_xlfn.XLOOKUP(INDIRECT("'Cornhole Board'!" &amp; DA334),$L$266:$L$269,$M$266:$M$269,0,0,1)</f>
        <v>3</v>
      </c>
      <c r="KU334" s="1" cm="1">
        <f t="array" aca="1" ref="KU334" ca="1">_xlfn.XLOOKUP(INDIRECT("'Cornhole Board'!" &amp; DB334),$L$266:$L$269,$M$266:$M$269,0,0,1)</f>
        <v>1</v>
      </c>
      <c r="KV334" s="1" cm="1">
        <f t="array" aca="1" ref="KV334" ca="1">_xlfn.XLOOKUP(INDIRECT("'Cornhole Board'!" &amp; DC334),$L$266:$L$269,$M$266:$M$269,0,0,1)</f>
        <v>1</v>
      </c>
      <c r="KW334" s="1" cm="1">
        <f t="array" aca="1" ref="KW334" ca="1">_xlfn.XLOOKUP(INDIRECT("'Cornhole Board'!" &amp; DD334),$L$266:$L$269,$M$266:$M$269,0,0,1)</f>
        <v>3</v>
      </c>
      <c r="KX334" s="1" cm="1">
        <f t="array" aca="1" ref="KX334" ca="1">_xlfn.XLOOKUP(INDIRECT("'Cornhole Board'!" &amp; DE334),$L$266:$L$269,$M$266:$M$269,0,0,1)</f>
        <v>1</v>
      </c>
      <c r="KY334" s="1" cm="1">
        <f t="array" aca="1" ref="KY334" ca="1">_xlfn.XLOOKUP(INDIRECT("'Cornhole Board'!" &amp; DF334),$L$266:$L$269,$M$266:$M$269,0,0,1)</f>
        <v>1</v>
      </c>
      <c r="KZ334" s="1" cm="1">
        <f t="array" aca="1" ref="KZ334" ca="1">_xlfn.XLOOKUP(INDIRECT("'Cornhole Board'!" &amp; DG334),$L$266:$L$269,$M$266:$M$269,0,0,1)</f>
        <v>3</v>
      </c>
      <c r="LA334" s="1" cm="1">
        <f t="array" aca="1" ref="LA334" ca="1">_xlfn.XLOOKUP(INDIRECT("'Cornhole Board'!" &amp; DH334),$L$266:$L$269,$M$266:$M$269,0,0,1)</f>
        <v>3</v>
      </c>
      <c r="LB334" s="1" cm="1">
        <f t="array" aca="1" ref="LB334" ca="1">_xlfn.XLOOKUP(INDIRECT("'Cornhole Board'!" &amp; DI334),$L$266:$L$269,$M$266:$M$269,0,0,1)</f>
        <v>0</v>
      </c>
      <c r="LC334" s="1" cm="1">
        <f t="array" aca="1" ref="LC334" ca="1">_xlfn.XLOOKUP(INDIRECT("'Cornhole Board'!" &amp; DJ334),$L$266:$L$269,$M$266:$M$269,0,0,1)</f>
        <v>1</v>
      </c>
      <c r="LD334" s="1" cm="1">
        <f t="array" aca="1" ref="LD334" ca="1">_xlfn.XLOOKUP(INDIRECT("'Cornhole Board'!" &amp; DK334),$L$266:$L$269,$M$266:$M$269,0,0,1)</f>
        <v>3</v>
      </c>
      <c r="LE334" s="1" cm="1">
        <f t="array" aca="1" ref="LE334" ca="1">_xlfn.XLOOKUP(INDIRECT("'Cornhole Board'!" &amp; DL334),$L$266:$L$269,$M$266:$M$269,0,0,1)</f>
        <v>3</v>
      </c>
      <c r="LF334" s="1" cm="1">
        <f t="array" aca="1" ref="LF334" ca="1">_xlfn.XLOOKUP(INDIRECT("'Cornhole Board'!" &amp; DM334),$L$266:$L$269,$M$266:$M$269,0,0,1)</f>
        <v>1</v>
      </c>
      <c r="LG334" s="1" cm="1">
        <f t="array" aca="1" ref="LG334" ca="1">_xlfn.XLOOKUP(INDIRECT("'Cornhole Board'!" &amp; DN334),$L$266:$L$269,$M$266:$M$269,0,0,1)</f>
        <v>3</v>
      </c>
      <c r="LH334" s="1" cm="1">
        <f t="array" aca="1" ref="LH334" ca="1">_xlfn.XLOOKUP(INDIRECT("'Cornhole Board'!" &amp; DO334),$L$266:$L$269,$M$266:$M$269,0,0,1)</f>
        <v>3</v>
      </c>
      <c r="LI334" s="1" cm="1">
        <f t="array" aca="1" ref="LI334" ca="1">_xlfn.XLOOKUP(INDIRECT("'Cornhole Board'!" &amp; DP334),$L$266:$L$269,$M$266:$M$269,0,0,1)</f>
        <v>3</v>
      </c>
      <c r="LJ334" s="1" cm="1">
        <f t="array" aca="1" ref="LJ334" ca="1">_xlfn.XLOOKUP(INDIRECT("'Cornhole Board'!" &amp; DQ334),$L$266:$L$269,$M$266:$M$269,0,0,1)</f>
        <v>1</v>
      </c>
      <c r="LK334" s="1" cm="1">
        <f t="array" aca="1" ref="LK334" ca="1">_xlfn.XLOOKUP(INDIRECT("'Cornhole Board'!" &amp; DR334),$L$266:$L$269,$M$266:$M$269,0,0,1)</f>
        <v>1</v>
      </c>
      <c r="LL334" s="1" cm="1">
        <f t="array" aca="1" ref="LL334" ca="1">_xlfn.XLOOKUP(INDIRECT("'Cornhole Board'!" &amp; DS334),$L$266:$L$269,$M$266:$M$269,0,0,1)</f>
        <v>3</v>
      </c>
      <c r="LM334" s="1" cm="1">
        <f t="array" aca="1" ref="LM334" ca="1">_xlfn.XLOOKUP(INDIRECT("'Cornhole Board'!" &amp; DT334),$L$266:$L$269,$M$266:$M$269,0,0,1)</f>
        <v>3</v>
      </c>
      <c r="LN334" s="1" cm="1">
        <f t="array" aca="1" ref="LN334" ca="1">_xlfn.XLOOKUP(INDIRECT("'Cornhole Board'!" &amp; DU334),$L$266:$L$269,$M$266:$M$269,0,0,1)</f>
        <v>3</v>
      </c>
      <c r="LO334" s="1" cm="1">
        <f t="array" aca="1" ref="LO334" ca="1">_xlfn.XLOOKUP(INDIRECT("'Cornhole Board'!" &amp; DV334),$L$266:$L$269,$M$266:$M$269,0,0,1)</f>
        <v>1</v>
      </c>
      <c r="LP334" s="1" cm="1">
        <f t="array" aca="1" ref="LP334" ca="1">_xlfn.XLOOKUP(INDIRECT("'Cornhole Board'!" &amp; DW334),$L$266:$L$269,$M$266:$M$269,0,0,1)</f>
        <v>3</v>
      </c>
      <c r="LQ334" s="1" cm="1">
        <f t="array" aca="1" ref="LQ334" ca="1">_xlfn.XLOOKUP(INDIRECT("'Cornhole Board'!" &amp; DX334),$L$266:$L$269,$M$266:$M$269,0,0,1)</f>
        <v>1</v>
      </c>
      <c r="LR334" s="1" cm="1">
        <f t="array" aca="1" ref="LR334" ca="1">_xlfn.XLOOKUP(INDIRECT("'Cornhole Board'!" &amp; DY334),$L$266:$L$269,$M$266:$M$269,0,0,1)</f>
        <v>3</v>
      </c>
      <c r="LS334" s="1" cm="1">
        <f t="array" aca="1" ref="LS334" ca="1">_xlfn.XLOOKUP(INDIRECT("'Cornhole Board'!" &amp; DZ334),$L$266:$L$269,$M$266:$M$269,0,0,1)</f>
        <v>3</v>
      </c>
      <c r="LT334" s="1" cm="1">
        <f t="array" aca="1" ref="LT334" ca="1">_xlfn.XLOOKUP(INDIRECT("'Cornhole Board'!" &amp; EA334),$L$266:$L$269,$M$266:$M$269,0,0,1)</f>
        <v>0</v>
      </c>
      <c r="LU334" s="1" cm="1">
        <f t="array" aca="1" ref="LU334" ca="1">_xlfn.XLOOKUP(INDIRECT("'Cornhole Board'!" &amp; EB334),$L$266:$L$269,$M$266:$M$269,0,0,1)</f>
        <v>3</v>
      </c>
      <c r="LV334" s="1" cm="1">
        <f t="array" aca="1" ref="LV334" ca="1">_xlfn.XLOOKUP(INDIRECT("'Cornhole Board'!" &amp; EC334),$L$266:$L$269,$M$266:$M$269,0,0,1)</f>
        <v>3</v>
      </c>
      <c r="LW334" s="1" cm="1">
        <f t="array" aca="1" ref="LW334" ca="1">_xlfn.XLOOKUP(INDIRECT("'Cornhole Board'!" &amp; ED334),$L$266:$L$269,$M$266:$M$269,0,0,1)</f>
        <v>1</v>
      </c>
      <c r="LX334" s="1" cm="1">
        <f t="array" aca="1" ref="LX334" ca="1">_xlfn.XLOOKUP(INDIRECT("'Cornhole Board'!" &amp; EE334),$L$266:$L$269,$M$266:$M$269,0,0,1)</f>
        <v>3</v>
      </c>
      <c r="LY334" s="1" cm="1">
        <f t="array" aca="1" ref="LY334" ca="1">_xlfn.XLOOKUP(INDIRECT("'Cornhole Board'!" &amp; EF334),$L$266:$L$269,$M$266:$M$269,0,0,1)</f>
        <v>0</v>
      </c>
      <c r="LZ334" s="1" cm="1">
        <f t="array" aca="1" ref="LZ334" ca="1">_xlfn.XLOOKUP(INDIRECT("'Cornhole Board'!" &amp; EG334),$L$266:$L$269,$M$266:$M$269,0,0,1)</f>
        <v>1</v>
      </c>
      <c r="MA334" s="1" cm="1">
        <f t="array" aca="1" ref="MA334" ca="1">_xlfn.XLOOKUP(INDIRECT("'Cornhole Board'!" &amp; EH334),$L$266:$L$269,$M$266:$M$269,0,0,1)</f>
        <v>1</v>
      </c>
      <c r="MB334" s="1" cm="1">
        <f t="array" aca="1" ref="MB334" ca="1">_xlfn.XLOOKUP(INDIRECT("'Cornhole Board'!" &amp; EI334),$L$266:$L$269,$M$266:$M$269,0,0,1)</f>
        <v>1</v>
      </c>
      <c r="MC334" s="1" cm="1">
        <f t="array" aca="1" ref="MC334" ca="1">_xlfn.XLOOKUP(INDIRECT("'Cornhole Board'!" &amp; EJ334),$L$266:$L$269,$M$266:$M$269,0,0,1)</f>
        <v>1</v>
      </c>
      <c r="MD334" s="1" cm="1">
        <f t="array" aca="1" ref="MD334" ca="1">_xlfn.XLOOKUP(INDIRECT("'Cornhole Board'!" &amp; EK334),$L$266:$L$269,$M$266:$M$269,0,0,1)</f>
        <v>1</v>
      </c>
      <c r="ME334" s="1" cm="1">
        <f t="array" aca="1" ref="ME334" ca="1">_xlfn.XLOOKUP(INDIRECT("'Cornhole Board'!" &amp; EL334),$L$266:$L$269,$M$266:$M$269,0,0,1)</f>
        <v>0</v>
      </c>
      <c r="MF334" s="1" cm="1">
        <f t="array" aca="1" ref="MF334" ca="1">_xlfn.XLOOKUP(INDIRECT("'Cornhole Board'!" &amp; EM334),$L$266:$L$269,$M$266:$M$269,0,0,1)</f>
        <v>1</v>
      </c>
      <c r="MG334" s="1" cm="1">
        <f t="array" aca="1" ref="MG334" ca="1">_xlfn.XLOOKUP(INDIRECT("'Cornhole Board'!" &amp; EN334),$L$266:$L$269,$M$266:$M$269,0,0,1)</f>
        <v>3</v>
      </c>
      <c r="MH334" s="1" cm="1">
        <f t="array" aca="1" ref="MH334" ca="1">_xlfn.XLOOKUP(INDIRECT("'Cornhole Board'!" &amp; EO334),$L$266:$L$269,$M$266:$M$269,0,0,1)</f>
        <v>0</v>
      </c>
      <c r="MI334" s="1" cm="1">
        <f t="array" aca="1" ref="MI334" ca="1">_xlfn.XLOOKUP(INDIRECT("'Cornhole Board'!" &amp; EP334),$L$266:$L$269,$M$266:$M$269,0,0,1)</f>
        <v>3</v>
      </c>
      <c r="MJ334" s="1" cm="1">
        <f t="array" aca="1" ref="MJ334" ca="1">_xlfn.XLOOKUP(INDIRECT("'Cornhole Board'!" &amp; EQ334),$L$266:$L$269,$M$266:$M$269,0,0,1)</f>
        <v>3</v>
      </c>
      <c r="MK334" s="1" cm="1">
        <f t="array" aca="1" ref="MK334" ca="1">_xlfn.XLOOKUP(INDIRECT("'Cornhole Board'!" &amp; ER334),$L$266:$L$269,$M$266:$M$269,0,0,1)</f>
        <v>3</v>
      </c>
      <c r="ML334" s="1" cm="1">
        <f t="array" aca="1" ref="ML334" ca="1">_xlfn.XLOOKUP(INDIRECT("'Cornhole Board'!" &amp; ES334),$L$266:$L$269,$M$266:$M$269,0,0,1)</f>
        <v>1</v>
      </c>
      <c r="MM334" s="1" cm="1">
        <f t="array" aca="1" ref="MM334" ca="1">_xlfn.XLOOKUP(INDIRECT("'Cornhole Board'!" &amp; ET334),$L$266:$L$269,$M$266:$M$269,0,0,1)</f>
        <v>3</v>
      </c>
      <c r="MN334" s="1" cm="1">
        <f t="array" aca="1" ref="MN334" ca="1">_xlfn.XLOOKUP(INDIRECT("'Cornhole Board'!" &amp; EU334),$L$266:$L$269,$M$266:$M$269,0,0,1)</f>
        <v>0</v>
      </c>
      <c r="MO334" s="1" cm="1">
        <f t="array" aca="1" ref="MO334" ca="1">_xlfn.XLOOKUP(INDIRECT("'Cornhole Board'!" &amp; EV334),$L$266:$L$269,$M$266:$M$269,0,0,1)</f>
        <v>1</v>
      </c>
      <c r="MP334" s="1" cm="1">
        <f t="array" aca="1" ref="MP334" ca="1">_xlfn.XLOOKUP(INDIRECT("'Cornhole Board'!" &amp; EW334),$L$266:$L$269,$M$266:$M$269,0,0,1)</f>
        <v>0</v>
      </c>
      <c r="MQ334" s="1" cm="1">
        <f t="array" aca="1" ref="MQ334" ca="1">_xlfn.XLOOKUP(INDIRECT("'Cornhole Board'!" &amp; EX334),$L$266:$L$269,$M$266:$M$269,0,0,1)</f>
        <v>3</v>
      </c>
      <c r="MR334" s="1" cm="1">
        <f t="array" aca="1" ref="MR334" ca="1">_xlfn.XLOOKUP(INDIRECT("'Cornhole Board'!" &amp; EY334),$L$266:$L$269,$M$266:$M$269,0,0,1)</f>
        <v>1</v>
      </c>
      <c r="MS334" s="1" cm="1">
        <f t="array" aca="1" ref="MS334" ca="1">_xlfn.XLOOKUP(INDIRECT("'Cornhole Board'!" &amp; EZ334),$L$266:$L$269,$M$266:$M$269,0,0,1)</f>
        <v>3</v>
      </c>
      <c r="MT334" s="1" cm="1">
        <f t="array" aca="1" ref="MT334" ca="1">_xlfn.XLOOKUP(INDIRECT("'Cornhole Board'!" &amp; FA334),$L$266:$L$269,$M$266:$M$269,0,0,1)</f>
        <v>1</v>
      </c>
      <c r="MU334" s="1" cm="1">
        <f t="array" aca="1" ref="MU334" ca="1">_xlfn.XLOOKUP(INDIRECT("'Cornhole Board'!" &amp; FB334),$L$266:$L$269,$M$266:$M$269,0,0,1)</f>
        <v>1</v>
      </c>
      <c r="MV334" s="1" cm="1">
        <f t="array" aca="1" ref="MV334" ca="1">_xlfn.XLOOKUP(INDIRECT("'Cornhole Board'!" &amp; FC334),$L$266:$L$269,$M$266:$M$269,0,0,1)</f>
        <v>3</v>
      </c>
      <c r="MW334" s="1" cm="1">
        <f t="array" aca="1" ref="MW334" ca="1">_xlfn.XLOOKUP(INDIRECT("'Cornhole Board'!" &amp; FD334),$L$266:$L$269,$M$266:$M$269,0,0,1)</f>
        <v>3</v>
      </c>
      <c r="MX334" s="1" cm="1">
        <f t="array" aca="1" ref="MX334" ca="1">_xlfn.XLOOKUP(INDIRECT("'Cornhole Board'!" &amp; FE334),$L$266:$L$269,$M$266:$M$269,0,0,1)</f>
        <v>1</v>
      </c>
      <c r="MY334" s="1" cm="1">
        <f t="array" aca="1" ref="MY334" ca="1">_xlfn.XLOOKUP(INDIRECT("'Cornhole Board'!" &amp; FF334),$L$266:$L$269,$M$266:$M$269,0,0,1)</f>
        <v>0</v>
      </c>
      <c r="MZ334" s="1" cm="1">
        <f t="array" aca="1" ref="MZ334" ca="1">_xlfn.XLOOKUP(INDIRECT("'Cornhole Board'!" &amp; FG334),$L$266:$L$269,$M$266:$M$269,0,0,1)</f>
        <v>3</v>
      </c>
      <c r="NA334" s="1" cm="1">
        <f t="array" aca="1" ref="NA334" ca="1">_xlfn.XLOOKUP(INDIRECT("'Cornhole Board'!" &amp; FH334),$L$266:$L$269,$M$266:$M$269,0,0,1)</f>
        <v>1</v>
      </c>
      <c r="NB334" s="1" cm="1">
        <f t="array" aca="1" ref="NB334" ca="1">_xlfn.XLOOKUP(INDIRECT("'Cornhole Board'!" &amp; FI334),$L$266:$L$269,$M$266:$M$269,0,0,1)</f>
        <v>1</v>
      </c>
      <c r="NC334" s="1" cm="1">
        <f t="array" aca="1" ref="NC334" ca="1">_xlfn.XLOOKUP(INDIRECT("'Cornhole Board'!" &amp; FJ334),$L$266:$L$269,$M$266:$M$269,0,0,1)</f>
        <v>3</v>
      </c>
      <c r="ND334" s="1" cm="1">
        <f t="array" aca="1" ref="ND334" ca="1">_xlfn.XLOOKUP(INDIRECT("'Cornhole Board'!" &amp; FK334),$L$266:$L$269,$M$266:$M$269,0,0,1)</f>
        <v>1</v>
      </c>
      <c r="NE334" s="1" cm="1">
        <f t="array" aca="1" ref="NE334" ca="1">_xlfn.XLOOKUP(INDIRECT("'Cornhole Board'!" &amp; FL334),$L$266:$L$269,$M$266:$M$269,0,0,1)</f>
        <v>1</v>
      </c>
      <c r="NF334" s="1" cm="1">
        <f t="array" aca="1" ref="NF334" ca="1">_xlfn.XLOOKUP(INDIRECT("'Cornhole Board'!" &amp; FM334),$L$266:$L$269,$M$266:$M$269,0,0,1)</f>
        <v>3</v>
      </c>
      <c r="NG334" s="1" cm="1">
        <f t="array" aca="1" ref="NG334" ca="1">_xlfn.XLOOKUP(INDIRECT("'Cornhole Board'!" &amp; FN334),$L$266:$L$269,$M$266:$M$269,0,0,1)</f>
        <v>1</v>
      </c>
      <c r="NH334" s="1" cm="1">
        <f t="array" aca="1" ref="NH334" ca="1">_xlfn.XLOOKUP(INDIRECT("'Cornhole Board'!" &amp; FO334),$L$266:$L$269,$M$266:$M$269,0,0,1)</f>
        <v>1</v>
      </c>
      <c r="NI334" s="1" cm="1">
        <f t="array" aca="1" ref="NI334" ca="1">_xlfn.XLOOKUP(INDIRECT("'Cornhole Board'!" &amp; FP334),$L$266:$L$269,$M$266:$M$269,0,0,1)</f>
        <v>3</v>
      </c>
      <c r="NJ334" s="1" cm="1">
        <f t="array" aca="1" ref="NJ334" ca="1">_xlfn.XLOOKUP(INDIRECT("'Cornhole Board'!" &amp; FQ334),$L$266:$L$269,$M$266:$M$269,0,0,1)</f>
        <v>1</v>
      </c>
      <c r="NK334" s="1" cm="1">
        <f t="array" aca="1" ref="NK334" ca="1">_xlfn.XLOOKUP(INDIRECT("'Cornhole Board'!" &amp; FR334),$L$266:$L$269,$M$266:$M$269,0,0,1)</f>
        <v>3</v>
      </c>
      <c r="NL334" s="1" cm="1">
        <f t="array" aca="1" ref="NL334" ca="1">_xlfn.XLOOKUP(INDIRECT("'Cornhole Board'!" &amp; FS334),$L$266:$L$269,$M$266:$M$269,0,0,1)</f>
        <v>1</v>
      </c>
      <c r="NM334" s="1" cm="1">
        <f t="array" aca="1" ref="NM334" ca="1">_xlfn.XLOOKUP(INDIRECT("'Cornhole Board'!" &amp; FT334),$L$266:$L$269,$M$266:$M$269,0,0,1)</f>
        <v>1</v>
      </c>
      <c r="NN334" s="1" cm="1">
        <f t="array" aca="1" ref="NN334" ca="1">_xlfn.XLOOKUP(INDIRECT("'Cornhole Board'!" &amp; FU334),$L$266:$L$269,$M$266:$M$269,0,0,1)</f>
        <v>3</v>
      </c>
      <c r="NO334" s="1" cm="1">
        <f t="array" aca="1" ref="NO334" ca="1">_xlfn.XLOOKUP(INDIRECT("'Cornhole Board'!" &amp; FV334),$L$266:$L$269,$M$266:$M$269,0,0,1)</f>
        <v>3</v>
      </c>
      <c r="NP334" s="1" cm="1">
        <f t="array" aca="1" ref="NP334" ca="1">_xlfn.XLOOKUP(INDIRECT("'Cornhole Board'!" &amp; FW334),$L$266:$L$269,$M$266:$M$269,0,0,1)</f>
        <v>3</v>
      </c>
      <c r="NQ334" s="1" cm="1">
        <f t="array" aca="1" ref="NQ334" ca="1">_xlfn.XLOOKUP(INDIRECT("'Cornhole Board'!" &amp; FX334),$L$266:$L$269,$M$266:$M$269,0,0,1)</f>
        <v>1</v>
      </c>
      <c r="NR334" s="1" cm="1">
        <f t="array" aca="1" ref="NR334" ca="1">_xlfn.XLOOKUP(INDIRECT("'Cornhole Board'!" &amp; FY334),$L$266:$L$269,$M$266:$M$269,0,0,1)</f>
        <v>3</v>
      </c>
      <c r="NS334" s="1" cm="1">
        <f t="array" aca="1" ref="NS334" ca="1">_xlfn.XLOOKUP(INDIRECT("'Cornhole Board'!" &amp; FZ334),$L$266:$L$269,$M$266:$M$269,0,0,1)</f>
        <v>1</v>
      </c>
      <c r="NT334" s="1" cm="1">
        <f t="array" aca="1" ref="NT334" ca="1">_xlfn.XLOOKUP(INDIRECT("'Cornhole Board'!" &amp; GA334),$L$266:$L$269,$M$266:$M$269,0,0,1)</f>
        <v>0</v>
      </c>
      <c r="NU334" s="1" cm="1">
        <f t="array" aca="1" ref="NU334" ca="1">_xlfn.XLOOKUP(INDIRECT("'Cornhole Board'!" &amp; GB334),$L$266:$L$269,$M$266:$M$269,0,0,1)</f>
        <v>1</v>
      </c>
      <c r="NV334" s="1" cm="1">
        <f t="array" aca="1" ref="NV334" ca="1">_xlfn.XLOOKUP(INDIRECT("'Cornhole Board'!" &amp; GC334),$L$266:$L$269,$M$266:$M$269,0,0,1)</f>
        <v>3</v>
      </c>
      <c r="NW334" s="1" cm="1">
        <f t="array" aca="1" ref="NW334" ca="1">_xlfn.XLOOKUP(INDIRECT("'Cornhole Board'!" &amp; GD334),$L$266:$L$269,$M$266:$M$269,0,0,1)</f>
        <v>3</v>
      </c>
      <c r="NX334" s="1" cm="1">
        <f t="array" aca="1" ref="NX334" ca="1">_xlfn.XLOOKUP(INDIRECT("'Cornhole Board'!" &amp; GE334),$L$266:$L$269,$M$266:$M$269,0,0,1)</f>
        <v>3</v>
      </c>
      <c r="NY334" s="1" cm="1">
        <f t="array" aca="1" ref="NY334" ca="1">_xlfn.XLOOKUP(INDIRECT("'Cornhole Board'!" &amp; GF334),$L$266:$L$269,$M$266:$M$269,0,0,1)</f>
        <v>1</v>
      </c>
      <c r="NZ334" s="1" cm="1">
        <f t="array" aca="1" ref="NZ334" ca="1">_xlfn.XLOOKUP(INDIRECT("'Cornhole Board'!" &amp; GG334),$L$266:$L$269,$M$266:$M$269,0,0,1)</f>
        <v>3</v>
      </c>
      <c r="OA334" s="1" cm="1">
        <f t="array" aca="1" ref="OA334" ca="1">_xlfn.XLOOKUP(INDIRECT("'Cornhole Board'!" &amp; GH334),$L$266:$L$269,$M$266:$M$269,0,0,1)</f>
        <v>3</v>
      </c>
      <c r="OB334" s="1" cm="1">
        <f t="array" aca="1" ref="OB334" ca="1">_xlfn.XLOOKUP(INDIRECT("'Cornhole Board'!" &amp; GI334),$L$266:$L$269,$M$266:$M$269,0,0,1)</f>
        <v>1</v>
      </c>
      <c r="OC334" s="1" cm="1">
        <f t="array" aca="1" ref="OC334" ca="1">_xlfn.XLOOKUP(INDIRECT("'Cornhole Board'!" &amp; GJ334),$L$266:$L$269,$M$266:$M$269,0,0,1)</f>
        <v>3</v>
      </c>
      <c r="OD334" s="1" cm="1">
        <f t="array" aca="1" ref="OD334" ca="1">_xlfn.XLOOKUP(INDIRECT("'Cornhole Board'!" &amp; GK334),$L$266:$L$269,$M$266:$M$269,0,0,1)</f>
        <v>3</v>
      </c>
      <c r="OE334" s="1" cm="1">
        <f t="array" aca="1" ref="OE334" ca="1">_xlfn.XLOOKUP(INDIRECT("'Cornhole Board'!" &amp; GL334),$L$266:$L$269,$M$266:$M$269,0,0,1)</f>
        <v>3</v>
      </c>
      <c r="OF334" s="1" cm="1">
        <f t="array" aca="1" ref="OF334" ca="1">_xlfn.XLOOKUP(INDIRECT("'Cornhole Board'!" &amp; GM334),$L$266:$L$269,$M$266:$M$269,0,0,1)</f>
        <v>3</v>
      </c>
      <c r="OG334" s="1" cm="1">
        <f t="array" aca="1" ref="OG334" ca="1">_xlfn.XLOOKUP(INDIRECT("'Cornhole Board'!" &amp; GN334),$L$266:$L$269,$M$266:$M$269,0,0,1)</f>
        <v>3</v>
      </c>
      <c r="OH334" s="1" cm="1">
        <f t="array" aca="1" ref="OH334" ca="1">_xlfn.XLOOKUP(INDIRECT("'Cornhole Board'!" &amp; GO334),$L$266:$L$269,$M$266:$M$269,0,0,1)</f>
        <v>3</v>
      </c>
      <c r="OI334" s="1" cm="1">
        <f t="array" aca="1" ref="OI334" ca="1">_xlfn.XLOOKUP(INDIRECT("'Cornhole Board'!" &amp; GP334),$L$266:$L$269,$M$266:$M$269,0,0,1)</f>
        <v>1</v>
      </c>
      <c r="OJ334" s="1" cm="1">
        <f t="array" aca="1" ref="OJ334" ca="1">_xlfn.XLOOKUP(INDIRECT("'Cornhole Board'!" &amp; GQ334),$L$266:$L$269,$M$266:$M$269,0,0,1)</f>
        <v>3</v>
      </c>
      <c r="OK334" s="1" cm="1">
        <f t="array" aca="1" ref="OK334" ca="1">_xlfn.XLOOKUP(INDIRECT("'Cornhole Board'!" &amp; GR334),$L$266:$L$269,$M$266:$M$269,0,0,1)</f>
        <v>3</v>
      </c>
      <c r="OL334" s="1" cm="1">
        <f t="array" aca="1" ref="OL334" ca="1">_xlfn.XLOOKUP(INDIRECT("'Cornhole Board'!" &amp; GS334),$L$266:$L$269,$M$266:$M$269,0,0,1)</f>
        <v>3</v>
      </c>
      <c r="OM334" s="1" cm="1">
        <f t="array" aca="1" ref="OM334" ca="1">_xlfn.XLOOKUP(INDIRECT("'Cornhole Board'!" &amp; GT334),$L$266:$L$269,$M$266:$M$269,0,0,1)</f>
        <v>3</v>
      </c>
      <c r="ON334" s="1" cm="1">
        <f t="array" aca="1" ref="ON334" ca="1">_xlfn.XLOOKUP(INDIRECT("'Cornhole Board'!" &amp; GU334),$L$266:$L$269,$M$266:$M$269,0,0,1)</f>
        <v>1</v>
      </c>
      <c r="OO334" s="1" cm="1">
        <f t="array" aca="1" ref="OO334" ca="1">_xlfn.XLOOKUP(INDIRECT("'Cornhole Board'!" &amp; GV334),$L$266:$L$269,$M$266:$M$269,0,0,1)</f>
        <v>1</v>
      </c>
      <c r="OP334" s="1" cm="1">
        <f t="array" aca="1" ref="OP334" ca="1">_xlfn.XLOOKUP(INDIRECT("'Cornhole Board'!" &amp; GW334),$L$266:$L$269,$M$266:$M$269,0,0,1)</f>
        <v>1</v>
      </c>
      <c r="OQ334" s="1" cm="1">
        <f t="array" aca="1" ref="OQ334" ca="1">_xlfn.XLOOKUP(INDIRECT("'Cornhole Board'!" &amp; GX334),$L$266:$L$269,$M$266:$M$269,0,0,1)</f>
        <v>3</v>
      </c>
    </row>
    <row r="335" spans="2:434" s="1" customFormat="1" ht="23.25">
      <c r="B335" s="15">
        <f t="shared" si="20"/>
        <v>153</v>
      </c>
      <c r="C335" s="12">
        <v>8</v>
      </c>
      <c r="D335" s="13">
        <v>10</v>
      </c>
      <c r="E335" s="14" cm="1">
        <f t="array" aca="1" ref="E335" ca="1">_xlfn.LET(
_xlpm.firstPlayerResults, _xlfn.BYROW(_xlfn.WRAPROWS(_xlfn._xlws.FILTER(GZ335:OQ335,_xlfn.ANCHORARRAY($G$316)=1),4),_xlfn.LAMBDA(_xlpm.roundN, SUM(_xlpm.roundN))),
_xlpm.secondPlayerResults, _xlfn.BYROW(_xlfn.WRAPROWS(_xlfn._xlws.FILTER(GZ335:OQ335,_xlfn.ANCHORARRAY($G$316)=2),4),_xlfn.LAMBDA(_xlpm.roundN,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29</v>
      </c>
      <c r="F335" s="5"/>
      <c r="G335" s="22" t="s">
        <v>214</v>
      </c>
      <c r="H335" s="22" t="s">
        <v>547</v>
      </c>
      <c r="I335" s="22" t="s">
        <v>216</v>
      </c>
      <c r="J335" s="22" t="s">
        <v>257</v>
      </c>
      <c r="K335" s="22" t="s">
        <v>216</v>
      </c>
      <c r="L335" s="22" t="s">
        <v>217</v>
      </c>
      <c r="M335" s="22" t="s">
        <v>22</v>
      </c>
      <c r="N335" s="22" t="s">
        <v>790</v>
      </c>
      <c r="O335" s="22" t="s">
        <v>175</v>
      </c>
      <c r="P335" s="22" t="s">
        <v>1015</v>
      </c>
      <c r="Q335" s="22" t="s">
        <v>153</v>
      </c>
      <c r="R335" s="22" t="s">
        <v>179</v>
      </c>
      <c r="S335" s="22" t="s">
        <v>868</v>
      </c>
      <c r="T335" s="22" t="s">
        <v>130</v>
      </c>
      <c r="U335" s="22" t="s">
        <v>23</v>
      </c>
      <c r="V335" s="22" t="s">
        <v>156</v>
      </c>
      <c r="W335" s="22" t="s">
        <v>23</v>
      </c>
      <c r="X335" s="22" t="s">
        <v>274</v>
      </c>
      <c r="Y335" s="22" t="s">
        <v>180</v>
      </c>
      <c r="Z335" s="22" t="s">
        <v>23</v>
      </c>
      <c r="AA335" s="22" t="s">
        <v>180</v>
      </c>
      <c r="AB335" s="22" t="s">
        <v>15</v>
      </c>
      <c r="AC335" s="22" t="s">
        <v>552</v>
      </c>
      <c r="AD335" s="22" t="s">
        <v>182</v>
      </c>
      <c r="AE335" s="22" t="s">
        <v>456</v>
      </c>
      <c r="AF335" s="22" t="s">
        <v>213</v>
      </c>
      <c r="AG335" s="22" t="s">
        <v>351</v>
      </c>
      <c r="AH335" s="22" t="s">
        <v>682</v>
      </c>
      <c r="AI335" s="22" t="s">
        <v>198</v>
      </c>
      <c r="AJ335" s="22" t="s">
        <v>233</v>
      </c>
      <c r="AK335" s="22" t="s">
        <v>786</v>
      </c>
      <c r="AL335" s="22" t="s">
        <v>437</v>
      </c>
      <c r="AM335" s="22" t="s">
        <v>517</v>
      </c>
      <c r="AN335" s="22" t="s">
        <v>199</v>
      </c>
      <c r="AO335" s="22" t="s">
        <v>509</v>
      </c>
      <c r="AP335" s="22" t="s">
        <v>155</v>
      </c>
      <c r="AQ335" s="22" t="s">
        <v>157</v>
      </c>
      <c r="AR335" s="22" t="s">
        <v>754</v>
      </c>
      <c r="AS335" s="22" t="s">
        <v>200</v>
      </c>
      <c r="AT335" s="22" t="s">
        <v>1009</v>
      </c>
      <c r="AU335" s="22" t="s">
        <v>264</v>
      </c>
      <c r="AV335" s="22" t="s">
        <v>218</v>
      </c>
      <c r="AW335" s="22" t="s">
        <v>995</v>
      </c>
      <c r="AX335" s="22" t="s">
        <v>1101</v>
      </c>
      <c r="AY335" s="22" t="s">
        <v>170</v>
      </c>
      <c r="AZ335" s="22" t="s">
        <v>255</v>
      </c>
      <c r="BA335" s="22" t="s">
        <v>549</v>
      </c>
      <c r="BB335" s="22" t="s">
        <v>505</v>
      </c>
      <c r="BC335" s="22" t="s">
        <v>232</v>
      </c>
      <c r="BD335" s="22" t="s">
        <v>331</v>
      </c>
      <c r="BE335" s="22" t="s">
        <v>273</v>
      </c>
      <c r="BF335" s="22" t="s">
        <v>198</v>
      </c>
      <c r="BG335" s="22" t="s">
        <v>645</v>
      </c>
      <c r="BH335" s="22" t="s">
        <v>21</v>
      </c>
      <c r="BI335" s="22" t="s">
        <v>256</v>
      </c>
      <c r="BJ335" s="22" t="s">
        <v>562</v>
      </c>
      <c r="BK335" s="22" t="s">
        <v>531</v>
      </c>
      <c r="BL335" s="22" t="s">
        <v>23</v>
      </c>
      <c r="BM335" s="22" t="s">
        <v>546</v>
      </c>
      <c r="BN335" s="22" t="s">
        <v>238</v>
      </c>
      <c r="BO335" s="22" t="s">
        <v>948</v>
      </c>
      <c r="BP335" s="22" t="s">
        <v>256</v>
      </c>
      <c r="BQ335" s="22" t="s">
        <v>548</v>
      </c>
      <c r="BR335" s="22" t="s">
        <v>514</v>
      </c>
      <c r="BS335" s="22" t="s">
        <v>238</v>
      </c>
      <c r="BT335" s="22" t="s">
        <v>214</v>
      </c>
      <c r="BU335" s="22" t="s">
        <v>758</v>
      </c>
      <c r="BV335" s="22" t="s">
        <v>94</v>
      </c>
      <c r="BW335" s="22" t="s">
        <v>156</v>
      </c>
      <c r="BX335" s="22" t="s">
        <v>276</v>
      </c>
      <c r="BY335" s="22" t="s">
        <v>555</v>
      </c>
      <c r="BZ335" s="22" t="s">
        <v>201</v>
      </c>
      <c r="CA335" s="22" t="s">
        <v>546</v>
      </c>
      <c r="CB335" s="22" t="s">
        <v>23</v>
      </c>
      <c r="CC335" s="22" t="s">
        <v>447</v>
      </c>
      <c r="CD335" s="22" t="s">
        <v>155</v>
      </c>
      <c r="CE335" s="22" t="s">
        <v>182</v>
      </c>
      <c r="CF335" s="22" t="s">
        <v>35</v>
      </c>
      <c r="CG335" s="22" t="s">
        <v>731</v>
      </c>
      <c r="CH335" s="22" t="s">
        <v>177</v>
      </c>
      <c r="CI335" s="22" t="s">
        <v>1084</v>
      </c>
      <c r="CJ335" s="22" t="s">
        <v>255</v>
      </c>
      <c r="CK335" s="22" t="s">
        <v>535</v>
      </c>
      <c r="CL335" s="22" t="s">
        <v>751</v>
      </c>
      <c r="CM335" s="22" t="s">
        <v>197</v>
      </c>
      <c r="CN335" s="22" t="s">
        <v>176</v>
      </c>
      <c r="CO335" s="22" t="s">
        <v>197</v>
      </c>
      <c r="CP335" s="22" t="s">
        <v>232</v>
      </c>
      <c r="CQ335" s="22" t="s">
        <v>66</v>
      </c>
      <c r="CR335" s="22" t="s">
        <v>516</v>
      </c>
      <c r="CS335" s="22" t="s">
        <v>712</v>
      </c>
      <c r="CT335" s="22" t="s">
        <v>21</v>
      </c>
      <c r="CU335" s="22" t="s">
        <v>1094</v>
      </c>
      <c r="CV335" s="22" t="s">
        <v>898</v>
      </c>
      <c r="CW335" s="22" t="s">
        <v>201</v>
      </c>
      <c r="CX335" s="22" t="s">
        <v>256</v>
      </c>
      <c r="CY335" s="22" t="s">
        <v>913</v>
      </c>
      <c r="CZ335" s="22" t="s">
        <v>1123</v>
      </c>
      <c r="DA335" s="22" t="s">
        <v>791</v>
      </c>
      <c r="DB335" s="22" t="s">
        <v>270</v>
      </c>
      <c r="DC335" s="22" t="s">
        <v>218</v>
      </c>
      <c r="DD335" s="22" t="s">
        <v>829</v>
      </c>
      <c r="DE335" s="22" t="s">
        <v>515</v>
      </c>
      <c r="DF335" s="22" t="s">
        <v>215</v>
      </c>
      <c r="DG335" s="22" t="s">
        <v>132</v>
      </c>
      <c r="DH335" s="22" t="s">
        <v>257</v>
      </c>
      <c r="DI335" s="22" t="s">
        <v>539</v>
      </c>
      <c r="DJ335" s="22" t="s">
        <v>232</v>
      </c>
      <c r="DK335" s="22" t="s">
        <v>218</v>
      </c>
      <c r="DL335" s="22" t="s">
        <v>150</v>
      </c>
      <c r="DM335" s="22" t="s">
        <v>195</v>
      </c>
      <c r="DN335" s="22" t="s">
        <v>872</v>
      </c>
      <c r="DO335" s="22" t="s">
        <v>22</v>
      </c>
      <c r="DP335" s="22" t="s">
        <v>116</v>
      </c>
      <c r="DQ335" s="22" t="s">
        <v>276</v>
      </c>
      <c r="DR335" s="22" t="s">
        <v>1104</v>
      </c>
      <c r="DS335" s="22" t="s">
        <v>837</v>
      </c>
      <c r="DT335" s="22" t="s">
        <v>288</v>
      </c>
      <c r="DU335" s="22" t="s">
        <v>847</v>
      </c>
      <c r="DV335" s="22" t="s">
        <v>212</v>
      </c>
      <c r="DW335" s="22" t="s">
        <v>196</v>
      </c>
      <c r="DX335" s="22" t="s">
        <v>218</v>
      </c>
      <c r="DY335" s="22" t="s">
        <v>182</v>
      </c>
      <c r="DZ335" s="22" t="s">
        <v>215</v>
      </c>
      <c r="EA335" s="22" t="s">
        <v>790</v>
      </c>
      <c r="EB335" s="22" t="s">
        <v>782</v>
      </c>
      <c r="EC335" s="22" t="s">
        <v>23</v>
      </c>
      <c r="ED335" s="22" t="s">
        <v>510</v>
      </c>
      <c r="EE335" s="22" t="s">
        <v>760</v>
      </c>
      <c r="EF335" s="22" t="s">
        <v>645</v>
      </c>
      <c r="EG335" s="22" t="s">
        <v>616</v>
      </c>
      <c r="EH335" s="22" t="s">
        <v>231</v>
      </c>
      <c r="EI335" s="22" t="s">
        <v>236</v>
      </c>
      <c r="EJ335" s="22" t="s">
        <v>770</v>
      </c>
      <c r="EK335" s="22" t="s">
        <v>180</v>
      </c>
      <c r="EL335" s="22" t="s">
        <v>23</v>
      </c>
      <c r="EM335" s="22" t="s">
        <v>175</v>
      </c>
      <c r="EN335" s="22" t="s">
        <v>156</v>
      </c>
      <c r="EO335" s="22" t="s">
        <v>801</v>
      </c>
      <c r="EP335" s="22" t="s">
        <v>499</v>
      </c>
      <c r="EQ335" s="22" t="s">
        <v>215</v>
      </c>
      <c r="ER335" s="22" t="s">
        <v>477</v>
      </c>
      <c r="ES335" s="22" t="s">
        <v>1088</v>
      </c>
      <c r="ET335" s="22" t="s">
        <v>275</v>
      </c>
      <c r="EU335" s="22" t="s">
        <v>455</v>
      </c>
      <c r="EV335" s="22" t="s">
        <v>951</v>
      </c>
      <c r="EW335" s="22" t="s">
        <v>849</v>
      </c>
      <c r="EX335" s="22" t="s">
        <v>472</v>
      </c>
      <c r="EY335" s="22" t="s">
        <v>257</v>
      </c>
      <c r="EZ335" s="22" t="s">
        <v>471</v>
      </c>
      <c r="FA335" s="22" t="s">
        <v>195</v>
      </c>
      <c r="FB335" s="22" t="s">
        <v>952</v>
      </c>
      <c r="FC335" s="22" t="s">
        <v>231</v>
      </c>
      <c r="FD335" s="22" t="s">
        <v>496</v>
      </c>
      <c r="FE335" s="22" t="s">
        <v>811</v>
      </c>
      <c r="FF335" s="22" t="s">
        <v>275</v>
      </c>
      <c r="FG335" s="22" t="s">
        <v>217</v>
      </c>
      <c r="FH335" s="22" t="s">
        <v>788</v>
      </c>
      <c r="FI335" s="22" t="s">
        <v>157</v>
      </c>
      <c r="FJ335" s="22" t="s">
        <v>153</v>
      </c>
      <c r="FK335" s="22" t="s">
        <v>158</v>
      </c>
      <c r="FL335" s="22" t="s">
        <v>755</v>
      </c>
      <c r="FM335" s="22" t="s">
        <v>178</v>
      </c>
      <c r="FN335" s="22" t="s">
        <v>1022</v>
      </c>
      <c r="FO335" s="22" t="s">
        <v>232</v>
      </c>
      <c r="FP335" s="22" t="s">
        <v>1019</v>
      </c>
      <c r="FQ335" s="22" t="s">
        <v>177</v>
      </c>
      <c r="FR335" s="22" t="s">
        <v>515</v>
      </c>
      <c r="FS335" s="22" t="s">
        <v>182</v>
      </c>
      <c r="FT335" s="22" t="s">
        <v>107</v>
      </c>
      <c r="FU335" s="22" t="s">
        <v>855</v>
      </c>
      <c r="FV335" s="22" t="s">
        <v>60</v>
      </c>
      <c r="FW335" s="22" t="s">
        <v>812</v>
      </c>
      <c r="FX335" s="22" t="s">
        <v>756</v>
      </c>
      <c r="FY335" s="22" t="s">
        <v>215</v>
      </c>
      <c r="FZ335" s="22" t="s">
        <v>524</v>
      </c>
      <c r="GA335" s="22" t="s">
        <v>513</v>
      </c>
      <c r="GB335" s="22" t="s">
        <v>773</v>
      </c>
      <c r="GC335" s="22" t="s">
        <v>273</v>
      </c>
      <c r="GD335" s="22" t="s">
        <v>256</v>
      </c>
      <c r="GE335" s="22" t="s">
        <v>876</v>
      </c>
      <c r="GF335" s="22" t="s">
        <v>216</v>
      </c>
      <c r="GG335" s="22" t="s">
        <v>200</v>
      </c>
      <c r="GH335" s="22" t="s">
        <v>217</v>
      </c>
      <c r="GI335" s="22" t="s">
        <v>516</v>
      </c>
      <c r="GJ335" s="22" t="s">
        <v>21</v>
      </c>
      <c r="GK335" s="22" t="s">
        <v>217</v>
      </c>
      <c r="GL335" s="22" t="s">
        <v>800</v>
      </c>
      <c r="GM335" s="22" t="s">
        <v>257</v>
      </c>
      <c r="GN335" s="22" t="s">
        <v>157</v>
      </c>
      <c r="GO335" s="22" t="s">
        <v>938</v>
      </c>
      <c r="GP335" s="22" t="s">
        <v>176</v>
      </c>
      <c r="GQ335" s="22" t="s">
        <v>232</v>
      </c>
      <c r="GR335" s="22" t="s">
        <v>680</v>
      </c>
      <c r="GS335" s="22" t="s">
        <v>23</v>
      </c>
      <c r="GT335" s="22" t="s">
        <v>547</v>
      </c>
      <c r="GU335" s="22" t="s">
        <v>178</v>
      </c>
      <c r="GV335" s="22" t="s">
        <v>236</v>
      </c>
      <c r="GW335" s="22" t="s">
        <v>218</v>
      </c>
      <c r="GX335" s="43" t="s">
        <v>326</v>
      </c>
      <c r="GZ335" s="1" cm="1">
        <f t="array" aca="1" ref="GZ335" ca="1">_xlfn.XLOOKUP(INDIRECT("'Cornhole Board'!" &amp; G335),$L$266:$L$269,$M$266:$M$269,0,0,1)</f>
        <v>3</v>
      </c>
      <c r="HA335" s="1" cm="1">
        <f t="array" aca="1" ref="HA335" ca="1">_xlfn.XLOOKUP(INDIRECT("'Cornhole Board'!" &amp; H335),$L$266:$L$269,$M$266:$M$269,0,0,1)</f>
        <v>1</v>
      </c>
      <c r="HB335" s="1" cm="1">
        <f t="array" aca="1" ref="HB335" ca="1">_xlfn.XLOOKUP(INDIRECT("'Cornhole Board'!" &amp; I335),$L$266:$L$269,$M$266:$M$269,0,0,1)</f>
        <v>3</v>
      </c>
      <c r="HC335" s="1" cm="1">
        <f t="array" aca="1" ref="HC335" ca="1">_xlfn.XLOOKUP(INDIRECT("'Cornhole Board'!" &amp; J335),$L$266:$L$269,$M$266:$M$269,0,0,1)</f>
        <v>3</v>
      </c>
      <c r="HD335" s="1" cm="1">
        <f t="array" aca="1" ref="HD335" ca="1">_xlfn.XLOOKUP(INDIRECT("'Cornhole Board'!" &amp; K335),$L$266:$L$269,$M$266:$M$269,0,0,1)</f>
        <v>3</v>
      </c>
      <c r="HE335" s="1" cm="1">
        <f t="array" aca="1" ref="HE335" ca="1">_xlfn.XLOOKUP(INDIRECT("'Cornhole Board'!" &amp; L335),$L$266:$L$269,$M$266:$M$269,0,0,1)</f>
        <v>3</v>
      </c>
      <c r="HF335" s="1" cm="1">
        <f t="array" aca="1" ref="HF335" ca="1">_xlfn.XLOOKUP(INDIRECT("'Cornhole Board'!" &amp; M335),$L$266:$L$269,$M$266:$M$269,0,0,1)</f>
        <v>1</v>
      </c>
      <c r="HG335" s="1" cm="1">
        <f t="array" aca="1" ref="HG335" ca="1">_xlfn.XLOOKUP(INDIRECT("'Cornhole Board'!" &amp; N335),$L$266:$L$269,$M$266:$M$269,0,0,1)</f>
        <v>1</v>
      </c>
      <c r="HH335" s="1" cm="1">
        <f t="array" aca="1" ref="HH335" ca="1">_xlfn.XLOOKUP(INDIRECT("'Cornhole Board'!" &amp; O335),$L$266:$L$269,$M$266:$M$269,0,0,1)</f>
        <v>3</v>
      </c>
      <c r="HI335" s="1" cm="1">
        <f t="array" aca="1" ref="HI335" ca="1">_xlfn.XLOOKUP(INDIRECT("'Cornhole Board'!" &amp; P335),$L$266:$L$269,$M$266:$M$269,0,0,1)</f>
        <v>0</v>
      </c>
      <c r="HJ335" s="1" cm="1">
        <f t="array" aca="1" ref="HJ335" ca="1">_xlfn.XLOOKUP(INDIRECT("'Cornhole Board'!" &amp; Q335),$L$266:$L$269,$M$266:$M$269,0,0,1)</f>
        <v>3</v>
      </c>
      <c r="HK335" s="1" cm="1">
        <f t="array" aca="1" ref="HK335" ca="1">_xlfn.XLOOKUP(INDIRECT("'Cornhole Board'!" &amp; R335),$L$266:$L$269,$M$266:$M$269,0,0,1)</f>
        <v>3</v>
      </c>
      <c r="HL335" s="1" cm="1">
        <f t="array" aca="1" ref="HL335" ca="1">_xlfn.XLOOKUP(INDIRECT("'Cornhole Board'!" &amp; S335),$L$266:$L$269,$M$266:$M$269,0,0,1)</f>
        <v>1</v>
      </c>
      <c r="HM335" s="1" cm="1">
        <f t="array" aca="1" ref="HM335" ca="1">_xlfn.XLOOKUP(INDIRECT("'Cornhole Board'!" &amp; T335),$L$266:$L$269,$M$266:$M$269,0,0,1)</f>
        <v>1</v>
      </c>
      <c r="HN335" s="1" cm="1">
        <f t="array" aca="1" ref="HN335" ca="1">_xlfn.XLOOKUP(INDIRECT("'Cornhole Board'!" &amp; U335),$L$266:$L$269,$M$266:$M$269,0,0,1)</f>
        <v>3</v>
      </c>
      <c r="HO335" s="1" cm="1">
        <f t="array" aca="1" ref="HO335" ca="1">_xlfn.XLOOKUP(INDIRECT("'Cornhole Board'!" &amp; V335),$L$266:$L$269,$M$266:$M$269,0,0,1)</f>
        <v>3</v>
      </c>
      <c r="HP335" s="1" cm="1">
        <f t="array" aca="1" ref="HP335" ca="1">_xlfn.XLOOKUP(INDIRECT("'Cornhole Board'!" &amp; W335),$L$266:$L$269,$M$266:$M$269,0,0,1)</f>
        <v>3</v>
      </c>
      <c r="HQ335" s="1" cm="1">
        <f t="array" aca="1" ref="HQ335" ca="1">_xlfn.XLOOKUP(INDIRECT("'Cornhole Board'!" &amp; X335),$L$266:$L$269,$M$266:$M$269,0,0,1)</f>
        <v>3</v>
      </c>
      <c r="HR335" s="1" cm="1">
        <f t="array" aca="1" ref="HR335" ca="1">_xlfn.XLOOKUP(INDIRECT("'Cornhole Board'!" &amp; Y335),$L$266:$L$269,$M$266:$M$269,0,0,1)</f>
        <v>3</v>
      </c>
      <c r="HS335" s="1" cm="1">
        <f t="array" aca="1" ref="HS335" ca="1">_xlfn.XLOOKUP(INDIRECT("'Cornhole Board'!" &amp; Z335),$L$266:$L$269,$M$266:$M$269,0,0,1)</f>
        <v>3</v>
      </c>
      <c r="HT335" s="1" cm="1">
        <f t="array" aca="1" ref="HT335" ca="1">_xlfn.XLOOKUP(INDIRECT("'Cornhole Board'!" &amp; AA335),$L$266:$L$269,$M$266:$M$269,0,0,1)</f>
        <v>3</v>
      </c>
      <c r="HU335" s="1" cm="1">
        <f t="array" aca="1" ref="HU335" ca="1">_xlfn.XLOOKUP(INDIRECT("'Cornhole Board'!" &amp; AB335),$L$266:$L$269,$M$266:$M$269,0,0,1)</f>
        <v>1</v>
      </c>
      <c r="HV335" s="1" cm="1">
        <f t="array" aca="1" ref="HV335" ca="1">_xlfn.XLOOKUP(INDIRECT("'Cornhole Board'!" &amp; AC335),$L$266:$L$269,$M$266:$M$269,0,0,1)</f>
        <v>1</v>
      </c>
      <c r="HW335" s="1" cm="1">
        <f t="array" aca="1" ref="HW335" ca="1">_xlfn.XLOOKUP(INDIRECT("'Cornhole Board'!" &amp; AD335),$L$266:$L$269,$M$266:$M$269,0,0,1)</f>
        <v>3</v>
      </c>
      <c r="HX335" s="1" cm="1">
        <f t="array" aca="1" ref="HX335" ca="1">_xlfn.XLOOKUP(INDIRECT("'Cornhole Board'!" &amp; AE335),$L$266:$L$269,$M$266:$M$269,0,0,1)</f>
        <v>1</v>
      </c>
      <c r="HY335" s="1" cm="1">
        <f t="array" aca="1" ref="HY335" ca="1">_xlfn.XLOOKUP(INDIRECT("'Cornhole Board'!" &amp; AF335),$L$266:$L$269,$M$266:$M$269,0,0,1)</f>
        <v>3</v>
      </c>
      <c r="HZ335" s="1" cm="1">
        <f t="array" aca="1" ref="HZ335" ca="1">_xlfn.XLOOKUP(INDIRECT("'Cornhole Board'!" &amp; AG335),$L$266:$L$269,$M$266:$M$269,0,0,1)</f>
        <v>1</v>
      </c>
      <c r="IA335" s="1" cm="1">
        <f t="array" aca="1" ref="IA335" ca="1">_xlfn.XLOOKUP(INDIRECT("'Cornhole Board'!" &amp; AH335),$L$266:$L$269,$M$266:$M$269,0,0,1)</f>
        <v>1</v>
      </c>
      <c r="IB335" s="1" cm="1">
        <f t="array" aca="1" ref="IB335" ca="1">_xlfn.XLOOKUP(INDIRECT("'Cornhole Board'!" &amp; AI335),$L$266:$L$269,$M$266:$M$269,0,0,1)</f>
        <v>3</v>
      </c>
      <c r="IC335" s="1" cm="1">
        <f t="array" aca="1" ref="IC335" ca="1">_xlfn.XLOOKUP(INDIRECT("'Cornhole Board'!" &amp; AJ335),$L$266:$L$269,$M$266:$M$269,0,0,1)</f>
        <v>3</v>
      </c>
      <c r="ID335" s="1" cm="1">
        <f t="array" aca="1" ref="ID335" ca="1">_xlfn.XLOOKUP(INDIRECT("'Cornhole Board'!" &amp; AK335),$L$266:$L$269,$M$266:$M$269,0,0,1)</f>
        <v>1</v>
      </c>
      <c r="IE335" s="1" cm="1">
        <f t="array" aca="1" ref="IE335" ca="1">_xlfn.XLOOKUP(INDIRECT("'Cornhole Board'!" &amp; AL335),$L$266:$L$269,$M$266:$M$269,0,0,1)</f>
        <v>1</v>
      </c>
      <c r="IF335" s="1" cm="1">
        <f t="array" aca="1" ref="IF335" ca="1">_xlfn.XLOOKUP(INDIRECT("'Cornhole Board'!" &amp; AM335),$L$266:$L$269,$M$266:$M$269,0,0,1)</f>
        <v>1</v>
      </c>
      <c r="IG335" s="1" cm="1">
        <f t="array" aca="1" ref="IG335" ca="1">_xlfn.XLOOKUP(INDIRECT("'Cornhole Board'!" &amp; AN335),$L$266:$L$269,$M$266:$M$269,0,0,1)</f>
        <v>3</v>
      </c>
      <c r="IH335" s="1" cm="1">
        <f t="array" aca="1" ref="IH335" ca="1">_xlfn.XLOOKUP(INDIRECT("'Cornhole Board'!" &amp; AO335),$L$266:$L$269,$M$266:$M$269,0,0,1)</f>
        <v>1</v>
      </c>
      <c r="II335" s="1" cm="1">
        <f t="array" aca="1" ref="II335" ca="1">_xlfn.XLOOKUP(INDIRECT("'Cornhole Board'!" &amp; AP335),$L$266:$L$269,$M$266:$M$269,0,0,1)</f>
        <v>3</v>
      </c>
      <c r="IJ335" s="1" cm="1">
        <f t="array" aca="1" ref="IJ335" ca="1">_xlfn.XLOOKUP(INDIRECT("'Cornhole Board'!" &amp; AQ335),$L$266:$L$269,$M$266:$M$269,0,0,1)</f>
        <v>3</v>
      </c>
      <c r="IK335" s="1" cm="1">
        <f t="array" aca="1" ref="IK335" ca="1">_xlfn.XLOOKUP(INDIRECT("'Cornhole Board'!" &amp; AR335),$L$266:$L$269,$M$266:$M$269,0,0,1)</f>
        <v>1</v>
      </c>
      <c r="IL335" s="1" cm="1">
        <f t="array" aca="1" ref="IL335" ca="1">_xlfn.XLOOKUP(INDIRECT("'Cornhole Board'!" &amp; AS335),$L$266:$L$269,$M$266:$M$269,0,0,1)</f>
        <v>3</v>
      </c>
      <c r="IM335" s="1" cm="1">
        <f t="array" aca="1" ref="IM335" ca="1">_xlfn.XLOOKUP(INDIRECT("'Cornhole Board'!" &amp; AT335),$L$266:$L$269,$M$266:$M$269,0,0,1)</f>
        <v>0</v>
      </c>
      <c r="IN335" s="1" cm="1">
        <f t="array" aca="1" ref="IN335" ca="1">_xlfn.XLOOKUP(INDIRECT("'Cornhole Board'!" &amp; AU335),$L$266:$L$269,$M$266:$M$269,0,0,1)</f>
        <v>1</v>
      </c>
      <c r="IO335" s="1" cm="1">
        <f t="array" aca="1" ref="IO335" ca="1">_xlfn.XLOOKUP(INDIRECT("'Cornhole Board'!" &amp; AV335),$L$266:$L$269,$M$266:$M$269,0,0,1)</f>
        <v>3</v>
      </c>
      <c r="IP335" s="1" cm="1">
        <f t="array" aca="1" ref="IP335" ca="1">_xlfn.XLOOKUP(INDIRECT("'Cornhole Board'!" &amp; AW335),$L$266:$L$269,$M$266:$M$269,0,0,1)</f>
        <v>0</v>
      </c>
      <c r="IQ335" s="1" cm="1">
        <f t="array" aca="1" ref="IQ335" ca="1">_xlfn.XLOOKUP(INDIRECT("'Cornhole Board'!" &amp; AX335),$L$266:$L$269,$M$266:$M$269,0,0,1)</f>
        <v>0</v>
      </c>
      <c r="IR335" s="1" cm="1">
        <f t="array" aca="1" ref="IR335" ca="1">_xlfn.XLOOKUP(INDIRECT("'Cornhole Board'!" &amp; AY335),$L$266:$L$269,$M$266:$M$269,0,0,1)</f>
        <v>1</v>
      </c>
      <c r="IS335" s="1" cm="1">
        <f t="array" aca="1" ref="IS335" ca="1">_xlfn.XLOOKUP(INDIRECT("'Cornhole Board'!" &amp; AZ335),$L$266:$L$269,$M$266:$M$269,0,0,1)</f>
        <v>3</v>
      </c>
      <c r="IT335" s="1" cm="1">
        <f t="array" aca="1" ref="IT335" ca="1">_xlfn.XLOOKUP(INDIRECT("'Cornhole Board'!" &amp; BA335),$L$266:$L$269,$M$266:$M$269,0,0,1)</f>
        <v>1</v>
      </c>
      <c r="IU335" s="1" cm="1">
        <f t="array" aca="1" ref="IU335" ca="1">_xlfn.XLOOKUP(INDIRECT("'Cornhole Board'!" &amp; BB335),$L$266:$L$269,$M$266:$M$269,0,0,1)</f>
        <v>1</v>
      </c>
      <c r="IV335" s="1" cm="1">
        <f t="array" aca="1" ref="IV335" ca="1">_xlfn.XLOOKUP(INDIRECT("'Cornhole Board'!" &amp; BC335),$L$266:$L$269,$M$266:$M$269,0,0,1)</f>
        <v>3</v>
      </c>
      <c r="IW335" s="1" cm="1">
        <f t="array" aca="1" ref="IW335" ca="1">_xlfn.XLOOKUP(INDIRECT("'Cornhole Board'!" &amp; BD335),$L$266:$L$269,$M$266:$M$269,0,0,1)</f>
        <v>1</v>
      </c>
      <c r="IX335" s="1" cm="1">
        <f t="array" aca="1" ref="IX335" ca="1">_xlfn.XLOOKUP(INDIRECT("'Cornhole Board'!" &amp; BE335),$L$266:$L$269,$M$266:$M$269,0,0,1)</f>
        <v>3</v>
      </c>
      <c r="IY335" s="1" cm="1">
        <f t="array" aca="1" ref="IY335" ca="1">_xlfn.XLOOKUP(INDIRECT("'Cornhole Board'!" &amp; BF335),$L$266:$L$269,$M$266:$M$269,0,0,1)</f>
        <v>3</v>
      </c>
      <c r="IZ335" s="1" cm="1">
        <f t="array" aca="1" ref="IZ335" ca="1">_xlfn.XLOOKUP(INDIRECT("'Cornhole Board'!" &amp; BG335),$L$266:$L$269,$M$266:$M$269,0,0,1)</f>
        <v>1</v>
      </c>
      <c r="JA335" s="1" cm="1">
        <f t="array" aca="1" ref="JA335" ca="1">_xlfn.XLOOKUP(INDIRECT("'Cornhole Board'!" &amp; BH335),$L$266:$L$269,$M$266:$M$269,0,0,1)</f>
        <v>3</v>
      </c>
      <c r="JB335" s="1" cm="1">
        <f t="array" aca="1" ref="JB335" ca="1">_xlfn.XLOOKUP(INDIRECT("'Cornhole Board'!" &amp; BI335),$L$266:$L$269,$M$266:$M$269,0,0,1)</f>
        <v>3</v>
      </c>
      <c r="JC335" s="1" cm="1">
        <f t="array" aca="1" ref="JC335" ca="1">_xlfn.XLOOKUP(INDIRECT("'Cornhole Board'!" &amp; BJ335),$L$266:$L$269,$M$266:$M$269,0,0,1)</f>
        <v>1</v>
      </c>
      <c r="JD335" s="1" cm="1">
        <f t="array" aca="1" ref="JD335" ca="1">_xlfn.XLOOKUP(INDIRECT("'Cornhole Board'!" &amp; BK335),$L$266:$L$269,$M$266:$M$269,0,0,1)</f>
        <v>1</v>
      </c>
      <c r="JE335" s="1" cm="1">
        <f t="array" aca="1" ref="JE335" ca="1">_xlfn.XLOOKUP(INDIRECT("'Cornhole Board'!" &amp; BL335),$L$266:$L$269,$M$266:$M$269,0,0,1)</f>
        <v>3</v>
      </c>
      <c r="JF335" s="1" cm="1">
        <f t="array" aca="1" ref="JF335" ca="1">_xlfn.XLOOKUP(INDIRECT("'Cornhole Board'!" &amp; BM335),$L$266:$L$269,$M$266:$M$269,0,0,1)</f>
        <v>1</v>
      </c>
      <c r="JG335" s="1" cm="1">
        <f t="array" aca="1" ref="JG335" ca="1">_xlfn.XLOOKUP(INDIRECT("'Cornhole Board'!" &amp; BN335),$L$266:$L$269,$M$266:$M$269,0,0,1)</f>
        <v>3</v>
      </c>
      <c r="JH335" s="1" cm="1">
        <f t="array" aca="1" ref="JH335" ca="1">_xlfn.XLOOKUP(INDIRECT("'Cornhole Board'!" &amp; BO335),$L$266:$L$269,$M$266:$M$269,0,0,1)</f>
        <v>1</v>
      </c>
      <c r="JI335" s="1" cm="1">
        <f t="array" aca="1" ref="JI335" ca="1">_xlfn.XLOOKUP(INDIRECT("'Cornhole Board'!" &amp; BP335),$L$266:$L$269,$M$266:$M$269,0,0,1)</f>
        <v>3</v>
      </c>
      <c r="JJ335" s="1" cm="1">
        <f t="array" aca="1" ref="JJ335" ca="1">_xlfn.XLOOKUP(INDIRECT("'Cornhole Board'!" &amp; BQ335),$L$266:$L$269,$M$266:$M$269,0,0,1)</f>
        <v>1</v>
      </c>
      <c r="JK335" s="1" cm="1">
        <f t="array" aca="1" ref="JK335" ca="1">_xlfn.XLOOKUP(INDIRECT("'Cornhole Board'!" &amp; BR335),$L$266:$L$269,$M$266:$M$269,0,0,1)</f>
        <v>1</v>
      </c>
      <c r="JL335" s="1" cm="1">
        <f t="array" aca="1" ref="JL335" ca="1">_xlfn.XLOOKUP(INDIRECT("'Cornhole Board'!" &amp; BS335),$L$266:$L$269,$M$266:$M$269,0,0,1)</f>
        <v>3</v>
      </c>
      <c r="JM335" s="1" cm="1">
        <f t="array" aca="1" ref="JM335" ca="1">_xlfn.XLOOKUP(INDIRECT("'Cornhole Board'!" &amp; BT335),$L$266:$L$269,$M$266:$M$269,0,0,1)</f>
        <v>3</v>
      </c>
      <c r="JN335" s="1" cm="1">
        <f t="array" aca="1" ref="JN335" ca="1">_xlfn.XLOOKUP(INDIRECT("'Cornhole Board'!" &amp; BU335),$L$266:$L$269,$M$266:$M$269,0,0,1)</f>
        <v>1</v>
      </c>
      <c r="JO335" s="1" cm="1">
        <f t="array" aca="1" ref="JO335" ca="1">_xlfn.XLOOKUP(INDIRECT("'Cornhole Board'!" &amp; BV335),$L$266:$L$269,$M$266:$M$269,0,0,1)</f>
        <v>1</v>
      </c>
      <c r="JP335" s="1" cm="1">
        <f t="array" aca="1" ref="JP335" ca="1">_xlfn.XLOOKUP(INDIRECT("'Cornhole Board'!" &amp; BW335),$L$266:$L$269,$M$266:$M$269,0,0,1)</f>
        <v>3</v>
      </c>
      <c r="JQ335" s="1" cm="1">
        <f t="array" aca="1" ref="JQ335" ca="1">_xlfn.XLOOKUP(INDIRECT("'Cornhole Board'!" &amp; BX335),$L$266:$L$269,$M$266:$M$269,0,0,1)</f>
        <v>3</v>
      </c>
      <c r="JR335" s="1" cm="1">
        <f t="array" aca="1" ref="JR335" ca="1">_xlfn.XLOOKUP(INDIRECT("'Cornhole Board'!" &amp; BY335),$L$266:$L$269,$M$266:$M$269,0,0,1)</f>
        <v>1</v>
      </c>
      <c r="JS335" s="1" cm="1">
        <f t="array" aca="1" ref="JS335" ca="1">_xlfn.XLOOKUP(INDIRECT("'Cornhole Board'!" &amp; BZ335),$L$266:$L$269,$M$266:$M$269,0,0,1)</f>
        <v>3</v>
      </c>
      <c r="JT335" s="1" cm="1">
        <f t="array" aca="1" ref="JT335" ca="1">_xlfn.XLOOKUP(INDIRECT("'Cornhole Board'!" &amp; CA335),$L$266:$L$269,$M$266:$M$269,0,0,1)</f>
        <v>1</v>
      </c>
      <c r="JU335" s="1" cm="1">
        <f t="array" aca="1" ref="JU335" ca="1">_xlfn.XLOOKUP(INDIRECT("'Cornhole Board'!" &amp; CB335),$L$266:$L$269,$M$266:$M$269,0,0,1)</f>
        <v>3</v>
      </c>
      <c r="JV335" s="1" cm="1">
        <f t="array" aca="1" ref="JV335" ca="1">_xlfn.XLOOKUP(INDIRECT("'Cornhole Board'!" &amp; CC335),$L$266:$L$269,$M$266:$M$269,0,0,1)</f>
        <v>1</v>
      </c>
      <c r="JW335" s="1" cm="1">
        <f t="array" aca="1" ref="JW335" ca="1">_xlfn.XLOOKUP(INDIRECT("'Cornhole Board'!" &amp; CD335),$L$266:$L$269,$M$266:$M$269,0,0,1)</f>
        <v>3</v>
      </c>
      <c r="JX335" s="1" cm="1">
        <f t="array" aca="1" ref="JX335" ca="1">_xlfn.XLOOKUP(INDIRECT("'Cornhole Board'!" &amp; CE335),$L$266:$L$269,$M$266:$M$269,0,0,1)</f>
        <v>3</v>
      </c>
      <c r="JY335" s="1" cm="1">
        <f t="array" aca="1" ref="JY335" ca="1">_xlfn.XLOOKUP(INDIRECT("'Cornhole Board'!" &amp; CF335),$L$266:$L$269,$M$266:$M$269,0,0,1)</f>
        <v>1</v>
      </c>
      <c r="JZ335" s="1" cm="1">
        <f t="array" aca="1" ref="JZ335" ca="1">_xlfn.XLOOKUP(INDIRECT("'Cornhole Board'!" &amp; CG335),$L$266:$L$269,$M$266:$M$269,0,0,1)</f>
        <v>1</v>
      </c>
      <c r="KA335" s="1" cm="1">
        <f t="array" aca="1" ref="KA335" ca="1">_xlfn.XLOOKUP(INDIRECT("'Cornhole Board'!" &amp; CH335),$L$266:$L$269,$M$266:$M$269,0,0,1)</f>
        <v>3</v>
      </c>
      <c r="KB335" s="1" cm="1">
        <f t="array" aca="1" ref="KB335" ca="1">_xlfn.XLOOKUP(INDIRECT("'Cornhole Board'!" &amp; CI335),$L$266:$L$269,$M$266:$M$269,0,0,1)</f>
        <v>0</v>
      </c>
      <c r="KC335" s="1" cm="1">
        <f t="array" aca="1" ref="KC335" ca="1">_xlfn.XLOOKUP(INDIRECT("'Cornhole Board'!" &amp; CJ335),$L$266:$L$269,$M$266:$M$269,0,0,1)</f>
        <v>3</v>
      </c>
      <c r="KD335" s="1" cm="1">
        <f t="array" aca="1" ref="KD335" ca="1">_xlfn.XLOOKUP(INDIRECT("'Cornhole Board'!" &amp; CK335),$L$266:$L$269,$M$266:$M$269,0,0,1)</f>
        <v>1</v>
      </c>
      <c r="KE335" s="1" cm="1">
        <f t="array" aca="1" ref="KE335" ca="1">_xlfn.XLOOKUP(INDIRECT("'Cornhole Board'!" &amp; CL335),$L$266:$L$269,$M$266:$M$269,0,0,1)</f>
        <v>1</v>
      </c>
      <c r="KF335" s="1" cm="1">
        <f t="array" aca="1" ref="KF335" ca="1">_xlfn.XLOOKUP(INDIRECT("'Cornhole Board'!" &amp; CM335),$L$266:$L$269,$M$266:$M$269,0,0,1)</f>
        <v>3</v>
      </c>
      <c r="KG335" s="1" cm="1">
        <f t="array" aca="1" ref="KG335" ca="1">_xlfn.XLOOKUP(INDIRECT("'Cornhole Board'!" &amp; CN335),$L$266:$L$269,$M$266:$M$269,0,0,1)</f>
        <v>3</v>
      </c>
      <c r="KH335" s="1" cm="1">
        <f t="array" aca="1" ref="KH335" ca="1">_xlfn.XLOOKUP(INDIRECT("'Cornhole Board'!" &amp; CO335),$L$266:$L$269,$M$266:$M$269,0,0,1)</f>
        <v>3</v>
      </c>
      <c r="KI335" s="1" cm="1">
        <f t="array" aca="1" ref="KI335" ca="1">_xlfn.XLOOKUP(INDIRECT("'Cornhole Board'!" &amp; CP335),$L$266:$L$269,$M$266:$M$269,0,0,1)</f>
        <v>3</v>
      </c>
      <c r="KJ335" s="1" cm="1">
        <f t="array" aca="1" ref="KJ335" ca="1">_xlfn.XLOOKUP(INDIRECT("'Cornhole Board'!" &amp; CQ335),$L$266:$L$269,$M$266:$M$269,0,0,1)</f>
        <v>1</v>
      </c>
      <c r="KK335" s="1" cm="1">
        <f t="array" aca="1" ref="KK335" ca="1">_xlfn.XLOOKUP(INDIRECT("'Cornhole Board'!" &amp; CR335),$L$266:$L$269,$M$266:$M$269,0,0,1)</f>
        <v>1</v>
      </c>
      <c r="KL335" s="1" cm="1">
        <f t="array" aca="1" ref="KL335" ca="1">_xlfn.XLOOKUP(INDIRECT("'Cornhole Board'!" &amp; CS335),$L$266:$L$269,$M$266:$M$269,0,0,1)</f>
        <v>1</v>
      </c>
      <c r="KM335" s="1" cm="1">
        <f t="array" aca="1" ref="KM335" ca="1">_xlfn.XLOOKUP(INDIRECT("'Cornhole Board'!" &amp; CT335),$L$266:$L$269,$M$266:$M$269,0,0,1)</f>
        <v>3</v>
      </c>
      <c r="KN335" s="1" cm="1">
        <f t="array" aca="1" ref="KN335" ca="1">_xlfn.XLOOKUP(INDIRECT("'Cornhole Board'!" &amp; CU335),$L$266:$L$269,$M$266:$M$269,0,0,1)</f>
        <v>0</v>
      </c>
      <c r="KO335" s="1" cm="1">
        <f t="array" aca="1" ref="KO335" ca="1">_xlfn.XLOOKUP(INDIRECT("'Cornhole Board'!" &amp; CV335),$L$266:$L$269,$M$266:$M$269,0,0,1)</f>
        <v>1</v>
      </c>
      <c r="KP335" s="1" cm="1">
        <f t="array" aca="1" ref="KP335" ca="1">_xlfn.XLOOKUP(INDIRECT("'Cornhole Board'!" &amp; CW335),$L$266:$L$269,$M$266:$M$269,0,0,1)</f>
        <v>3</v>
      </c>
      <c r="KQ335" s="1" cm="1">
        <f t="array" aca="1" ref="KQ335" ca="1">_xlfn.XLOOKUP(INDIRECT("'Cornhole Board'!" &amp; CX335),$L$266:$L$269,$M$266:$M$269,0,0,1)</f>
        <v>3</v>
      </c>
      <c r="KR335" s="1" cm="1">
        <f t="array" aca="1" ref="KR335" ca="1">_xlfn.XLOOKUP(INDIRECT("'Cornhole Board'!" &amp; CY335),$L$266:$L$269,$M$266:$M$269,0,0,1)</f>
        <v>1</v>
      </c>
      <c r="KS335" s="1" cm="1">
        <f t="array" aca="1" ref="KS335" ca="1">_xlfn.XLOOKUP(INDIRECT("'Cornhole Board'!" &amp; CZ335),$L$266:$L$269,$M$266:$M$269,0,0,1)</f>
        <v>0</v>
      </c>
      <c r="KT335" s="1" cm="1">
        <f t="array" aca="1" ref="KT335" ca="1">_xlfn.XLOOKUP(INDIRECT("'Cornhole Board'!" &amp; DA335),$L$266:$L$269,$M$266:$M$269,0,0,1)</f>
        <v>1</v>
      </c>
      <c r="KU335" s="1" cm="1">
        <f t="array" aca="1" ref="KU335" ca="1">_xlfn.XLOOKUP(INDIRECT("'Cornhole Board'!" &amp; DB335),$L$266:$L$269,$M$266:$M$269,0,0,1)</f>
        <v>1</v>
      </c>
      <c r="KV335" s="1" cm="1">
        <f t="array" aca="1" ref="KV335" ca="1">_xlfn.XLOOKUP(INDIRECT("'Cornhole Board'!" &amp; DC335),$L$266:$L$269,$M$266:$M$269,0,0,1)</f>
        <v>3</v>
      </c>
      <c r="KW335" s="1" cm="1">
        <f t="array" aca="1" ref="KW335" ca="1">_xlfn.XLOOKUP(INDIRECT("'Cornhole Board'!" &amp; DD335),$L$266:$L$269,$M$266:$M$269,0,0,1)</f>
        <v>1</v>
      </c>
      <c r="KX335" s="1" cm="1">
        <f t="array" aca="1" ref="KX335" ca="1">_xlfn.XLOOKUP(INDIRECT("'Cornhole Board'!" &amp; DE335),$L$266:$L$269,$M$266:$M$269,0,0,1)</f>
        <v>1</v>
      </c>
      <c r="KY335" s="1" cm="1">
        <f t="array" aca="1" ref="KY335" ca="1">_xlfn.XLOOKUP(INDIRECT("'Cornhole Board'!" &amp; DF335),$L$266:$L$269,$M$266:$M$269,0,0,1)</f>
        <v>3</v>
      </c>
      <c r="KZ335" s="1" cm="1">
        <f t="array" aca="1" ref="KZ335" ca="1">_xlfn.XLOOKUP(INDIRECT("'Cornhole Board'!" &amp; DG335),$L$266:$L$269,$M$266:$M$269,0,0,1)</f>
        <v>1</v>
      </c>
      <c r="LA335" s="1" cm="1">
        <f t="array" aca="1" ref="LA335" ca="1">_xlfn.XLOOKUP(INDIRECT("'Cornhole Board'!" &amp; DH335),$L$266:$L$269,$M$266:$M$269,0,0,1)</f>
        <v>3</v>
      </c>
      <c r="LB335" s="1" cm="1">
        <f t="array" aca="1" ref="LB335" ca="1">_xlfn.XLOOKUP(INDIRECT("'Cornhole Board'!" &amp; DI335),$L$266:$L$269,$M$266:$M$269,0,0,1)</f>
        <v>1</v>
      </c>
      <c r="LC335" s="1" cm="1">
        <f t="array" aca="1" ref="LC335" ca="1">_xlfn.XLOOKUP(INDIRECT("'Cornhole Board'!" &amp; DJ335),$L$266:$L$269,$M$266:$M$269,0,0,1)</f>
        <v>3</v>
      </c>
      <c r="LD335" s="1" cm="1">
        <f t="array" aca="1" ref="LD335" ca="1">_xlfn.XLOOKUP(INDIRECT("'Cornhole Board'!" &amp; DK335),$L$266:$L$269,$M$266:$M$269,0,0,1)</f>
        <v>3</v>
      </c>
      <c r="LE335" s="1" cm="1">
        <f t="array" aca="1" ref="LE335" ca="1">_xlfn.XLOOKUP(INDIRECT("'Cornhole Board'!" &amp; DL335),$L$266:$L$269,$M$266:$M$269,0,0,1)</f>
        <v>1</v>
      </c>
      <c r="LF335" s="1" cm="1">
        <f t="array" aca="1" ref="LF335" ca="1">_xlfn.XLOOKUP(INDIRECT("'Cornhole Board'!" &amp; DM335),$L$266:$L$269,$M$266:$M$269,0,0,1)</f>
        <v>3</v>
      </c>
      <c r="LG335" s="1" cm="1">
        <f t="array" aca="1" ref="LG335" ca="1">_xlfn.XLOOKUP(INDIRECT("'Cornhole Board'!" &amp; DN335),$L$266:$L$269,$M$266:$M$269,0,0,1)</f>
        <v>1</v>
      </c>
      <c r="LH335" s="1" cm="1">
        <f t="array" aca="1" ref="LH335" ca="1">_xlfn.XLOOKUP(INDIRECT("'Cornhole Board'!" &amp; DO335),$L$266:$L$269,$M$266:$M$269,0,0,1)</f>
        <v>1</v>
      </c>
      <c r="LI335" s="1" cm="1">
        <f t="array" aca="1" ref="LI335" ca="1">_xlfn.XLOOKUP(INDIRECT("'Cornhole Board'!" &amp; DP335),$L$266:$L$269,$M$266:$M$269,0,0,1)</f>
        <v>1</v>
      </c>
      <c r="LJ335" s="1" cm="1">
        <f t="array" aca="1" ref="LJ335" ca="1">_xlfn.XLOOKUP(INDIRECT("'Cornhole Board'!" &amp; DQ335),$L$266:$L$269,$M$266:$M$269,0,0,1)</f>
        <v>3</v>
      </c>
      <c r="LK335" s="1" cm="1">
        <f t="array" aca="1" ref="LK335" ca="1">_xlfn.XLOOKUP(INDIRECT("'Cornhole Board'!" &amp; DR335),$L$266:$L$269,$M$266:$M$269,0,0,1)</f>
        <v>0</v>
      </c>
      <c r="LL335" s="1" cm="1">
        <f t="array" aca="1" ref="LL335" ca="1">_xlfn.XLOOKUP(INDIRECT("'Cornhole Board'!" &amp; DS335),$L$266:$L$269,$M$266:$M$269,0,0,1)</f>
        <v>1</v>
      </c>
      <c r="LM335" s="1" cm="1">
        <f t="array" aca="1" ref="LM335" ca="1">_xlfn.XLOOKUP(INDIRECT("'Cornhole Board'!" &amp; DT335),$L$266:$L$269,$M$266:$M$269,0,0,1)</f>
        <v>1</v>
      </c>
      <c r="LN335" s="1" cm="1">
        <f t="array" aca="1" ref="LN335" ca="1">_xlfn.XLOOKUP(INDIRECT("'Cornhole Board'!" &amp; DU335),$L$266:$L$269,$M$266:$M$269,0,0,1)</f>
        <v>1</v>
      </c>
      <c r="LO335" s="1" cm="1">
        <f t="array" aca="1" ref="LO335" ca="1">_xlfn.XLOOKUP(INDIRECT("'Cornhole Board'!" &amp; DV335),$L$266:$L$269,$M$266:$M$269,0,0,1)</f>
        <v>3</v>
      </c>
      <c r="LP335" s="1" cm="1">
        <f t="array" aca="1" ref="LP335" ca="1">_xlfn.XLOOKUP(INDIRECT("'Cornhole Board'!" &amp; DW335),$L$266:$L$269,$M$266:$M$269,0,0,1)</f>
        <v>3</v>
      </c>
      <c r="LQ335" s="1" cm="1">
        <f t="array" aca="1" ref="LQ335" ca="1">_xlfn.XLOOKUP(INDIRECT("'Cornhole Board'!" &amp; DX335),$L$266:$L$269,$M$266:$M$269,0,0,1)</f>
        <v>3</v>
      </c>
      <c r="LR335" s="1" cm="1">
        <f t="array" aca="1" ref="LR335" ca="1">_xlfn.XLOOKUP(INDIRECT("'Cornhole Board'!" &amp; DY335),$L$266:$L$269,$M$266:$M$269,0,0,1)</f>
        <v>3</v>
      </c>
      <c r="LS335" s="1" cm="1">
        <f t="array" aca="1" ref="LS335" ca="1">_xlfn.XLOOKUP(INDIRECT("'Cornhole Board'!" &amp; DZ335),$L$266:$L$269,$M$266:$M$269,0,0,1)</f>
        <v>3</v>
      </c>
      <c r="LT335" s="1" cm="1">
        <f t="array" aca="1" ref="LT335" ca="1">_xlfn.XLOOKUP(INDIRECT("'Cornhole Board'!" &amp; EA335),$L$266:$L$269,$M$266:$M$269,0,0,1)</f>
        <v>1</v>
      </c>
      <c r="LU335" s="1" cm="1">
        <f t="array" aca="1" ref="LU335" ca="1">_xlfn.XLOOKUP(INDIRECT("'Cornhole Board'!" &amp; EB335),$L$266:$L$269,$M$266:$M$269,0,0,1)</f>
        <v>1</v>
      </c>
      <c r="LV335" s="1" cm="1">
        <f t="array" aca="1" ref="LV335" ca="1">_xlfn.XLOOKUP(INDIRECT("'Cornhole Board'!" &amp; EC335),$L$266:$L$269,$M$266:$M$269,0,0,1)</f>
        <v>3</v>
      </c>
      <c r="LW335" s="1" cm="1">
        <f t="array" aca="1" ref="LW335" ca="1">_xlfn.XLOOKUP(INDIRECT("'Cornhole Board'!" &amp; ED335),$L$266:$L$269,$M$266:$M$269,0,0,1)</f>
        <v>1</v>
      </c>
      <c r="LX335" s="1" cm="1">
        <f t="array" aca="1" ref="LX335" ca="1">_xlfn.XLOOKUP(INDIRECT("'Cornhole Board'!" &amp; EE335),$L$266:$L$269,$M$266:$M$269,0,0,1)</f>
        <v>0</v>
      </c>
      <c r="LY335" s="1" cm="1">
        <f t="array" aca="1" ref="LY335" ca="1">_xlfn.XLOOKUP(INDIRECT("'Cornhole Board'!" &amp; EF335),$L$266:$L$269,$M$266:$M$269,0,0,1)</f>
        <v>1</v>
      </c>
      <c r="LZ335" s="1" cm="1">
        <f t="array" aca="1" ref="LZ335" ca="1">_xlfn.XLOOKUP(INDIRECT("'Cornhole Board'!" &amp; EG335),$L$266:$L$269,$M$266:$M$269,0,0,1)</f>
        <v>1</v>
      </c>
      <c r="MA335" s="1" cm="1">
        <f t="array" aca="1" ref="MA335" ca="1">_xlfn.XLOOKUP(INDIRECT("'Cornhole Board'!" &amp; EH335),$L$266:$L$269,$M$266:$M$269,0,0,1)</f>
        <v>3</v>
      </c>
      <c r="MB335" s="1" cm="1">
        <f t="array" aca="1" ref="MB335" ca="1">_xlfn.XLOOKUP(INDIRECT("'Cornhole Board'!" &amp; EI335),$L$266:$L$269,$M$266:$M$269,0,0,1)</f>
        <v>3</v>
      </c>
      <c r="MC335" s="1" cm="1">
        <f t="array" aca="1" ref="MC335" ca="1">_xlfn.XLOOKUP(INDIRECT("'Cornhole Board'!" &amp; EJ335),$L$266:$L$269,$M$266:$M$269,0,0,1)</f>
        <v>1</v>
      </c>
      <c r="MD335" s="1" cm="1">
        <f t="array" aca="1" ref="MD335" ca="1">_xlfn.XLOOKUP(INDIRECT("'Cornhole Board'!" &amp; EK335),$L$266:$L$269,$M$266:$M$269,0,0,1)</f>
        <v>3</v>
      </c>
      <c r="ME335" s="1" cm="1">
        <f t="array" aca="1" ref="ME335" ca="1">_xlfn.XLOOKUP(INDIRECT("'Cornhole Board'!" &amp; EL335),$L$266:$L$269,$M$266:$M$269,0,0,1)</f>
        <v>3</v>
      </c>
      <c r="MF335" s="1" cm="1">
        <f t="array" aca="1" ref="MF335" ca="1">_xlfn.XLOOKUP(INDIRECT("'Cornhole Board'!" &amp; EM335),$L$266:$L$269,$M$266:$M$269,0,0,1)</f>
        <v>3</v>
      </c>
      <c r="MG335" s="1" cm="1">
        <f t="array" aca="1" ref="MG335" ca="1">_xlfn.XLOOKUP(INDIRECT("'Cornhole Board'!" &amp; EN335),$L$266:$L$269,$M$266:$M$269,0,0,1)</f>
        <v>3</v>
      </c>
      <c r="MH335" s="1" cm="1">
        <f t="array" aca="1" ref="MH335" ca="1">_xlfn.XLOOKUP(INDIRECT("'Cornhole Board'!" &amp; EO335),$L$266:$L$269,$M$266:$M$269,0,0,1)</f>
        <v>1</v>
      </c>
      <c r="MI335" s="1" cm="1">
        <f t="array" aca="1" ref="MI335" ca="1">_xlfn.XLOOKUP(INDIRECT("'Cornhole Board'!" &amp; EP335),$L$266:$L$269,$M$266:$M$269,0,0,1)</f>
        <v>1</v>
      </c>
      <c r="MJ335" s="1" cm="1">
        <f t="array" aca="1" ref="MJ335" ca="1">_xlfn.XLOOKUP(INDIRECT("'Cornhole Board'!" &amp; EQ335),$L$266:$L$269,$M$266:$M$269,0,0,1)</f>
        <v>3</v>
      </c>
      <c r="MK335" s="1" cm="1">
        <f t="array" aca="1" ref="MK335" ca="1">_xlfn.XLOOKUP(INDIRECT("'Cornhole Board'!" &amp; ER335),$L$266:$L$269,$M$266:$M$269,0,0,1)</f>
        <v>1</v>
      </c>
      <c r="ML335" s="1" cm="1">
        <f t="array" aca="1" ref="ML335" ca="1">_xlfn.XLOOKUP(INDIRECT("'Cornhole Board'!" &amp; ES335),$L$266:$L$269,$M$266:$M$269,0,0,1)</f>
        <v>0</v>
      </c>
      <c r="MM335" s="1" cm="1">
        <f t="array" aca="1" ref="MM335" ca="1">_xlfn.XLOOKUP(INDIRECT("'Cornhole Board'!" &amp; ET335),$L$266:$L$269,$M$266:$M$269,0,0,1)</f>
        <v>3</v>
      </c>
      <c r="MN335" s="1" cm="1">
        <f t="array" aca="1" ref="MN335" ca="1">_xlfn.XLOOKUP(INDIRECT("'Cornhole Board'!" &amp; EU335),$L$266:$L$269,$M$266:$M$269,0,0,1)</f>
        <v>1</v>
      </c>
      <c r="MO335" s="1" cm="1">
        <f t="array" aca="1" ref="MO335" ca="1">_xlfn.XLOOKUP(INDIRECT("'Cornhole Board'!" &amp; EV335),$L$266:$L$269,$M$266:$M$269,0,0,1)</f>
        <v>1</v>
      </c>
      <c r="MP335" s="1" cm="1">
        <f t="array" aca="1" ref="MP335" ca="1">_xlfn.XLOOKUP(INDIRECT("'Cornhole Board'!" &amp; EW335),$L$266:$L$269,$M$266:$M$269,0,0,1)</f>
        <v>1</v>
      </c>
      <c r="MQ335" s="1" cm="1">
        <f t="array" aca="1" ref="MQ335" ca="1">_xlfn.XLOOKUP(INDIRECT("'Cornhole Board'!" &amp; EX335),$L$266:$L$269,$M$266:$M$269,0,0,1)</f>
        <v>1</v>
      </c>
      <c r="MR335" s="1" cm="1">
        <f t="array" aca="1" ref="MR335" ca="1">_xlfn.XLOOKUP(INDIRECT("'Cornhole Board'!" &amp; EY335),$L$266:$L$269,$M$266:$M$269,0,0,1)</f>
        <v>3</v>
      </c>
      <c r="MS335" s="1" cm="1">
        <f t="array" aca="1" ref="MS335" ca="1">_xlfn.XLOOKUP(INDIRECT("'Cornhole Board'!" &amp; EZ335),$L$266:$L$269,$M$266:$M$269,0,0,1)</f>
        <v>1</v>
      </c>
      <c r="MT335" s="1" cm="1">
        <f t="array" aca="1" ref="MT335" ca="1">_xlfn.XLOOKUP(INDIRECT("'Cornhole Board'!" &amp; FA335),$L$266:$L$269,$M$266:$M$269,0,0,1)</f>
        <v>3</v>
      </c>
      <c r="MU335" s="1" cm="1">
        <f t="array" aca="1" ref="MU335" ca="1">_xlfn.XLOOKUP(INDIRECT("'Cornhole Board'!" &amp; FB335),$L$266:$L$269,$M$266:$M$269,0,0,1)</f>
        <v>1</v>
      </c>
      <c r="MV335" s="1" cm="1">
        <f t="array" aca="1" ref="MV335" ca="1">_xlfn.XLOOKUP(INDIRECT("'Cornhole Board'!" &amp; FC335),$L$266:$L$269,$M$266:$M$269,0,0,1)</f>
        <v>3</v>
      </c>
      <c r="MW335" s="1" cm="1">
        <f t="array" aca="1" ref="MW335" ca="1">_xlfn.XLOOKUP(INDIRECT("'Cornhole Board'!" &amp; FD335),$L$266:$L$269,$M$266:$M$269,0,0,1)</f>
        <v>1</v>
      </c>
      <c r="MX335" s="1" cm="1">
        <f t="array" aca="1" ref="MX335" ca="1">_xlfn.XLOOKUP(INDIRECT("'Cornhole Board'!" &amp; FE335),$L$266:$L$269,$M$266:$M$269,0,0,1)</f>
        <v>1</v>
      </c>
      <c r="MY335" s="1" cm="1">
        <f t="array" aca="1" ref="MY335" ca="1">_xlfn.XLOOKUP(INDIRECT("'Cornhole Board'!" &amp; FF335),$L$266:$L$269,$M$266:$M$269,0,0,1)</f>
        <v>3</v>
      </c>
      <c r="MZ335" s="1" cm="1">
        <f t="array" aca="1" ref="MZ335" ca="1">_xlfn.XLOOKUP(INDIRECT("'Cornhole Board'!" &amp; FG335),$L$266:$L$269,$M$266:$M$269,0,0,1)</f>
        <v>3</v>
      </c>
      <c r="NA335" s="1" cm="1">
        <f t="array" aca="1" ref="NA335" ca="1">_xlfn.XLOOKUP(INDIRECT("'Cornhole Board'!" &amp; FH335),$L$266:$L$269,$M$266:$M$269,0,0,1)</f>
        <v>1</v>
      </c>
      <c r="NB335" s="1" cm="1">
        <f t="array" aca="1" ref="NB335" ca="1">_xlfn.XLOOKUP(INDIRECT("'Cornhole Board'!" &amp; FI335),$L$266:$L$269,$M$266:$M$269,0,0,1)</f>
        <v>3</v>
      </c>
      <c r="NC335" s="1" cm="1">
        <f t="array" aca="1" ref="NC335" ca="1">_xlfn.XLOOKUP(INDIRECT("'Cornhole Board'!" &amp; FJ335),$L$266:$L$269,$M$266:$M$269,0,0,1)</f>
        <v>3</v>
      </c>
      <c r="ND335" s="1" cm="1">
        <f t="array" aca="1" ref="ND335" ca="1">_xlfn.XLOOKUP(INDIRECT("'Cornhole Board'!" &amp; FK335),$L$266:$L$269,$M$266:$M$269,0,0,1)</f>
        <v>3</v>
      </c>
      <c r="NE335" s="1" cm="1">
        <f t="array" aca="1" ref="NE335" ca="1">_xlfn.XLOOKUP(INDIRECT("'Cornhole Board'!" &amp; FL335),$L$266:$L$269,$M$266:$M$269,0,0,1)</f>
        <v>1</v>
      </c>
      <c r="NF335" s="1" cm="1">
        <f t="array" aca="1" ref="NF335" ca="1">_xlfn.XLOOKUP(INDIRECT("'Cornhole Board'!" &amp; FM335),$L$266:$L$269,$M$266:$M$269,0,0,1)</f>
        <v>3</v>
      </c>
      <c r="NG335" s="1" cm="1">
        <f t="array" aca="1" ref="NG335" ca="1">_xlfn.XLOOKUP(INDIRECT("'Cornhole Board'!" &amp; FN335),$L$266:$L$269,$M$266:$M$269,0,0,1)</f>
        <v>0</v>
      </c>
      <c r="NH335" s="1" cm="1">
        <f t="array" aca="1" ref="NH335" ca="1">_xlfn.XLOOKUP(INDIRECT("'Cornhole Board'!" &amp; FO335),$L$266:$L$269,$M$266:$M$269,0,0,1)</f>
        <v>3</v>
      </c>
      <c r="NI335" s="1" cm="1">
        <f t="array" aca="1" ref="NI335" ca="1">_xlfn.XLOOKUP(INDIRECT("'Cornhole Board'!" &amp; FP335),$L$266:$L$269,$M$266:$M$269,0,0,1)</f>
        <v>0</v>
      </c>
      <c r="NJ335" s="1" cm="1">
        <f t="array" aca="1" ref="NJ335" ca="1">_xlfn.XLOOKUP(INDIRECT("'Cornhole Board'!" &amp; FQ335),$L$266:$L$269,$M$266:$M$269,0,0,1)</f>
        <v>3</v>
      </c>
      <c r="NK335" s="1" cm="1">
        <f t="array" aca="1" ref="NK335" ca="1">_xlfn.XLOOKUP(INDIRECT("'Cornhole Board'!" &amp; FR335),$L$266:$L$269,$M$266:$M$269,0,0,1)</f>
        <v>1</v>
      </c>
      <c r="NL335" s="1" cm="1">
        <f t="array" aca="1" ref="NL335" ca="1">_xlfn.XLOOKUP(INDIRECT("'Cornhole Board'!" &amp; FS335),$L$266:$L$269,$M$266:$M$269,0,0,1)</f>
        <v>3</v>
      </c>
      <c r="NM335" s="1" cm="1">
        <f t="array" aca="1" ref="NM335" ca="1">_xlfn.XLOOKUP(INDIRECT("'Cornhole Board'!" &amp; FT335),$L$266:$L$269,$M$266:$M$269,0,0,1)</f>
        <v>1</v>
      </c>
      <c r="NN335" s="1" cm="1">
        <f t="array" aca="1" ref="NN335" ca="1">_xlfn.XLOOKUP(INDIRECT("'Cornhole Board'!" &amp; FU335),$L$266:$L$269,$M$266:$M$269,0,0,1)</f>
        <v>1</v>
      </c>
      <c r="NO335" s="1" cm="1">
        <f t="array" aca="1" ref="NO335" ca="1">_xlfn.XLOOKUP(INDIRECT("'Cornhole Board'!" &amp; FV335),$L$266:$L$269,$M$266:$M$269,0,0,1)</f>
        <v>1</v>
      </c>
      <c r="NP335" s="1" cm="1">
        <f t="array" aca="1" ref="NP335" ca="1">_xlfn.XLOOKUP(INDIRECT("'Cornhole Board'!" &amp; FW335),$L$266:$L$269,$M$266:$M$269,0,0,1)</f>
        <v>1</v>
      </c>
      <c r="NQ335" s="1" cm="1">
        <f t="array" aca="1" ref="NQ335" ca="1">_xlfn.XLOOKUP(INDIRECT("'Cornhole Board'!" &amp; FX335),$L$266:$L$269,$M$266:$M$269,0,0,1)</f>
        <v>1</v>
      </c>
      <c r="NR335" s="1" cm="1">
        <f t="array" aca="1" ref="NR335" ca="1">_xlfn.XLOOKUP(INDIRECT("'Cornhole Board'!" &amp; FY335),$L$266:$L$269,$M$266:$M$269,0,0,1)</f>
        <v>3</v>
      </c>
      <c r="NS335" s="1" cm="1">
        <f t="array" aca="1" ref="NS335" ca="1">_xlfn.XLOOKUP(INDIRECT("'Cornhole Board'!" &amp; FZ335),$L$266:$L$269,$M$266:$M$269,0,0,1)</f>
        <v>1</v>
      </c>
      <c r="NT335" s="1" cm="1">
        <f t="array" aca="1" ref="NT335" ca="1">_xlfn.XLOOKUP(INDIRECT("'Cornhole Board'!" &amp; GA335),$L$266:$L$269,$M$266:$M$269,0,0,1)</f>
        <v>1</v>
      </c>
      <c r="NU335" s="1" cm="1">
        <f t="array" aca="1" ref="NU335" ca="1">_xlfn.XLOOKUP(INDIRECT("'Cornhole Board'!" &amp; GB335),$L$266:$L$269,$M$266:$M$269,0,0,1)</f>
        <v>1</v>
      </c>
      <c r="NV335" s="1" cm="1">
        <f t="array" aca="1" ref="NV335" ca="1">_xlfn.XLOOKUP(INDIRECT("'Cornhole Board'!" &amp; GC335),$L$266:$L$269,$M$266:$M$269,0,0,1)</f>
        <v>3</v>
      </c>
      <c r="NW335" s="1" cm="1">
        <f t="array" aca="1" ref="NW335" ca="1">_xlfn.XLOOKUP(INDIRECT("'Cornhole Board'!" &amp; GD335),$L$266:$L$269,$M$266:$M$269,0,0,1)</f>
        <v>3</v>
      </c>
      <c r="NX335" s="1" cm="1">
        <f t="array" aca="1" ref="NX335" ca="1">_xlfn.XLOOKUP(INDIRECT("'Cornhole Board'!" &amp; GE335),$L$266:$L$269,$M$266:$M$269,0,0,1)</f>
        <v>1</v>
      </c>
      <c r="NY335" s="1" cm="1">
        <f t="array" aca="1" ref="NY335" ca="1">_xlfn.XLOOKUP(INDIRECT("'Cornhole Board'!" &amp; GF335),$L$266:$L$269,$M$266:$M$269,0,0,1)</f>
        <v>3</v>
      </c>
      <c r="NZ335" s="1" cm="1">
        <f t="array" aca="1" ref="NZ335" ca="1">_xlfn.XLOOKUP(INDIRECT("'Cornhole Board'!" &amp; GG335),$L$266:$L$269,$M$266:$M$269,0,0,1)</f>
        <v>3</v>
      </c>
      <c r="OA335" s="1" cm="1">
        <f t="array" aca="1" ref="OA335" ca="1">_xlfn.XLOOKUP(INDIRECT("'Cornhole Board'!" &amp; GH335),$L$266:$L$269,$M$266:$M$269,0,0,1)</f>
        <v>3</v>
      </c>
      <c r="OB335" s="1" cm="1">
        <f t="array" aca="1" ref="OB335" ca="1">_xlfn.XLOOKUP(INDIRECT("'Cornhole Board'!" &amp; GI335),$L$266:$L$269,$M$266:$M$269,0,0,1)</f>
        <v>1</v>
      </c>
      <c r="OC335" s="1" cm="1">
        <f t="array" aca="1" ref="OC335" ca="1">_xlfn.XLOOKUP(INDIRECT("'Cornhole Board'!" &amp; GJ335),$L$266:$L$269,$M$266:$M$269,0,0,1)</f>
        <v>3</v>
      </c>
      <c r="OD335" s="1" cm="1">
        <f t="array" aca="1" ref="OD335" ca="1">_xlfn.XLOOKUP(INDIRECT("'Cornhole Board'!" &amp; GK335),$L$266:$L$269,$M$266:$M$269,0,0,1)</f>
        <v>3</v>
      </c>
      <c r="OE335" s="1" cm="1">
        <f t="array" aca="1" ref="OE335" ca="1">_xlfn.XLOOKUP(INDIRECT("'Cornhole Board'!" &amp; GL335),$L$266:$L$269,$M$266:$M$269,0,0,1)</f>
        <v>1</v>
      </c>
      <c r="OF335" s="1" cm="1">
        <f t="array" aca="1" ref="OF335" ca="1">_xlfn.XLOOKUP(INDIRECT("'Cornhole Board'!" &amp; GM335),$L$266:$L$269,$M$266:$M$269,0,0,1)</f>
        <v>3</v>
      </c>
      <c r="OG335" s="1" cm="1">
        <f t="array" aca="1" ref="OG335" ca="1">_xlfn.XLOOKUP(INDIRECT("'Cornhole Board'!" &amp; GN335),$L$266:$L$269,$M$266:$M$269,0,0,1)</f>
        <v>3</v>
      </c>
      <c r="OH335" s="1" cm="1">
        <f t="array" aca="1" ref="OH335" ca="1">_xlfn.XLOOKUP(INDIRECT("'Cornhole Board'!" &amp; GO335),$L$266:$L$269,$M$266:$M$269,0,0,1)</f>
        <v>1</v>
      </c>
      <c r="OI335" s="1" cm="1">
        <f t="array" aca="1" ref="OI335" ca="1">_xlfn.XLOOKUP(INDIRECT("'Cornhole Board'!" &amp; GP335),$L$266:$L$269,$M$266:$M$269,0,0,1)</f>
        <v>3</v>
      </c>
      <c r="OJ335" s="1" cm="1">
        <f t="array" aca="1" ref="OJ335" ca="1">_xlfn.XLOOKUP(INDIRECT("'Cornhole Board'!" &amp; GQ335),$L$266:$L$269,$M$266:$M$269,0,0,1)</f>
        <v>3</v>
      </c>
      <c r="OK335" s="1" cm="1">
        <f t="array" aca="1" ref="OK335" ca="1">_xlfn.XLOOKUP(INDIRECT("'Cornhole Board'!" &amp; GR335),$L$266:$L$269,$M$266:$M$269,0,0,1)</f>
        <v>1</v>
      </c>
      <c r="OL335" s="1" cm="1">
        <f t="array" aca="1" ref="OL335" ca="1">_xlfn.XLOOKUP(INDIRECT("'Cornhole Board'!" &amp; GS335),$L$266:$L$269,$M$266:$M$269,0,0,1)</f>
        <v>3</v>
      </c>
      <c r="OM335" s="1" cm="1">
        <f t="array" aca="1" ref="OM335" ca="1">_xlfn.XLOOKUP(INDIRECT("'Cornhole Board'!" &amp; GT335),$L$266:$L$269,$M$266:$M$269,0,0,1)</f>
        <v>1</v>
      </c>
      <c r="ON335" s="1" cm="1">
        <f t="array" aca="1" ref="ON335" ca="1">_xlfn.XLOOKUP(INDIRECT("'Cornhole Board'!" &amp; GU335),$L$266:$L$269,$M$266:$M$269,0,0,1)</f>
        <v>3</v>
      </c>
      <c r="OO335" s="1" cm="1">
        <f t="array" aca="1" ref="OO335" ca="1">_xlfn.XLOOKUP(INDIRECT("'Cornhole Board'!" &amp; GV335),$L$266:$L$269,$M$266:$M$269,0,0,1)</f>
        <v>3</v>
      </c>
      <c r="OP335" s="1" cm="1">
        <f t="array" aca="1" ref="OP335" ca="1">_xlfn.XLOOKUP(INDIRECT("'Cornhole Board'!" &amp; GW335),$L$266:$L$269,$M$266:$M$269,0,0,1)</f>
        <v>3</v>
      </c>
      <c r="OQ335" s="1" cm="1">
        <f t="array" aca="1" ref="OQ335" ca="1">_xlfn.XLOOKUP(INDIRECT("'Cornhole Board'!" &amp; GX335),$L$266:$L$269,$M$266:$M$269,0,0,1)</f>
        <v>1</v>
      </c>
    </row>
    <row r="336" spans="2:434" s="1" customFormat="1" ht="23.25">
      <c r="B336" s="15">
        <f t="shared" si="20"/>
        <v>154</v>
      </c>
      <c r="C336" s="12">
        <v>8</v>
      </c>
      <c r="D336" s="13">
        <v>10</v>
      </c>
      <c r="E336" s="14" cm="1">
        <f t="array" aca="1" ref="E336" ca="1">_xlfn.LET(
_xlpm.firstPlayerResults, _xlfn.BYROW(_xlfn.WRAPROWS(_xlfn._xlws.FILTER(GZ336:OQ336,_xlfn.ANCHORARRAY($G$316)=1),4),_xlfn.LAMBDA(_xlpm.roundN, SUM(_xlpm.roundN))),
_xlpm.secondPlayerResults, _xlfn.BYROW(_xlfn.WRAPROWS(_xlfn._xlws.FILTER(GZ336:OQ336,_xlfn.ANCHORARRAY($G$316)=2),4),_xlfn.LAMBDA(_xlpm.roundN,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38</v>
      </c>
      <c r="F336" s="5"/>
      <c r="G336" s="22" t="s">
        <v>788</v>
      </c>
      <c r="H336" s="22" t="s">
        <v>455</v>
      </c>
      <c r="I336" s="22" t="s">
        <v>23</v>
      </c>
      <c r="J336" s="22" t="s">
        <v>201</v>
      </c>
      <c r="K336" s="22" t="s">
        <v>211</v>
      </c>
      <c r="L336" s="22" t="s">
        <v>564</v>
      </c>
      <c r="M336" s="22" t="s">
        <v>253</v>
      </c>
      <c r="N336" s="22" t="s">
        <v>470</v>
      </c>
      <c r="O336" s="22" t="s">
        <v>433</v>
      </c>
      <c r="P336" s="22" t="s">
        <v>216</v>
      </c>
      <c r="Q336" s="22" t="s">
        <v>214</v>
      </c>
      <c r="R336" s="22" t="s">
        <v>253</v>
      </c>
      <c r="S336" s="22" t="s">
        <v>178</v>
      </c>
      <c r="T336" s="22" t="s">
        <v>254</v>
      </c>
      <c r="U336" s="22" t="s">
        <v>919</v>
      </c>
      <c r="V336" s="22" t="s">
        <v>470</v>
      </c>
      <c r="W336" s="22" t="s">
        <v>756</v>
      </c>
      <c r="X336" s="22" t="s">
        <v>236</v>
      </c>
      <c r="Y336" s="22" t="s">
        <v>236</v>
      </c>
      <c r="Z336" s="22" t="s">
        <v>181</v>
      </c>
      <c r="AA336" s="22" t="s">
        <v>156</v>
      </c>
      <c r="AB336" s="22" t="s">
        <v>254</v>
      </c>
      <c r="AC336" s="22" t="s">
        <v>215</v>
      </c>
      <c r="AD336" s="22" t="s">
        <v>276</v>
      </c>
      <c r="AE336" s="22" t="s">
        <v>181</v>
      </c>
      <c r="AF336" s="22" t="s">
        <v>374</v>
      </c>
      <c r="AG336" s="22" t="s">
        <v>182</v>
      </c>
      <c r="AH336" s="22" t="s">
        <v>474</v>
      </c>
      <c r="AI336" s="22" t="s">
        <v>199</v>
      </c>
      <c r="AJ336" s="22" t="s">
        <v>493</v>
      </c>
      <c r="AK336" s="22" t="s">
        <v>76</v>
      </c>
      <c r="AL336" s="22" t="s">
        <v>830</v>
      </c>
      <c r="AM336" s="22" t="s">
        <v>989</v>
      </c>
      <c r="AN336" s="22" t="s">
        <v>932</v>
      </c>
      <c r="AO336" s="22" t="s">
        <v>874</v>
      </c>
      <c r="AP336" s="22" t="s">
        <v>1095</v>
      </c>
      <c r="AQ336" s="22" t="s">
        <v>222</v>
      </c>
      <c r="AR336" s="22" t="s">
        <v>235</v>
      </c>
      <c r="AS336" s="22" t="s">
        <v>103</v>
      </c>
      <c r="AT336" s="22" t="s">
        <v>200</v>
      </c>
      <c r="AU336" s="22" t="s">
        <v>266</v>
      </c>
      <c r="AV336" s="22" t="s">
        <v>1136</v>
      </c>
      <c r="AW336" s="22" t="s">
        <v>303</v>
      </c>
      <c r="AX336" s="22" t="s">
        <v>786</v>
      </c>
      <c r="AY336" s="22" t="s">
        <v>769</v>
      </c>
      <c r="AZ336" s="22" t="s">
        <v>237</v>
      </c>
      <c r="BA336" s="22" t="s">
        <v>141</v>
      </c>
      <c r="BB336" s="22" t="s">
        <v>231</v>
      </c>
      <c r="BC336" s="22" t="s">
        <v>808</v>
      </c>
      <c r="BD336" s="22" t="s">
        <v>254</v>
      </c>
      <c r="BE336" s="22" t="s">
        <v>828</v>
      </c>
      <c r="BF336" s="22" t="s">
        <v>668</v>
      </c>
      <c r="BG336" s="22" t="s">
        <v>753</v>
      </c>
      <c r="BH336" s="22" t="s">
        <v>348</v>
      </c>
      <c r="BI336" s="22" t="s">
        <v>887</v>
      </c>
      <c r="BJ336" s="22" t="s">
        <v>534</v>
      </c>
      <c r="BK336" s="22" t="s">
        <v>253</v>
      </c>
      <c r="BL336" s="22" t="s">
        <v>254</v>
      </c>
      <c r="BM336" s="22" t="s">
        <v>156</v>
      </c>
      <c r="BN336" s="22" t="s">
        <v>273</v>
      </c>
      <c r="BO336" s="22" t="s">
        <v>152</v>
      </c>
      <c r="BP336" s="22" t="s">
        <v>182</v>
      </c>
      <c r="BQ336" s="22" t="s">
        <v>451</v>
      </c>
      <c r="BR336" s="22" t="s">
        <v>200</v>
      </c>
      <c r="BS336" s="22" t="s">
        <v>273</v>
      </c>
      <c r="BT336" s="22" t="s">
        <v>196</v>
      </c>
      <c r="BU336" s="22" t="s">
        <v>805</v>
      </c>
      <c r="BV336" s="22" t="s">
        <v>367</v>
      </c>
      <c r="BW336" s="22" t="s">
        <v>181</v>
      </c>
      <c r="BX336" s="22" t="s">
        <v>195</v>
      </c>
      <c r="BY336" s="22" t="s">
        <v>807</v>
      </c>
      <c r="BZ336" s="22" t="s">
        <v>190</v>
      </c>
      <c r="CA336" s="22" t="s">
        <v>153</v>
      </c>
      <c r="CB336" s="22" t="s">
        <v>238</v>
      </c>
      <c r="CC336" s="22" t="s">
        <v>867</v>
      </c>
      <c r="CD336" s="22" t="s">
        <v>14</v>
      </c>
      <c r="CE336" s="22" t="s">
        <v>198</v>
      </c>
      <c r="CF336" s="22" t="s">
        <v>182</v>
      </c>
      <c r="CG336" s="22" t="s">
        <v>256</v>
      </c>
      <c r="CH336" s="22" t="s">
        <v>180</v>
      </c>
      <c r="CI336" s="22" t="s">
        <v>180</v>
      </c>
      <c r="CJ336" s="22" t="s">
        <v>182</v>
      </c>
      <c r="CK336" s="22" t="s">
        <v>140</v>
      </c>
      <c r="CL336" s="22" t="s">
        <v>863</v>
      </c>
      <c r="CM336" s="22" t="s">
        <v>832</v>
      </c>
      <c r="CN336" s="22" t="s">
        <v>867</v>
      </c>
      <c r="CO336" s="22" t="s">
        <v>238</v>
      </c>
      <c r="CP336" s="22" t="s">
        <v>856</v>
      </c>
      <c r="CQ336" s="22" t="s">
        <v>153</v>
      </c>
      <c r="CR336" s="22" t="s">
        <v>156</v>
      </c>
      <c r="CS336" s="22" t="s">
        <v>285</v>
      </c>
      <c r="CT336" s="22" t="s">
        <v>71</v>
      </c>
      <c r="CU336" s="22" t="s">
        <v>154</v>
      </c>
      <c r="CV336" s="22" t="s">
        <v>142</v>
      </c>
      <c r="CW336" s="22" t="s">
        <v>274</v>
      </c>
      <c r="CX336" s="22" t="s">
        <v>827</v>
      </c>
      <c r="CY336" s="22" t="s">
        <v>177</v>
      </c>
      <c r="CZ336" s="22" t="s">
        <v>180</v>
      </c>
      <c r="DA336" s="22" t="s">
        <v>141</v>
      </c>
      <c r="DB336" s="22" t="s">
        <v>197</v>
      </c>
      <c r="DC336" s="22" t="s">
        <v>234</v>
      </c>
      <c r="DD336" s="22" t="s">
        <v>533</v>
      </c>
      <c r="DE336" s="22" t="s">
        <v>256</v>
      </c>
      <c r="DF336" s="22" t="s">
        <v>617</v>
      </c>
      <c r="DG336" s="22" t="s">
        <v>437</v>
      </c>
      <c r="DH336" s="22" t="s">
        <v>751</v>
      </c>
      <c r="DI336" s="22" t="s">
        <v>176</v>
      </c>
      <c r="DJ336" s="22" t="s">
        <v>849</v>
      </c>
      <c r="DK336" s="22" t="s">
        <v>73</v>
      </c>
      <c r="DL336" s="22" t="s">
        <v>201</v>
      </c>
      <c r="DM336" s="22" t="s">
        <v>157</v>
      </c>
      <c r="DN336" s="22" t="s">
        <v>213</v>
      </c>
      <c r="DO336" s="22" t="s">
        <v>1026</v>
      </c>
      <c r="DP336" s="22" t="s">
        <v>552</v>
      </c>
      <c r="DQ336" s="22" t="s">
        <v>179</v>
      </c>
      <c r="DR336" s="22" t="s">
        <v>177</v>
      </c>
      <c r="DS336" s="22" t="s">
        <v>338</v>
      </c>
      <c r="DT336" s="22" t="s">
        <v>140</v>
      </c>
      <c r="DU336" s="22" t="s">
        <v>207</v>
      </c>
      <c r="DV336" s="22" t="s">
        <v>639</v>
      </c>
      <c r="DW336" s="22" t="s">
        <v>495</v>
      </c>
      <c r="DX336" s="22" t="s">
        <v>212</v>
      </c>
      <c r="DY336" s="22" t="s">
        <v>199</v>
      </c>
      <c r="DZ336" s="22" t="s">
        <v>254</v>
      </c>
      <c r="EA336" s="22" t="s">
        <v>122</v>
      </c>
      <c r="EB336" s="22" t="s">
        <v>216</v>
      </c>
      <c r="EC336" s="22" t="s">
        <v>811</v>
      </c>
      <c r="ED336" s="22" t="s">
        <v>566</v>
      </c>
      <c r="EE336" s="22" t="s">
        <v>88</v>
      </c>
      <c r="EF336" s="22" t="s">
        <v>772</v>
      </c>
      <c r="EG336" s="22" t="s">
        <v>258</v>
      </c>
      <c r="EH336" s="22" t="s">
        <v>842</v>
      </c>
      <c r="EI336" s="22" t="s">
        <v>275</v>
      </c>
      <c r="EJ336" s="22" t="s">
        <v>809</v>
      </c>
      <c r="EK336" s="22" t="s">
        <v>786</v>
      </c>
      <c r="EL336" s="22" t="s">
        <v>218</v>
      </c>
      <c r="EM336" s="22" t="s">
        <v>399</v>
      </c>
      <c r="EN336" s="22" t="s">
        <v>512</v>
      </c>
      <c r="EO336" s="22" t="s">
        <v>236</v>
      </c>
      <c r="EP336" s="22" t="s">
        <v>515</v>
      </c>
      <c r="EQ336" s="22" t="s">
        <v>1085</v>
      </c>
      <c r="ER336" s="22" t="s">
        <v>61</v>
      </c>
      <c r="ES336" s="22" t="s">
        <v>813</v>
      </c>
      <c r="ET336" s="22" t="s">
        <v>180</v>
      </c>
      <c r="EU336" s="22" t="s">
        <v>276</v>
      </c>
      <c r="EV336" s="22" t="s">
        <v>238</v>
      </c>
      <c r="EW336" s="22" t="s">
        <v>848</v>
      </c>
      <c r="EX336" s="22" t="s">
        <v>275</v>
      </c>
      <c r="EY336" s="22" t="s">
        <v>257</v>
      </c>
      <c r="EZ336" s="22" t="s">
        <v>824</v>
      </c>
      <c r="FA336" s="22" t="s">
        <v>770</v>
      </c>
      <c r="FB336" s="22" t="s">
        <v>24</v>
      </c>
      <c r="FC336" s="22" t="s">
        <v>657</v>
      </c>
      <c r="FD336" s="22" t="s">
        <v>573</v>
      </c>
      <c r="FE336" s="22" t="s">
        <v>212</v>
      </c>
      <c r="FF336" s="22" t="s">
        <v>140</v>
      </c>
      <c r="FG336" s="22" t="s">
        <v>742</v>
      </c>
      <c r="FH336" s="22" t="s">
        <v>862</v>
      </c>
      <c r="FI336" s="22" t="s">
        <v>15</v>
      </c>
      <c r="FJ336" s="22" t="s">
        <v>549</v>
      </c>
      <c r="FK336" s="22" t="s">
        <v>141</v>
      </c>
      <c r="FL336" s="22" t="s">
        <v>896</v>
      </c>
      <c r="FM336" s="22" t="s">
        <v>23</v>
      </c>
      <c r="FN336" s="22" t="s">
        <v>276</v>
      </c>
      <c r="FO336" s="22" t="s">
        <v>726</v>
      </c>
      <c r="FP336" s="22" t="s">
        <v>178</v>
      </c>
      <c r="FQ336" s="22" t="s">
        <v>156</v>
      </c>
      <c r="FR336" s="22" t="s">
        <v>924</v>
      </c>
      <c r="FS336" s="22" t="s">
        <v>449</v>
      </c>
      <c r="FT336" s="22" t="s">
        <v>276</v>
      </c>
      <c r="FU336" s="22" t="s">
        <v>718</v>
      </c>
      <c r="FV336" s="22" t="s">
        <v>785</v>
      </c>
      <c r="FW336" s="22" t="s">
        <v>197</v>
      </c>
      <c r="FX336" s="22" t="s">
        <v>810</v>
      </c>
      <c r="FY336" s="22" t="s">
        <v>737</v>
      </c>
      <c r="FZ336" s="22" t="s">
        <v>500</v>
      </c>
      <c r="GA336" s="22" t="s">
        <v>235</v>
      </c>
      <c r="GB336" s="22" t="s">
        <v>176</v>
      </c>
      <c r="GC336" s="22" t="s">
        <v>936</v>
      </c>
      <c r="GD336" s="22" t="s">
        <v>214</v>
      </c>
      <c r="GE336" s="22" t="s">
        <v>157</v>
      </c>
      <c r="GF336" s="22" t="s">
        <v>735</v>
      </c>
      <c r="GG336" s="22" t="s">
        <v>154</v>
      </c>
      <c r="GH336" s="22" t="s">
        <v>1034</v>
      </c>
      <c r="GI336" s="22" t="s">
        <v>237</v>
      </c>
      <c r="GJ336" s="22" t="s">
        <v>434</v>
      </c>
      <c r="GK336" s="22" t="s">
        <v>234</v>
      </c>
      <c r="GL336" s="22" t="s">
        <v>255</v>
      </c>
      <c r="GM336" s="22" t="s">
        <v>200</v>
      </c>
      <c r="GN336" s="22" t="s">
        <v>985</v>
      </c>
      <c r="GO336" s="22" t="s">
        <v>828</v>
      </c>
      <c r="GP336" s="22" t="s">
        <v>662</v>
      </c>
      <c r="GQ336" s="22" t="s">
        <v>297</v>
      </c>
      <c r="GR336" s="22" t="s">
        <v>216</v>
      </c>
      <c r="GS336" s="22" t="s">
        <v>817</v>
      </c>
      <c r="GT336" s="22" t="s">
        <v>697</v>
      </c>
      <c r="GU336" s="22" t="s">
        <v>225</v>
      </c>
      <c r="GV336" s="22" t="s">
        <v>1071</v>
      </c>
      <c r="GW336" s="22" t="s">
        <v>528</v>
      </c>
      <c r="GX336" s="43" t="s">
        <v>208</v>
      </c>
      <c r="GZ336" s="1" cm="1">
        <f t="array" aca="1" ref="GZ336" ca="1">_xlfn.XLOOKUP(INDIRECT("'Cornhole Board'!" &amp; G336),$L$266:$L$269,$M$266:$M$269,0,0,1)</f>
        <v>1</v>
      </c>
      <c r="HA336" s="1" cm="1">
        <f t="array" aca="1" ref="HA336" ca="1">_xlfn.XLOOKUP(INDIRECT("'Cornhole Board'!" &amp; H336),$L$266:$L$269,$M$266:$M$269,0,0,1)</f>
        <v>1</v>
      </c>
      <c r="HB336" s="1" cm="1">
        <f t="array" aca="1" ref="HB336" ca="1">_xlfn.XLOOKUP(INDIRECT("'Cornhole Board'!" &amp; I336),$L$266:$L$269,$M$266:$M$269,0,0,1)</f>
        <v>3</v>
      </c>
      <c r="HC336" s="1" cm="1">
        <f t="array" aca="1" ref="HC336" ca="1">_xlfn.XLOOKUP(INDIRECT("'Cornhole Board'!" &amp; J336),$L$266:$L$269,$M$266:$M$269,0,0,1)</f>
        <v>3</v>
      </c>
      <c r="HD336" s="1" cm="1">
        <f t="array" aca="1" ref="HD336" ca="1">_xlfn.XLOOKUP(INDIRECT("'Cornhole Board'!" &amp; K336),$L$266:$L$269,$M$266:$M$269,0,0,1)</f>
        <v>3</v>
      </c>
      <c r="HE336" s="1" cm="1">
        <f t="array" aca="1" ref="HE336" ca="1">_xlfn.XLOOKUP(INDIRECT("'Cornhole Board'!" &amp; L336),$L$266:$L$269,$M$266:$M$269,0,0,1)</f>
        <v>1</v>
      </c>
      <c r="HF336" s="1" cm="1">
        <f t="array" aca="1" ref="HF336" ca="1">_xlfn.XLOOKUP(INDIRECT("'Cornhole Board'!" &amp; M336),$L$266:$L$269,$M$266:$M$269,0,0,1)</f>
        <v>3</v>
      </c>
      <c r="HG336" s="1" cm="1">
        <f t="array" aca="1" ref="HG336" ca="1">_xlfn.XLOOKUP(INDIRECT("'Cornhole Board'!" &amp; N336),$L$266:$L$269,$M$266:$M$269,0,0,1)</f>
        <v>1</v>
      </c>
      <c r="HH336" s="1" cm="1">
        <f t="array" aca="1" ref="HH336" ca="1">_xlfn.XLOOKUP(INDIRECT("'Cornhole Board'!" &amp; O336),$L$266:$L$269,$M$266:$M$269,0,0,1)</f>
        <v>1</v>
      </c>
      <c r="HI336" s="1" cm="1">
        <f t="array" aca="1" ref="HI336" ca="1">_xlfn.XLOOKUP(INDIRECT("'Cornhole Board'!" &amp; P336),$L$266:$L$269,$M$266:$M$269,0,0,1)</f>
        <v>3</v>
      </c>
      <c r="HJ336" s="1" cm="1">
        <f t="array" aca="1" ref="HJ336" ca="1">_xlfn.XLOOKUP(INDIRECT("'Cornhole Board'!" &amp; Q336),$L$266:$L$269,$M$266:$M$269,0,0,1)</f>
        <v>3</v>
      </c>
      <c r="HK336" s="1" cm="1">
        <f t="array" aca="1" ref="HK336" ca="1">_xlfn.XLOOKUP(INDIRECT("'Cornhole Board'!" &amp; R336),$L$266:$L$269,$M$266:$M$269,0,0,1)</f>
        <v>3</v>
      </c>
      <c r="HL336" s="1" cm="1">
        <f t="array" aca="1" ref="HL336" ca="1">_xlfn.XLOOKUP(INDIRECT("'Cornhole Board'!" &amp; S336),$L$266:$L$269,$M$266:$M$269,0,0,1)</f>
        <v>3</v>
      </c>
      <c r="HM336" s="1" cm="1">
        <f t="array" aca="1" ref="HM336" ca="1">_xlfn.XLOOKUP(INDIRECT("'Cornhole Board'!" &amp; T336),$L$266:$L$269,$M$266:$M$269,0,0,1)</f>
        <v>3</v>
      </c>
      <c r="HN336" s="1" cm="1">
        <f t="array" aca="1" ref="HN336" ca="1">_xlfn.XLOOKUP(INDIRECT("'Cornhole Board'!" &amp; U336),$L$266:$L$269,$M$266:$M$269,0,0,1)</f>
        <v>1</v>
      </c>
      <c r="HO336" s="1" cm="1">
        <f t="array" aca="1" ref="HO336" ca="1">_xlfn.XLOOKUP(INDIRECT("'Cornhole Board'!" &amp; V336),$L$266:$L$269,$M$266:$M$269,0,0,1)</f>
        <v>1</v>
      </c>
      <c r="HP336" s="1" cm="1">
        <f t="array" aca="1" ref="HP336" ca="1">_xlfn.XLOOKUP(INDIRECT("'Cornhole Board'!" &amp; W336),$L$266:$L$269,$M$266:$M$269,0,0,1)</f>
        <v>1</v>
      </c>
      <c r="HQ336" s="1" cm="1">
        <f t="array" aca="1" ref="HQ336" ca="1">_xlfn.XLOOKUP(INDIRECT("'Cornhole Board'!" &amp; X336),$L$266:$L$269,$M$266:$M$269,0,0,1)</f>
        <v>3</v>
      </c>
      <c r="HR336" s="1" cm="1">
        <f t="array" aca="1" ref="HR336" ca="1">_xlfn.XLOOKUP(INDIRECT("'Cornhole Board'!" &amp; Y336),$L$266:$L$269,$M$266:$M$269,0,0,1)</f>
        <v>3</v>
      </c>
      <c r="HS336" s="1" cm="1">
        <f t="array" aca="1" ref="HS336" ca="1">_xlfn.XLOOKUP(INDIRECT("'Cornhole Board'!" &amp; Z336),$L$266:$L$269,$M$266:$M$269,0,0,1)</f>
        <v>3</v>
      </c>
      <c r="HT336" s="1" cm="1">
        <f t="array" aca="1" ref="HT336" ca="1">_xlfn.XLOOKUP(INDIRECT("'Cornhole Board'!" &amp; AA336),$L$266:$L$269,$M$266:$M$269,0,0,1)</f>
        <v>3</v>
      </c>
      <c r="HU336" s="1" cm="1">
        <f t="array" aca="1" ref="HU336" ca="1">_xlfn.XLOOKUP(INDIRECT("'Cornhole Board'!" &amp; AB336),$L$266:$L$269,$M$266:$M$269,0,0,1)</f>
        <v>3</v>
      </c>
      <c r="HV336" s="1" cm="1">
        <f t="array" aca="1" ref="HV336" ca="1">_xlfn.XLOOKUP(INDIRECT("'Cornhole Board'!" &amp; AC336),$L$266:$L$269,$M$266:$M$269,0,0,1)</f>
        <v>3</v>
      </c>
      <c r="HW336" s="1" cm="1">
        <f t="array" aca="1" ref="HW336" ca="1">_xlfn.XLOOKUP(INDIRECT("'Cornhole Board'!" &amp; AD336),$L$266:$L$269,$M$266:$M$269,0,0,1)</f>
        <v>3</v>
      </c>
      <c r="HX336" s="1" cm="1">
        <f t="array" aca="1" ref="HX336" ca="1">_xlfn.XLOOKUP(INDIRECT("'Cornhole Board'!" &amp; AE336),$L$266:$L$269,$M$266:$M$269,0,0,1)</f>
        <v>3</v>
      </c>
      <c r="HY336" s="1" cm="1">
        <f t="array" aca="1" ref="HY336" ca="1">_xlfn.XLOOKUP(INDIRECT("'Cornhole Board'!" &amp; AF336),$L$266:$L$269,$M$266:$M$269,0,0,1)</f>
        <v>1</v>
      </c>
      <c r="HZ336" s="1" cm="1">
        <f t="array" aca="1" ref="HZ336" ca="1">_xlfn.XLOOKUP(INDIRECT("'Cornhole Board'!" &amp; AG336),$L$266:$L$269,$M$266:$M$269,0,0,1)</f>
        <v>3</v>
      </c>
      <c r="IA336" s="1" cm="1">
        <f t="array" aca="1" ref="IA336" ca="1">_xlfn.XLOOKUP(INDIRECT("'Cornhole Board'!" &amp; AH336),$L$266:$L$269,$M$266:$M$269,0,0,1)</f>
        <v>1</v>
      </c>
      <c r="IB336" s="1" cm="1">
        <f t="array" aca="1" ref="IB336" ca="1">_xlfn.XLOOKUP(INDIRECT("'Cornhole Board'!" &amp; AI336),$L$266:$L$269,$M$266:$M$269,0,0,1)</f>
        <v>3</v>
      </c>
      <c r="IC336" s="1" cm="1">
        <f t="array" aca="1" ref="IC336" ca="1">_xlfn.XLOOKUP(INDIRECT("'Cornhole Board'!" &amp; AJ336),$L$266:$L$269,$M$266:$M$269,0,0,1)</f>
        <v>1</v>
      </c>
      <c r="ID336" s="1" cm="1">
        <f t="array" aca="1" ref="ID336" ca="1">_xlfn.XLOOKUP(INDIRECT("'Cornhole Board'!" &amp; AK336),$L$266:$L$269,$M$266:$M$269,0,0,1)</f>
        <v>1</v>
      </c>
      <c r="IE336" s="1" cm="1">
        <f t="array" aca="1" ref="IE336" ca="1">_xlfn.XLOOKUP(INDIRECT("'Cornhole Board'!" &amp; AL336),$L$266:$L$269,$M$266:$M$269,0,0,1)</f>
        <v>1</v>
      </c>
      <c r="IF336" s="1" cm="1">
        <f t="array" aca="1" ref="IF336" ca="1">_xlfn.XLOOKUP(INDIRECT("'Cornhole Board'!" &amp; AM336),$L$266:$L$269,$M$266:$M$269,0,0,1)</f>
        <v>0</v>
      </c>
      <c r="IG336" s="1" cm="1">
        <f t="array" aca="1" ref="IG336" ca="1">_xlfn.XLOOKUP(INDIRECT("'Cornhole Board'!" &amp; AN336),$L$266:$L$269,$M$266:$M$269,0,0,1)</f>
        <v>1</v>
      </c>
      <c r="IH336" s="1" cm="1">
        <f t="array" aca="1" ref="IH336" ca="1">_xlfn.XLOOKUP(INDIRECT("'Cornhole Board'!" &amp; AO336),$L$266:$L$269,$M$266:$M$269,0,0,1)</f>
        <v>1</v>
      </c>
      <c r="II336" s="1" cm="1">
        <f t="array" aca="1" ref="II336" ca="1">_xlfn.XLOOKUP(INDIRECT("'Cornhole Board'!" &amp; AP336),$L$266:$L$269,$M$266:$M$269,0,0,1)</f>
        <v>0</v>
      </c>
      <c r="IJ336" s="1" cm="1">
        <f t="array" aca="1" ref="IJ336" ca="1">_xlfn.XLOOKUP(INDIRECT("'Cornhole Board'!" &amp; AQ336),$L$266:$L$269,$M$266:$M$269,0,0,1)</f>
        <v>1</v>
      </c>
      <c r="IK336" s="1" cm="1">
        <f t="array" aca="1" ref="IK336" ca="1">_xlfn.XLOOKUP(INDIRECT("'Cornhole Board'!" &amp; AR336),$L$266:$L$269,$M$266:$M$269,0,0,1)</f>
        <v>3</v>
      </c>
      <c r="IL336" s="1" cm="1">
        <f t="array" aca="1" ref="IL336" ca="1">_xlfn.XLOOKUP(INDIRECT("'Cornhole Board'!" &amp; AS336),$L$266:$L$269,$M$266:$M$269,0,0,1)</f>
        <v>1</v>
      </c>
      <c r="IM336" s="1" cm="1">
        <f t="array" aca="1" ref="IM336" ca="1">_xlfn.XLOOKUP(INDIRECT("'Cornhole Board'!" &amp; AT336),$L$266:$L$269,$M$266:$M$269,0,0,1)</f>
        <v>3</v>
      </c>
      <c r="IN336" s="1" cm="1">
        <f t="array" aca="1" ref="IN336" ca="1">_xlfn.XLOOKUP(INDIRECT("'Cornhole Board'!" &amp; AU336),$L$266:$L$269,$M$266:$M$269,0,0,1)</f>
        <v>0</v>
      </c>
      <c r="IO336" s="1" cm="1">
        <f t="array" aca="1" ref="IO336" ca="1">_xlfn.XLOOKUP(INDIRECT("'Cornhole Board'!" &amp; AV336),$L$266:$L$269,$M$266:$M$269,0,0,1)</f>
        <v>0</v>
      </c>
      <c r="IP336" s="1" cm="1">
        <f t="array" aca="1" ref="IP336" ca="1">_xlfn.XLOOKUP(INDIRECT("'Cornhole Board'!" &amp; AW336),$L$266:$L$269,$M$266:$M$269,0,0,1)</f>
        <v>0</v>
      </c>
      <c r="IQ336" s="1" cm="1">
        <f t="array" aca="1" ref="IQ336" ca="1">_xlfn.XLOOKUP(INDIRECT("'Cornhole Board'!" &amp; AX336),$L$266:$L$269,$M$266:$M$269,0,0,1)</f>
        <v>1</v>
      </c>
      <c r="IR336" s="1" cm="1">
        <f t="array" aca="1" ref="IR336" ca="1">_xlfn.XLOOKUP(INDIRECT("'Cornhole Board'!" &amp; AY336),$L$266:$L$269,$M$266:$M$269,0,0,1)</f>
        <v>1</v>
      </c>
      <c r="IS336" s="1" cm="1">
        <f t="array" aca="1" ref="IS336" ca="1">_xlfn.XLOOKUP(INDIRECT("'Cornhole Board'!" &amp; AZ336),$L$266:$L$269,$M$266:$M$269,0,0,1)</f>
        <v>3</v>
      </c>
      <c r="IT336" s="1" cm="1">
        <f t="array" aca="1" ref="IT336" ca="1">_xlfn.XLOOKUP(INDIRECT("'Cornhole Board'!" &amp; BA336),$L$266:$L$269,$M$266:$M$269,0,0,1)</f>
        <v>3</v>
      </c>
      <c r="IU336" s="1" cm="1">
        <f t="array" aca="1" ref="IU336" ca="1">_xlfn.XLOOKUP(INDIRECT("'Cornhole Board'!" &amp; BB336),$L$266:$L$269,$M$266:$M$269,0,0,1)</f>
        <v>3</v>
      </c>
      <c r="IV336" s="1" cm="1">
        <f t="array" aca="1" ref="IV336" ca="1">_xlfn.XLOOKUP(INDIRECT("'Cornhole Board'!" &amp; BC336),$L$266:$L$269,$M$266:$M$269,0,0,1)</f>
        <v>1</v>
      </c>
      <c r="IW336" s="1" cm="1">
        <f t="array" aca="1" ref="IW336" ca="1">_xlfn.XLOOKUP(INDIRECT("'Cornhole Board'!" &amp; BD336),$L$266:$L$269,$M$266:$M$269,0,0,1)</f>
        <v>3</v>
      </c>
      <c r="IX336" s="1" cm="1">
        <f t="array" aca="1" ref="IX336" ca="1">_xlfn.XLOOKUP(INDIRECT("'Cornhole Board'!" &amp; BE336),$L$266:$L$269,$M$266:$M$269,0,0,1)</f>
        <v>1</v>
      </c>
      <c r="IY336" s="1" cm="1">
        <f t="array" aca="1" ref="IY336" ca="1">_xlfn.XLOOKUP(INDIRECT("'Cornhole Board'!" &amp; BF336),$L$266:$L$269,$M$266:$M$269,0,0,1)</f>
        <v>1</v>
      </c>
      <c r="IZ336" s="1" cm="1">
        <f t="array" aca="1" ref="IZ336" ca="1">_xlfn.XLOOKUP(INDIRECT("'Cornhole Board'!" &amp; BG336),$L$266:$L$269,$M$266:$M$269,0,0,1)</f>
        <v>1</v>
      </c>
      <c r="JA336" s="1" cm="1">
        <f t="array" aca="1" ref="JA336" ca="1">_xlfn.XLOOKUP(INDIRECT("'Cornhole Board'!" &amp; BH336),$L$266:$L$269,$M$266:$M$269,0,0,1)</f>
        <v>1</v>
      </c>
      <c r="JB336" s="1" cm="1">
        <f t="array" aca="1" ref="JB336" ca="1">_xlfn.XLOOKUP(INDIRECT("'Cornhole Board'!" &amp; BI336),$L$266:$L$269,$M$266:$M$269,0,0,1)</f>
        <v>1</v>
      </c>
      <c r="JC336" s="1" cm="1">
        <f t="array" aca="1" ref="JC336" ca="1">_xlfn.XLOOKUP(INDIRECT("'Cornhole Board'!" &amp; BJ336),$L$266:$L$269,$M$266:$M$269,0,0,1)</f>
        <v>1</v>
      </c>
      <c r="JD336" s="1" cm="1">
        <f t="array" aca="1" ref="JD336" ca="1">_xlfn.XLOOKUP(INDIRECT("'Cornhole Board'!" &amp; BK336),$L$266:$L$269,$M$266:$M$269,0,0,1)</f>
        <v>3</v>
      </c>
      <c r="JE336" s="1" cm="1">
        <f t="array" aca="1" ref="JE336" ca="1">_xlfn.XLOOKUP(INDIRECT("'Cornhole Board'!" &amp; BL336),$L$266:$L$269,$M$266:$M$269,0,0,1)</f>
        <v>3</v>
      </c>
      <c r="JF336" s="1" cm="1">
        <f t="array" aca="1" ref="JF336" ca="1">_xlfn.XLOOKUP(INDIRECT("'Cornhole Board'!" &amp; BM336),$L$266:$L$269,$M$266:$M$269,0,0,1)</f>
        <v>3</v>
      </c>
      <c r="JG336" s="1" cm="1">
        <f t="array" aca="1" ref="JG336" ca="1">_xlfn.XLOOKUP(INDIRECT("'Cornhole Board'!" &amp; BN336),$L$266:$L$269,$M$266:$M$269,0,0,1)</f>
        <v>3</v>
      </c>
      <c r="JH336" s="1" cm="1">
        <f t="array" aca="1" ref="JH336" ca="1">_xlfn.XLOOKUP(INDIRECT("'Cornhole Board'!" &amp; BO336),$L$266:$L$269,$M$266:$M$269,0,0,1)</f>
        <v>1</v>
      </c>
      <c r="JI336" s="1" cm="1">
        <f t="array" aca="1" ref="JI336" ca="1">_xlfn.XLOOKUP(INDIRECT("'Cornhole Board'!" &amp; BP336),$L$266:$L$269,$M$266:$M$269,0,0,1)</f>
        <v>3</v>
      </c>
      <c r="JJ336" s="1" cm="1">
        <f t="array" aca="1" ref="JJ336" ca="1">_xlfn.XLOOKUP(INDIRECT("'Cornhole Board'!" &amp; BQ336),$L$266:$L$269,$M$266:$M$269,0,0,1)</f>
        <v>1</v>
      </c>
      <c r="JK336" s="1" cm="1">
        <f t="array" aca="1" ref="JK336" ca="1">_xlfn.XLOOKUP(INDIRECT("'Cornhole Board'!" &amp; BR336),$L$266:$L$269,$M$266:$M$269,0,0,1)</f>
        <v>3</v>
      </c>
      <c r="JL336" s="1" cm="1">
        <f t="array" aca="1" ref="JL336" ca="1">_xlfn.XLOOKUP(INDIRECT("'Cornhole Board'!" &amp; BS336),$L$266:$L$269,$M$266:$M$269,0,0,1)</f>
        <v>3</v>
      </c>
      <c r="JM336" s="1" cm="1">
        <f t="array" aca="1" ref="JM336" ca="1">_xlfn.XLOOKUP(INDIRECT("'Cornhole Board'!" &amp; BT336),$L$266:$L$269,$M$266:$M$269,0,0,1)</f>
        <v>3</v>
      </c>
      <c r="JN336" s="1" cm="1">
        <f t="array" aca="1" ref="JN336" ca="1">_xlfn.XLOOKUP(INDIRECT("'Cornhole Board'!" &amp; BU336),$L$266:$L$269,$M$266:$M$269,0,0,1)</f>
        <v>1</v>
      </c>
      <c r="JO336" s="1" cm="1">
        <f t="array" aca="1" ref="JO336" ca="1">_xlfn.XLOOKUP(INDIRECT("'Cornhole Board'!" &amp; BV336),$L$266:$L$269,$M$266:$M$269,0,0,1)</f>
        <v>1</v>
      </c>
      <c r="JP336" s="1" cm="1">
        <f t="array" aca="1" ref="JP336" ca="1">_xlfn.XLOOKUP(INDIRECT("'Cornhole Board'!" &amp; BW336),$L$266:$L$269,$M$266:$M$269,0,0,1)</f>
        <v>3</v>
      </c>
      <c r="JQ336" s="1" cm="1">
        <f t="array" aca="1" ref="JQ336" ca="1">_xlfn.XLOOKUP(INDIRECT("'Cornhole Board'!" &amp; BX336),$L$266:$L$269,$M$266:$M$269,0,0,1)</f>
        <v>3</v>
      </c>
      <c r="JR336" s="1" cm="1">
        <f t="array" aca="1" ref="JR336" ca="1">_xlfn.XLOOKUP(INDIRECT("'Cornhole Board'!" &amp; BY336),$L$266:$L$269,$M$266:$M$269,0,0,1)</f>
        <v>1</v>
      </c>
      <c r="JS336" s="1" cm="1">
        <f t="array" aca="1" ref="JS336" ca="1">_xlfn.XLOOKUP(INDIRECT("'Cornhole Board'!" &amp; BZ336),$L$266:$L$269,$M$266:$M$269,0,0,1)</f>
        <v>1</v>
      </c>
      <c r="JT336" s="1" cm="1">
        <f t="array" aca="1" ref="JT336" ca="1">_xlfn.XLOOKUP(INDIRECT("'Cornhole Board'!" &amp; CA336),$L$266:$L$269,$M$266:$M$269,0,0,1)</f>
        <v>3</v>
      </c>
      <c r="JU336" s="1" cm="1">
        <f t="array" aca="1" ref="JU336" ca="1">_xlfn.XLOOKUP(INDIRECT("'Cornhole Board'!" &amp; CB336),$L$266:$L$269,$M$266:$M$269,0,0,1)</f>
        <v>3</v>
      </c>
      <c r="JV336" s="1" cm="1">
        <f t="array" aca="1" ref="JV336" ca="1">_xlfn.XLOOKUP(INDIRECT("'Cornhole Board'!" &amp; CC336),$L$266:$L$269,$M$266:$M$269,0,0,1)</f>
        <v>1</v>
      </c>
      <c r="JW336" s="1" cm="1">
        <f t="array" aca="1" ref="JW336" ca="1">_xlfn.XLOOKUP(INDIRECT("'Cornhole Board'!" &amp; CD336),$L$266:$L$269,$M$266:$M$269,0,0,1)</f>
        <v>0</v>
      </c>
      <c r="JX336" s="1" cm="1">
        <f t="array" aca="1" ref="JX336" ca="1">_xlfn.XLOOKUP(INDIRECT("'Cornhole Board'!" &amp; CE336),$L$266:$L$269,$M$266:$M$269,0,0,1)</f>
        <v>3</v>
      </c>
      <c r="JY336" s="1" cm="1">
        <f t="array" aca="1" ref="JY336" ca="1">_xlfn.XLOOKUP(INDIRECT("'Cornhole Board'!" &amp; CF336),$L$266:$L$269,$M$266:$M$269,0,0,1)</f>
        <v>3</v>
      </c>
      <c r="JZ336" s="1" cm="1">
        <f t="array" aca="1" ref="JZ336" ca="1">_xlfn.XLOOKUP(INDIRECT("'Cornhole Board'!" &amp; CG336),$L$266:$L$269,$M$266:$M$269,0,0,1)</f>
        <v>3</v>
      </c>
      <c r="KA336" s="1" cm="1">
        <f t="array" aca="1" ref="KA336" ca="1">_xlfn.XLOOKUP(INDIRECT("'Cornhole Board'!" &amp; CH336),$L$266:$L$269,$M$266:$M$269,0,0,1)</f>
        <v>3</v>
      </c>
      <c r="KB336" s="1" cm="1">
        <f t="array" aca="1" ref="KB336" ca="1">_xlfn.XLOOKUP(INDIRECT("'Cornhole Board'!" &amp; CI336),$L$266:$L$269,$M$266:$M$269,0,0,1)</f>
        <v>3</v>
      </c>
      <c r="KC336" s="1" cm="1">
        <f t="array" aca="1" ref="KC336" ca="1">_xlfn.XLOOKUP(INDIRECT("'Cornhole Board'!" &amp; CJ336),$L$266:$L$269,$M$266:$M$269,0,0,1)</f>
        <v>3</v>
      </c>
      <c r="KD336" s="1" cm="1">
        <f t="array" aca="1" ref="KD336" ca="1">_xlfn.XLOOKUP(INDIRECT("'Cornhole Board'!" &amp; CK336),$L$266:$L$269,$M$266:$M$269,0,0,1)</f>
        <v>3</v>
      </c>
      <c r="KE336" s="1" cm="1">
        <f t="array" aca="1" ref="KE336" ca="1">_xlfn.XLOOKUP(INDIRECT("'Cornhole Board'!" &amp; CL336),$L$266:$L$269,$M$266:$M$269,0,0,1)</f>
        <v>1</v>
      </c>
      <c r="KF336" s="1" cm="1">
        <f t="array" aca="1" ref="KF336" ca="1">_xlfn.XLOOKUP(INDIRECT("'Cornhole Board'!" &amp; CM336),$L$266:$L$269,$M$266:$M$269,0,0,1)</f>
        <v>1</v>
      </c>
      <c r="KG336" s="1" cm="1">
        <f t="array" aca="1" ref="KG336" ca="1">_xlfn.XLOOKUP(INDIRECT("'Cornhole Board'!" &amp; CN336),$L$266:$L$269,$M$266:$M$269,0,0,1)</f>
        <v>1</v>
      </c>
      <c r="KH336" s="1" cm="1">
        <f t="array" aca="1" ref="KH336" ca="1">_xlfn.XLOOKUP(INDIRECT("'Cornhole Board'!" &amp; CO336),$L$266:$L$269,$M$266:$M$269,0,0,1)</f>
        <v>3</v>
      </c>
      <c r="KI336" s="1" cm="1">
        <f t="array" aca="1" ref="KI336" ca="1">_xlfn.XLOOKUP(INDIRECT("'Cornhole Board'!" &amp; CP336),$L$266:$L$269,$M$266:$M$269,0,0,1)</f>
        <v>1</v>
      </c>
      <c r="KJ336" s="1" cm="1">
        <f t="array" aca="1" ref="KJ336" ca="1">_xlfn.XLOOKUP(INDIRECT("'Cornhole Board'!" &amp; CQ336),$L$266:$L$269,$M$266:$M$269,0,0,1)</f>
        <v>3</v>
      </c>
      <c r="KK336" s="1" cm="1">
        <f t="array" aca="1" ref="KK336" ca="1">_xlfn.XLOOKUP(INDIRECT("'Cornhole Board'!" &amp; CR336),$L$266:$L$269,$M$266:$M$269,0,0,1)</f>
        <v>3</v>
      </c>
      <c r="KL336" s="1" cm="1">
        <f t="array" aca="1" ref="KL336" ca="1">_xlfn.XLOOKUP(INDIRECT("'Cornhole Board'!" &amp; CS336),$L$266:$L$269,$M$266:$M$269,0,0,1)</f>
        <v>1</v>
      </c>
      <c r="KM336" s="1" cm="1">
        <f t="array" aca="1" ref="KM336" ca="1">_xlfn.XLOOKUP(INDIRECT("'Cornhole Board'!" &amp; CT336),$L$266:$L$269,$M$266:$M$269,0,0,1)</f>
        <v>1</v>
      </c>
      <c r="KN336" s="1" cm="1">
        <f t="array" aca="1" ref="KN336" ca="1">_xlfn.XLOOKUP(INDIRECT("'Cornhole Board'!" &amp; CU336),$L$266:$L$269,$M$266:$M$269,0,0,1)</f>
        <v>3</v>
      </c>
      <c r="KO336" s="1" cm="1">
        <f t="array" aca="1" ref="KO336" ca="1">_xlfn.XLOOKUP(INDIRECT("'Cornhole Board'!" &amp; CV336),$L$266:$L$269,$M$266:$M$269,0,0,1)</f>
        <v>3</v>
      </c>
      <c r="KP336" s="1" cm="1">
        <f t="array" aca="1" ref="KP336" ca="1">_xlfn.XLOOKUP(INDIRECT("'Cornhole Board'!" &amp; CW336),$L$266:$L$269,$M$266:$M$269,0,0,1)</f>
        <v>3</v>
      </c>
      <c r="KQ336" s="1" cm="1">
        <f t="array" aca="1" ref="KQ336" ca="1">_xlfn.XLOOKUP(INDIRECT("'Cornhole Board'!" &amp; CX336),$L$266:$L$269,$M$266:$M$269,0,0,1)</f>
        <v>1</v>
      </c>
      <c r="KR336" s="1" cm="1">
        <f t="array" aca="1" ref="KR336" ca="1">_xlfn.XLOOKUP(INDIRECT("'Cornhole Board'!" &amp; CY336),$L$266:$L$269,$M$266:$M$269,0,0,1)</f>
        <v>3</v>
      </c>
      <c r="KS336" s="1" cm="1">
        <f t="array" aca="1" ref="KS336" ca="1">_xlfn.XLOOKUP(INDIRECT("'Cornhole Board'!" &amp; CZ336),$L$266:$L$269,$M$266:$M$269,0,0,1)</f>
        <v>3</v>
      </c>
      <c r="KT336" s="1" cm="1">
        <f t="array" aca="1" ref="KT336" ca="1">_xlfn.XLOOKUP(INDIRECT("'Cornhole Board'!" &amp; DA336),$L$266:$L$269,$M$266:$M$269,0,0,1)</f>
        <v>3</v>
      </c>
      <c r="KU336" s="1" cm="1">
        <f t="array" aca="1" ref="KU336" ca="1">_xlfn.XLOOKUP(INDIRECT("'Cornhole Board'!" &amp; DB336),$L$266:$L$269,$M$266:$M$269,0,0,1)</f>
        <v>3</v>
      </c>
      <c r="KV336" s="1" cm="1">
        <f t="array" aca="1" ref="KV336" ca="1">_xlfn.XLOOKUP(INDIRECT("'Cornhole Board'!" &amp; DC336),$L$266:$L$269,$M$266:$M$269,0,0,1)</f>
        <v>3</v>
      </c>
      <c r="KW336" s="1" cm="1">
        <f t="array" aca="1" ref="KW336" ca="1">_xlfn.XLOOKUP(INDIRECT("'Cornhole Board'!" &amp; DD336),$L$266:$L$269,$M$266:$M$269,0,0,1)</f>
        <v>1</v>
      </c>
      <c r="KX336" s="1" cm="1">
        <f t="array" aca="1" ref="KX336" ca="1">_xlfn.XLOOKUP(INDIRECT("'Cornhole Board'!" &amp; DE336),$L$266:$L$269,$M$266:$M$269,0,0,1)</f>
        <v>3</v>
      </c>
      <c r="KY336" s="1" cm="1">
        <f t="array" aca="1" ref="KY336" ca="1">_xlfn.XLOOKUP(INDIRECT("'Cornhole Board'!" &amp; DF336),$L$266:$L$269,$M$266:$M$269,0,0,1)</f>
        <v>1</v>
      </c>
      <c r="KZ336" s="1" cm="1">
        <f t="array" aca="1" ref="KZ336" ca="1">_xlfn.XLOOKUP(INDIRECT("'Cornhole Board'!" &amp; DG336),$L$266:$L$269,$M$266:$M$269,0,0,1)</f>
        <v>1</v>
      </c>
      <c r="LA336" s="1" cm="1">
        <f t="array" aca="1" ref="LA336" ca="1">_xlfn.XLOOKUP(INDIRECT("'Cornhole Board'!" &amp; DH336),$L$266:$L$269,$M$266:$M$269,0,0,1)</f>
        <v>1</v>
      </c>
      <c r="LB336" s="1" cm="1">
        <f t="array" aca="1" ref="LB336" ca="1">_xlfn.XLOOKUP(INDIRECT("'Cornhole Board'!" &amp; DI336),$L$266:$L$269,$M$266:$M$269,0,0,1)</f>
        <v>3</v>
      </c>
      <c r="LC336" s="1" cm="1">
        <f t="array" aca="1" ref="LC336" ca="1">_xlfn.XLOOKUP(INDIRECT("'Cornhole Board'!" &amp; DJ336),$L$266:$L$269,$M$266:$M$269,0,0,1)</f>
        <v>1</v>
      </c>
      <c r="LD336" s="1" cm="1">
        <f t="array" aca="1" ref="LD336" ca="1">_xlfn.XLOOKUP(INDIRECT("'Cornhole Board'!" &amp; DK336),$L$266:$L$269,$M$266:$M$269,0,0,1)</f>
        <v>1</v>
      </c>
      <c r="LE336" s="1" cm="1">
        <f t="array" aca="1" ref="LE336" ca="1">_xlfn.XLOOKUP(INDIRECT("'Cornhole Board'!" &amp; DL336),$L$266:$L$269,$M$266:$M$269,0,0,1)</f>
        <v>3</v>
      </c>
      <c r="LF336" s="1" cm="1">
        <f t="array" aca="1" ref="LF336" ca="1">_xlfn.XLOOKUP(INDIRECT("'Cornhole Board'!" &amp; DM336),$L$266:$L$269,$M$266:$M$269,0,0,1)</f>
        <v>3</v>
      </c>
      <c r="LG336" s="1" cm="1">
        <f t="array" aca="1" ref="LG336" ca="1">_xlfn.XLOOKUP(INDIRECT("'Cornhole Board'!" &amp; DN336),$L$266:$L$269,$M$266:$M$269,0,0,1)</f>
        <v>3</v>
      </c>
      <c r="LH336" s="1" cm="1">
        <f t="array" aca="1" ref="LH336" ca="1">_xlfn.XLOOKUP(INDIRECT("'Cornhole Board'!" &amp; DO336),$L$266:$L$269,$M$266:$M$269,0,0,1)</f>
        <v>0</v>
      </c>
      <c r="LI336" s="1" cm="1">
        <f t="array" aca="1" ref="LI336" ca="1">_xlfn.XLOOKUP(INDIRECT("'Cornhole Board'!" &amp; DP336),$L$266:$L$269,$M$266:$M$269,0,0,1)</f>
        <v>1</v>
      </c>
      <c r="LJ336" s="1" cm="1">
        <f t="array" aca="1" ref="LJ336" ca="1">_xlfn.XLOOKUP(INDIRECT("'Cornhole Board'!" &amp; DQ336),$L$266:$L$269,$M$266:$M$269,0,0,1)</f>
        <v>3</v>
      </c>
      <c r="LK336" s="1" cm="1">
        <f t="array" aca="1" ref="LK336" ca="1">_xlfn.XLOOKUP(INDIRECT("'Cornhole Board'!" &amp; DR336),$L$266:$L$269,$M$266:$M$269,0,0,1)</f>
        <v>3</v>
      </c>
      <c r="LL336" s="1" cm="1">
        <f t="array" aca="1" ref="LL336" ca="1">_xlfn.XLOOKUP(INDIRECT("'Cornhole Board'!" &amp; DS336),$L$266:$L$269,$M$266:$M$269,0,0,1)</f>
        <v>0</v>
      </c>
      <c r="LM336" s="1" cm="1">
        <f t="array" aca="1" ref="LM336" ca="1">_xlfn.XLOOKUP(INDIRECT("'Cornhole Board'!" &amp; DT336),$L$266:$L$269,$M$266:$M$269,0,0,1)</f>
        <v>3</v>
      </c>
      <c r="LN336" s="1" cm="1">
        <f t="array" aca="1" ref="LN336" ca="1">_xlfn.XLOOKUP(INDIRECT("'Cornhole Board'!" &amp; DU336),$L$266:$L$269,$M$266:$M$269,0,0,1)</f>
        <v>1</v>
      </c>
      <c r="LO336" s="1" cm="1">
        <f t="array" aca="1" ref="LO336" ca="1">_xlfn.XLOOKUP(INDIRECT("'Cornhole Board'!" &amp; DV336),$L$266:$L$269,$M$266:$M$269,0,0,1)</f>
        <v>1</v>
      </c>
      <c r="LP336" s="1" cm="1">
        <f t="array" aca="1" ref="LP336" ca="1">_xlfn.XLOOKUP(INDIRECT("'Cornhole Board'!" &amp; DW336),$L$266:$L$269,$M$266:$M$269,0,0,1)</f>
        <v>1</v>
      </c>
      <c r="LQ336" s="1" cm="1">
        <f t="array" aca="1" ref="LQ336" ca="1">_xlfn.XLOOKUP(INDIRECT("'Cornhole Board'!" &amp; DX336),$L$266:$L$269,$M$266:$M$269,0,0,1)</f>
        <v>3</v>
      </c>
      <c r="LR336" s="1" cm="1">
        <f t="array" aca="1" ref="LR336" ca="1">_xlfn.XLOOKUP(INDIRECT("'Cornhole Board'!" &amp; DY336),$L$266:$L$269,$M$266:$M$269,0,0,1)</f>
        <v>3</v>
      </c>
      <c r="LS336" s="1" cm="1">
        <f t="array" aca="1" ref="LS336" ca="1">_xlfn.XLOOKUP(INDIRECT("'Cornhole Board'!" &amp; DZ336),$L$266:$L$269,$M$266:$M$269,0,0,1)</f>
        <v>3</v>
      </c>
      <c r="LT336" s="1" cm="1">
        <f t="array" aca="1" ref="LT336" ca="1">_xlfn.XLOOKUP(INDIRECT("'Cornhole Board'!" &amp; EA336),$L$266:$L$269,$M$266:$M$269,0,0,1)</f>
        <v>1</v>
      </c>
      <c r="LU336" s="1" cm="1">
        <f t="array" aca="1" ref="LU336" ca="1">_xlfn.XLOOKUP(INDIRECT("'Cornhole Board'!" &amp; EB336),$L$266:$L$269,$M$266:$M$269,0,0,1)</f>
        <v>3</v>
      </c>
      <c r="LV336" s="1" cm="1">
        <f t="array" aca="1" ref="LV336" ca="1">_xlfn.XLOOKUP(INDIRECT("'Cornhole Board'!" &amp; EC336),$L$266:$L$269,$M$266:$M$269,0,0,1)</f>
        <v>1</v>
      </c>
      <c r="LW336" s="1" cm="1">
        <f t="array" aca="1" ref="LW336" ca="1">_xlfn.XLOOKUP(INDIRECT("'Cornhole Board'!" &amp; ED336),$L$266:$L$269,$M$266:$M$269,0,0,1)</f>
        <v>1</v>
      </c>
      <c r="LX336" s="1" cm="1">
        <f t="array" aca="1" ref="LX336" ca="1">_xlfn.XLOOKUP(INDIRECT("'Cornhole Board'!" &amp; EE336),$L$266:$L$269,$M$266:$M$269,0,0,1)</f>
        <v>1</v>
      </c>
      <c r="LY336" s="1" cm="1">
        <f t="array" aca="1" ref="LY336" ca="1">_xlfn.XLOOKUP(INDIRECT("'Cornhole Board'!" &amp; EF336),$L$266:$L$269,$M$266:$M$269,0,0,1)</f>
        <v>1</v>
      </c>
      <c r="LZ336" s="1" cm="1">
        <f t="array" aca="1" ref="LZ336" ca="1">_xlfn.XLOOKUP(INDIRECT("'Cornhole Board'!" &amp; EG336),$L$266:$L$269,$M$266:$M$269,0,0,1)</f>
        <v>3</v>
      </c>
      <c r="MA336" s="1" cm="1">
        <f t="array" aca="1" ref="MA336" ca="1">_xlfn.XLOOKUP(INDIRECT("'Cornhole Board'!" &amp; EH336),$L$266:$L$269,$M$266:$M$269,0,0,1)</f>
        <v>1</v>
      </c>
      <c r="MB336" s="1" cm="1">
        <f t="array" aca="1" ref="MB336" ca="1">_xlfn.XLOOKUP(INDIRECT("'Cornhole Board'!" &amp; EI336),$L$266:$L$269,$M$266:$M$269,0,0,1)</f>
        <v>3</v>
      </c>
      <c r="MC336" s="1" cm="1">
        <f t="array" aca="1" ref="MC336" ca="1">_xlfn.XLOOKUP(INDIRECT("'Cornhole Board'!" &amp; EJ336),$L$266:$L$269,$M$266:$M$269,0,0,1)</f>
        <v>1</v>
      </c>
      <c r="MD336" s="1" cm="1">
        <f t="array" aca="1" ref="MD336" ca="1">_xlfn.XLOOKUP(INDIRECT("'Cornhole Board'!" &amp; EK336),$L$266:$L$269,$M$266:$M$269,0,0,1)</f>
        <v>1</v>
      </c>
      <c r="ME336" s="1" cm="1">
        <f t="array" aca="1" ref="ME336" ca="1">_xlfn.XLOOKUP(INDIRECT("'Cornhole Board'!" &amp; EL336),$L$266:$L$269,$M$266:$M$269,0,0,1)</f>
        <v>3</v>
      </c>
      <c r="MF336" s="1" cm="1">
        <f t="array" aca="1" ref="MF336" ca="1">_xlfn.XLOOKUP(INDIRECT("'Cornhole Board'!" &amp; EM336),$L$266:$L$269,$M$266:$M$269,0,0,1)</f>
        <v>1</v>
      </c>
      <c r="MG336" s="1" cm="1">
        <f t="array" aca="1" ref="MG336" ca="1">_xlfn.XLOOKUP(INDIRECT("'Cornhole Board'!" &amp; EN336),$L$266:$L$269,$M$266:$M$269,0,0,1)</f>
        <v>1</v>
      </c>
      <c r="MH336" s="1" cm="1">
        <f t="array" aca="1" ref="MH336" ca="1">_xlfn.XLOOKUP(INDIRECT("'Cornhole Board'!" &amp; EO336),$L$266:$L$269,$M$266:$M$269,0,0,1)</f>
        <v>3</v>
      </c>
      <c r="MI336" s="1" cm="1">
        <f t="array" aca="1" ref="MI336" ca="1">_xlfn.XLOOKUP(INDIRECT("'Cornhole Board'!" &amp; EP336),$L$266:$L$269,$M$266:$M$269,0,0,1)</f>
        <v>1</v>
      </c>
      <c r="MJ336" s="1" cm="1">
        <f t="array" aca="1" ref="MJ336" ca="1">_xlfn.XLOOKUP(INDIRECT("'Cornhole Board'!" &amp; EQ336),$L$266:$L$269,$M$266:$M$269,0,0,1)</f>
        <v>0</v>
      </c>
      <c r="MK336" s="1" cm="1">
        <f t="array" aca="1" ref="MK336" ca="1">_xlfn.XLOOKUP(INDIRECT("'Cornhole Board'!" &amp; ER336),$L$266:$L$269,$M$266:$M$269,0,0,1)</f>
        <v>0</v>
      </c>
      <c r="ML336" s="1" cm="1">
        <f t="array" aca="1" ref="ML336" ca="1">_xlfn.XLOOKUP(INDIRECT("'Cornhole Board'!" &amp; ES336),$L$266:$L$269,$M$266:$M$269,0,0,1)</f>
        <v>1</v>
      </c>
      <c r="MM336" s="1" cm="1">
        <f t="array" aca="1" ref="MM336" ca="1">_xlfn.XLOOKUP(INDIRECT("'Cornhole Board'!" &amp; ET336),$L$266:$L$269,$M$266:$M$269,0,0,1)</f>
        <v>3</v>
      </c>
      <c r="MN336" s="1" cm="1">
        <f t="array" aca="1" ref="MN336" ca="1">_xlfn.XLOOKUP(INDIRECT("'Cornhole Board'!" &amp; EU336),$L$266:$L$269,$M$266:$M$269,0,0,1)</f>
        <v>3</v>
      </c>
      <c r="MO336" s="1" cm="1">
        <f t="array" aca="1" ref="MO336" ca="1">_xlfn.XLOOKUP(INDIRECT("'Cornhole Board'!" &amp; EV336),$L$266:$L$269,$M$266:$M$269,0,0,1)</f>
        <v>3</v>
      </c>
      <c r="MP336" s="1" cm="1">
        <f t="array" aca="1" ref="MP336" ca="1">_xlfn.XLOOKUP(INDIRECT("'Cornhole Board'!" &amp; EW336),$L$266:$L$269,$M$266:$M$269,0,0,1)</f>
        <v>1</v>
      </c>
      <c r="MQ336" s="1" cm="1">
        <f t="array" aca="1" ref="MQ336" ca="1">_xlfn.XLOOKUP(INDIRECT("'Cornhole Board'!" &amp; EX336),$L$266:$L$269,$M$266:$M$269,0,0,1)</f>
        <v>3</v>
      </c>
      <c r="MR336" s="1" cm="1">
        <f t="array" aca="1" ref="MR336" ca="1">_xlfn.XLOOKUP(INDIRECT("'Cornhole Board'!" &amp; EY336),$L$266:$L$269,$M$266:$M$269,0,0,1)</f>
        <v>3</v>
      </c>
      <c r="MS336" s="1" cm="1">
        <f t="array" aca="1" ref="MS336" ca="1">_xlfn.XLOOKUP(INDIRECT("'Cornhole Board'!" &amp; EZ336),$L$266:$L$269,$M$266:$M$269,0,0,1)</f>
        <v>1</v>
      </c>
      <c r="MT336" s="1" cm="1">
        <f t="array" aca="1" ref="MT336" ca="1">_xlfn.XLOOKUP(INDIRECT("'Cornhole Board'!" &amp; FA336),$L$266:$L$269,$M$266:$M$269,0,0,1)</f>
        <v>1</v>
      </c>
      <c r="MU336" s="1" cm="1">
        <f t="array" aca="1" ref="MU336" ca="1">_xlfn.XLOOKUP(INDIRECT("'Cornhole Board'!" &amp; FB336),$L$266:$L$269,$M$266:$M$269,0,0,1)</f>
        <v>1</v>
      </c>
      <c r="MV336" s="1" cm="1">
        <f t="array" aca="1" ref="MV336" ca="1">_xlfn.XLOOKUP(INDIRECT("'Cornhole Board'!" &amp; FC336),$L$266:$L$269,$M$266:$M$269,0,0,1)</f>
        <v>1</v>
      </c>
      <c r="MW336" s="1" cm="1">
        <f t="array" aca="1" ref="MW336" ca="1">_xlfn.XLOOKUP(INDIRECT("'Cornhole Board'!" &amp; FD336),$L$266:$L$269,$M$266:$M$269,0,0,1)</f>
        <v>1</v>
      </c>
      <c r="MX336" s="1" cm="1">
        <f t="array" aca="1" ref="MX336" ca="1">_xlfn.XLOOKUP(INDIRECT("'Cornhole Board'!" &amp; FE336),$L$266:$L$269,$M$266:$M$269,0,0,1)</f>
        <v>3</v>
      </c>
      <c r="MY336" s="1" cm="1">
        <f t="array" aca="1" ref="MY336" ca="1">_xlfn.XLOOKUP(INDIRECT("'Cornhole Board'!" &amp; FF336),$L$266:$L$269,$M$266:$M$269,0,0,1)</f>
        <v>3</v>
      </c>
      <c r="MZ336" s="1" cm="1">
        <f t="array" aca="1" ref="MZ336" ca="1">_xlfn.XLOOKUP(INDIRECT("'Cornhole Board'!" &amp; FG336),$L$266:$L$269,$M$266:$M$269,0,0,1)</f>
        <v>1</v>
      </c>
      <c r="NA336" s="1" cm="1">
        <f t="array" aca="1" ref="NA336" ca="1">_xlfn.XLOOKUP(INDIRECT("'Cornhole Board'!" &amp; FH336),$L$266:$L$269,$M$266:$M$269,0,0,1)</f>
        <v>1</v>
      </c>
      <c r="NB336" s="1" cm="1">
        <f t="array" aca="1" ref="NB336" ca="1">_xlfn.XLOOKUP(INDIRECT("'Cornhole Board'!" &amp; FI336),$L$266:$L$269,$M$266:$M$269,0,0,1)</f>
        <v>1</v>
      </c>
      <c r="NC336" s="1" cm="1">
        <f t="array" aca="1" ref="NC336" ca="1">_xlfn.XLOOKUP(INDIRECT("'Cornhole Board'!" &amp; FJ336),$L$266:$L$269,$M$266:$M$269,0,0,1)</f>
        <v>1</v>
      </c>
      <c r="ND336" s="1" cm="1">
        <f t="array" aca="1" ref="ND336" ca="1">_xlfn.XLOOKUP(INDIRECT("'Cornhole Board'!" &amp; FK336),$L$266:$L$269,$M$266:$M$269,0,0,1)</f>
        <v>3</v>
      </c>
      <c r="NE336" s="1" cm="1">
        <f t="array" aca="1" ref="NE336" ca="1">_xlfn.XLOOKUP(INDIRECT("'Cornhole Board'!" &amp; FL336),$L$266:$L$269,$M$266:$M$269,0,0,1)</f>
        <v>1</v>
      </c>
      <c r="NF336" s="1" cm="1">
        <f t="array" aca="1" ref="NF336" ca="1">_xlfn.XLOOKUP(INDIRECT("'Cornhole Board'!" &amp; FM336),$L$266:$L$269,$M$266:$M$269,0,0,1)</f>
        <v>3</v>
      </c>
      <c r="NG336" s="1" cm="1">
        <f t="array" aca="1" ref="NG336" ca="1">_xlfn.XLOOKUP(INDIRECT("'Cornhole Board'!" &amp; FN336),$L$266:$L$269,$M$266:$M$269,0,0,1)</f>
        <v>3</v>
      </c>
      <c r="NH336" s="1" cm="1">
        <f t="array" aca="1" ref="NH336" ca="1">_xlfn.XLOOKUP(INDIRECT("'Cornhole Board'!" &amp; FO336),$L$266:$L$269,$M$266:$M$269,0,0,1)</f>
        <v>1</v>
      </c>
      <c r="NI336" s="1" cm="1">
        <f t="array" aca="1" ref="NI336" ca="1">_xlfn.XLOOKUP(INDIRECT("'Cornhole Board'!" &amp; FP336),$L$266:$L$269,$M$266:$M$269,0,0,1)</f>
        <v>3</v>
      </c>
      <c r="NJ336" s="1" cm="1">
        <f t="array" aca="1" ref="NJ336" ca="1">_xlfn.XLOOKUP(INDIRECT("'Cornhole Board'!" &amp; FQ336),$L$266:$L$269,$M$266:$M$269,0,0,1)</f>
        <v>3</v>
      </c>
      <c r="NK336" s="1" cm="1">
        <f t="array" aca="1" ref="NK336" ca="1">_xlfn.XLOOKUP(INDIRECT("'Cornhole Board'!" &amp; FR336),$L$266:$L$269,$M$266:$M$269,0,0,1)</f>
        <v>1</v>
      </c>
      <c r="NL336" s="1" cm="1">
        <f t="array" aca="1" ref="NL336" ca="1">_xlfn.XLOOKUP(INDIRECT("'Cornhole Board'!" &amp; FS336),$L$266:$L$269,$M$266:$M$269,0,0,1)</f>
        <v>1</v>
      </c>
      <c r="NM336" s="1" cm="1">
        <f t="array" aca="1" ref="NM336" ca="1">_xlfn.XLOOKUP(INDIRECT("'Cornhole Board'!" &amp; FT336),$L$266:$L$269,$M$266:$M$269,0,0,1)</f>
        <v>3</v>
      </c>
      <c r="NN336" s="1" cm="1">
        <f t="array" aca="1" ref="NN336" ca="1">_xlfn.XLOOKUP(INDIRECT("'Cornhole Board'!" &amp; FU336),$L$266:$L$269,$M$266:$M$269,0,0,1)</f>
        <v>1</v>
      </c>
      <c r="NO336" s="1" cm="1">
        <f t="array" aca="1" ref="NO336" ca="1">_xlfn.XLOOKUP(INDIRECT("'Cornhole Board'!" &amp; FV336),$L$266:$L$269,$M$266:$M$269,0,0,1)</f>
        <v>1</v>
      </c>
      <c r="NP336" s="1" cm="1">
        <f t="array" aca="1" ref="NP336" ca="1">_xlfn.XLOOKUP(INDIRECT("'Cornhole Board'!" &amp; FW336),$L$266:$L$269,$M$266:$M$269,0,0,1)</f>
        <v>3</v>
      </c>
      <c r="NQ336" s="1" cm="1">
        <f t="array" aca="1" ref="NQ336" ca="1">_xlfn.XLOOKUP(INDIRECT("'Cornhole Board'!" &amp; FX336),$L$266:$L$269,$M$266:$M$269,0,0,1)</f>
        <v>1</v>
      </c>
      <c r="NR336" s="1" cm="1">
        <f t="array" aca="1" ref="NR336" ca="1">_xlfn.XLOOKUP(INDIRECT("'Cornhole Board'!" &amp; FY336),$L$266:$L$269,$M$266:$M$269,0,0,1)</f>
        <v>1</v>
      </c>
      <c r="NS336" s="1" cm="1">
        <f t="array" aca="1" ref="NS336" ca="1">_xlfn.XLOOKUP(INDIRECT("'Cornhole Board'!" &amp; FZ336),$L$266:$L$269,$M$266:$M$269,0,0,1)</f>
        <v>1</v>
      </c>
      <c r="NT336" s="1" cm="1">
        <f t="array" aca="1" ref="NT336" ca="1">_xlfn.XLOOKUP(INDIRECT("'Cornhole Board'!" &amp; GA336),$L$266:$L$269,$M$266:$M$269,0,0,1)</f>
        <v>3</v>
      </c>
      <c r="NU336" s="1" cm="1">
        <f t="array" aca="1" ref="NU336" ca="1">_xlfn.XLOOKUP(INDIRECT("'Cornhole Board'!" &amp; GB336),$L$266:$L$269,$M$266:$M$269,0,0,1)</f>
        <v>3</v>
      </c>
      <c r="NV336" s="1" cm="1">
        <f t="array" aca="1" ref="NV336" ca="1">_xlfn.XLOOKUP(INDIRECT("'Cornhole Board'!" &amp; GC336),$L$266:$L$269,$M$266:$M$269,0,0,1)</f>
        <v>1</v>
      </c>
      <c r="NW336" s="1" cm="1">
        <f t="array" aca="1" ref="NW336" ca="1">_xlfn.XLOOKUP(INDIRECT("'Cornhole Board'!" &amp; GD336),$L$266:$L$269,$M$266:$M$269,0,0,1)</f>
        <v>3</v>
      </c>
      <c r="NX336" s="1" cm="1">
        <f t="array" aca="1" ref="NX336" ca="1">_xlfn.XLOOKUP(INDIRECT("'Cornhole Board'!" &amp; GE336),$L$266:$L$269,$M$266:$M$269,0,0,1)</f>
        <v>3</v>
      </c>
      <c r="NY336" s="1" cm="1">
        <f t="array" aca="1" ref="NY336" ca="1">_xlfn.XLOOKUP(INDIRECT("'Cornhole Board'!" &amp; GF336),$L$266:$L$269,$M$266:$M$269,0,0,1)</f>
        <v>1</v>
      </c>
      <c r="NZ336" s="1" cm="1">
        <f t="array" aca="1" ref="NZ336" ca="1">_xlfn.XLOOKUP(INDIRECT("'Cornhole Board'!" &amp; GG336),$L$266:$L$269,$M$266:$M$269,0,0,1)</f>
        <v>3</v>
      </c>
      <c r="OA336" s="1" cm="1">
        <f t="array" aca="1" ref="OA336" ca="1">_xlfn.XLOOKUP(INDIRECT("'Cornhole Board'!" &amp; GH336),$L$266:$L$269,$M$266:$M$269,0,0,1)</f>
        <v>0</v>
      </c>
      <c r="OB336" s="1" cm="1">
        <f t="array" aca="1" ref="OB336" ca="1">_xlfn.XLOOKUP(INDIRECT("'Cornhole Board'!" &amp; GI336),$L$266:$L$269,$M$266:$M$269,0,0,1)</f>
        <v>3</v>
      </c>
      <c r="OC336" s="1" cm="1">
        <f t="array" aca="1" ref="OC336" ca="1">_xlfn.XLOOKUP(INDIRECT("'Cornhole Board'!" &amp; GJ336),$L$266:$L$269,$M$266:$M$269,0,0,1)</f>
        <v>1</v>
      </c>
      <c r="OD336" s="1" cm="1">
        <f t="array" aca="1" ref="OD336" ca="1">_xlfn.XLOOKUP(INDIRECT("'Cornhole Board'!" &amp; GK336),$L$266:$L$269,$M$266:$M$269,0,0,1)</f>
        <v>3</v>
      </c>
      <c r="OE336" s="1" cm="1">
        <f t="array" aca="1" ref="OE336" ca="1">_xlfn.XLOOKUP(INDIRECT("'Cornhole Board'!" &amp; GL336),$L$266:$L$269,$M$266:$M$269,0,0,1)</f>
        <v>3</v>
      </c>
      <c r="OF336" s="1" cm="1">
        <f t="array" aca="1" ref="OF336" ca="1">_xlfn.XLOOKUP(INDIRECT("'Cornhole Board'!" &amp; GM336),$L$266:$L$269,$M$266:$M$269,0,0,1)</f>
        <v>3</v>
      </c>
      <c r="OG336" s="1" cm="1">
        <f t="array" aca="1" ref="OG336" ca="1">_xlfn.XLOOKUP(INDIRECT("'Cornhole Board'!" &amp; GN336),$L$266:$L$269,$M$266:$M$269,0,0,1)</f>
        <v>0</v>
      </c>
      <c r="OH336" s="1" cm="1">
        <f t="array" aca="1" ref="OH336" ca="1">_xlfn.XLOOKUP(INDIRECT("'Cornhole Board'!" &amp; GO336),$L$266:$L$269,$M$266:$M$269,0,0,1)</f>
        <v>1</v>
      </c>
      <c r="OI336" s="1" cm="1">
        <f t="array" aca="1" ref="OI336" ca="1">_xlfn.XLOOKUP(INDIRECT("'Cornhole Board'!" &amp; GP336),$L$266:$L$269,$M$266:$M$269,0,0,1)</f>
        <v>1</v>
      </c>
      <c r="OJ336" s="1" cm="1">
        <f t="array" aca="1" ref="OJ336" ca="1">_xlfn.XLOOKUP(INDIRECT("'Cornhole Board'!" &amp; GQ336),$L$266:$L$269,$M$266:$M$269,0,0,1)</f>
        <v>1</v>
      </c>
      <c r="OK336" s="1" cm="1">
        <f t="array" aca="1" ref="OK336" ca="1">_xlfn.XLOOKUP(INDIRECT("'Cornhole Board'!" &amp; GR336),$L$266:$L$269,$M$266:$M$269,0,0,1)</f>
        <v>3</v>
      </c>
      <c r="OL336" s="1" cm="1">
        <f t="array" aca="1" ref="OL336" ca="1">_xlfn.XLOOKUP(INDIRECT("'Cornhole Board'!" &amp; GS336),$L$266:$L$269,$M$266:$M$269,0,0,1)</f>
        <v>1</v>
      </c>
      <c r="OM336" s="1" cm="1">
        <f t="array" aca="1" ref="OM336" ca="1">_xlfn.XLOOKUP(INDIRECT("'Cornhole Board'!" &amp; GT336),$L$266:$L$269,$M$266:$M$269,0,0,1)</f>
        <v>1</v>
      </c>
      <c r="ON336" s="1" cm="1">
        <f t="array" aca="1" ref="ON336" ca="1">_xlfn.XLOOKUP(INDIRECT("'Cornhole Board'!" &amp; GU336),$L$266:$L$269,$M$266:$M$269,0,0,1)</f>
        <v>0</v>
      </c>
      <c r="OO336" s="1" cm="1">
        <f t="array" aca="1" ref="OO336" ca="1">_xlfn.XLOOKUP(INDIRECT("'Cornhole Board'!" &amp; GV336),$L$266:$L$269,$M$266:$M$269,0,0,1)</f>
        <v>0</v>
      </c>
      <c r="OP336" s="1" cm="1">
        <f t="array" aca="1" ref="OP336" ca="1">_xlfn.XLOOKUP(INDIRECT("'Cornhole Board'!" &amp; GW336),$L$266:$L$269,$M$266:$M$269,0,0,1)</f>
        <v>1</v>
      </c>
      <c r="OQ336" s="1" cm="1">
        <f t="array" aca="1" ref="OQ336" ca="1">_xlfn.XLOOKUP(INDIRECT("'Cornhole Board'!" &amp; GX336),$L$266:$L$269,$M$266:$M$269,0,0,1)</f>
        <v>1</v>
      </c>
    </row>
    <row r="337" spans="2:407" s="1" customFormat="1" ht="23.25">
      <c r="B337" s="15">
        <f t="shared" si="20"/>
        <v>155</v>
      </c>
      <c r="C337" s="12">
        <v>8</v>
      </c>
      <c r="D337" s="13">
        <v>10</v>
      </c>
      <c r="E337" s="14" cm="1">
        <f t="array" aca="1" ref="E337" ca="1">_xlfn.LET(
_xlpm.firstPlayerResults, _xlfn.BYROW(_xlfn.WRAPROWS(_xlfn._xlws.FILTER(GZ337:OQ337,_xlfn.ANCHORARRAY($G$316)=1),4),_xlfn.LAMBDA(_xlpm.roundN, SUM(_xlpm.roundN))),
_xlpm.secondPlayerResults, _xlfn.BYROW(_xlfn.WRAPROWS(_xlfn._xlws.FILTER(GZ337:OQ337,_xlfn.ANCHORARRAY($G$316)=2),4),_xlfn.LAMBDA(_xlpm.roundN,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35</v>
      </c>
      <c r="F337" s="5"/>
      <c r="G337" s="22" t="s">
        <v>584</v>
      </c>
      <c r="H337" s="22" t="s">
        <v>211</v>
      </c>
      <c r="I337" s="22" t="s">
        <v>551</v>
      </c>
      <c r="J337" s="22" t="s">
        <v>253</v>
      </c>
      <c r="K337" s="22" t="s">
        <v>214</v>
      </c>
      <c r="L337" s="22" t="s">
        <v>90</v>
      </c>
      <c r="M337" s="22" t="s">
        <v>127</v>
      </c>
      <c r="N337" s="22" t="s">
        <v>843</v>
      </c>
      <c r="O337" s="22" t="s">
        <v>1135</v>
      </c>
      <c r="P337" s="22" t="s">
        <v>235</v>
      </c>
      <c r="Q337" s="22" t="s">
        <v>726</v>
      </c>
      <c r="R337" s="22" t="s">
        <v>274</v>
      </c>
      <c r="S337" s="22" t="s">
        <v>257</v>
      </c>
      <c r="T337" s="22" t="s">
        <v>175</v>
      </c>
      <c r="U337" s="22" t="s">
        <v>276</v>
      </c>
      <c r="V337" s="22" t="s">
        <v>352</v>
      </c>
      <c r="W337" s="22" t="s">
        <v>784</v>
      </c>
      <c r="X337" s="22" t="s">
        <v>258</v>
      </c>
      <c r="Y337" s="22" t="s">
        <v>213</v>
      </c>
      <c r="Z337" s="22" t="s">
        <v>275</v>
      </c>
      <c r="AA337" s="22" t="s">
        <v>200</v>
      </c>
      <c r="AB337" s="22" t="s">
        <v>511</v>
      </c>
      <c r="AC337" s="22" t="s">
        <v>905</v>
      </c>
      <c r="AD337" s="22" t="s">
        <v>78</v>
      </c>
      <c r="AE337" s="22" t="s">
        <v>181</v>
      </c>
      <c r="AF337" s="22" t="s">
        <v>196</v>
      </c>
      <c r="AG337" s="22" t="s">
        <v>273</v>
      </c>
      <c r="AH337" s="22" t="s">
        <v>514</v>
      </c>
      <c r="AI337" s="22" t="s">
        <v>175</v>
      </c>
      <c r="AJ337" s="22" t="s">
        <v>182</v>
      </c>
      <c r="AK337" s="22" t="s">
        <v>896</v>
      </c>
      <c r="AL337" s="22" t="s">
        <v>648</v>
      </c>
      <c r="AM337" s="22" t="s">
        <v>1009</v>
      </c>
      <c r="AN337" s="22" t="s">
        <v>740</v>
      </c>
      <c r="AO337" s="22" t="s">
        <v>231</v>
      </c>
      <c r="AP337" s="22" t="s">
        <v>497</v>
      </c>
      <c r="AQ337" s="22" t="s">
        <v>310</v>
      </c>
      <c r="AR337" s="22" t="s">
        <v>153</v>
      </c>
      <c r="AS337" s="22" t="s">
        <v>698</v>
      </c>
      <c r="AT337" s="22" t="s">
        <v>519</v>
      </c>
      <c r="AU337" s="22" t="s">
        <v>177</v>
      </c>
      <c r="AV337" s="22" t="s">
        <v>35</v>
      </c>
      <c r="AW337" s="22" t="s">
        <v>770</v>
      </c>
      <c r="AX337" s="22" t="s">
        <v>211</v>
      </c>
      <c r="AY337" s="22" t="s">
        <v>437</v>
      </c>
      <c r="AZ337" s="22" t="s">
        <v>792</v>
      </c>
      <c r="BA337" s="22" t="s">
        <v>275</v>
      </c>
      <c r="BB337" s="22" t="s">
        <v>196</v>
      </c>
      <c r="BC337" s="22" t="s">
        <v>514</v>
      </c>
      <c r="BD337" s="22" t="s">
        <v>254</v>
      </c>
      <c r="BE337" s="22" t="s">
        <v>52</v>
      </c>
      <c r="BF337" s="22" t="s">
        <v>304</v>
      </c>
      <c r="BG337" s="22" t="s">
        <v>1082</v>
      </c>
      <c r="BH337" s="22" t="s">
        <v>475</v>
      </c>
      <c r="BI337" s="22" t="s">
        <v>1067</v>
      </c>
      <c r="BJ337" s="22" t="s">
        <v>214</v>
      </c>
      <c r="BK337" s="22" t="s">
        <v>110</v>
      </c>
      <c r="BL337" s="22" t="s">
        <v>877</v>
      </c>
      <c r="BM337" s="22" t="s">
        <v>274</v>
      </c>
      <c r="BN337" s="22" t="s">
        <v>198</v>
      </c>
      <c r="BO337" s="22" t="s">
        <v>824</v>
      </c>
      <c r="BP337" s="22" t="s">
        <v>808</v>
      </c>
      <c r="BQ337" s="22" t="s">
        <v>156</v>
      </c>
      <c r="BR337" s="22" t="s">
        <v>140</v>
      </c>
      <c r="BS337" s="22" t="s">
        <v>256</v>
      </c>
      <c r="BT337" s="22" t="s">
        <v>1139</v>
      </c>
      <c r="BU337" s="22" t="s">
        <v>23</v>
      </c>
      <c r="BV337" s="22" t="s">
        <v>199</v>
      </c>
      <c r="BW337" s="22" t="s">
        <v>276</v>
      </c>
      <c r="BX337" s="22" t="s">
        <v>790</v>
      </c>
      <c r="BY337" s="22" t="s">
        <v>1012</v>
      </c>
      <c r="BZ337" s="22" t="s">
        <v>1083</v>
      </c>
      <c r="CA337" s="22" t="s">
        <v>783</v>
      </c>
      <c r="CB337" s="22" t="s">
        <v>155</v>
      </c>
      <c r="CC337" s="22" t="s">
        <v>216</v>
      </c>
      <c r="CD337" s="22" t="s">
        <v>476</v>
      </c>
      <c r="CE337" s="22" t="s">
        <v>52</v>
      </c>
      <c r="CF337" s="22" t="s">
        <v>196</v>
      </c>
      <c r="CG337" s="22" t="s">
        <v>211</v>
      </c>
      <c r="CH337" s="22" t="s">
        <v>256</v>
      </c>
      <c r="CI337" s="22" t="s">
        <v>253</v>
      </c>
      <c r="CJ337" s="22" t="s">
        <v>215</v>
      </c>
      <c r="CK337" s="22" t="s">
        <v>493</v>
      </c>
      <c r="CL337" s="22" t="s">
        <v>212</v>
      </c>
      <c r="CM337" s="22" t="s">
        <v>552</v>
      </c>
      <c r="CN337" s="22" t="s">
        <v>947</v>
      </c>
      <c r="CO337" s="22" t="s">
        <v>237</v>
      </c>
      <c r="CP337" s="22" t="s">
        <v>182</v>
      </c>
      <c r="CQ337" s="22" t="s">
        <v>677</v>
      </c>
      <c r="CR337" s="22" t="s">
        <v>195</v>
      </c>
      <c r="CS337" s="22" t="s">
        <v>756</v>
      </c>
      <c r="CT337" s="22" t="s">
        <v>866</v>
      </c>
      <c r="CU337" s="22" t="s">
        <v>156</v>
      </c>
      <c r="CV337" s="22" t="s">
        <v>179</v>
      </c>
      <c r="CW337" s="22" t="s">
        <v>213</v>
      </c>
      <c r="CX337" s="22" t="s">
        <v>182</v>
      </c>
      <c r="CY337" s="22" t="s">
        <v>709</v>
      </c>
      <c r="CZ337" s="22" t="s">
        <v>197</v>
      </c>
      <c r="DA337" s="22" t="s">
        <v>176</v>
      </c>
      <c r="DB337" s="22" t="s">
        <v>774</v>
      </c>
      <c r="DC337" s="22" t="s">
        <v>255</v>
      </c>
      <c r="DD337" s="22" t="s">
        <v>215</v>
      </c>
      <c r="DE337" s="22" t="s">
        <v>613</v>
      </c>
      <c r="DF337" s="22" t="s">
        <v>156</v>
      </c>
      <c r="DG337" s="22" t="s">
        <v>781</v>
      </c>
      <c r="DH337" s="22" t="s">
        <v>169</v>
      </c>
      <c r="DI337" s="22" t="s">
        <v>236</v>
      </c>
      <c r="DJ337" s="22" t="s">
        <v>493</v>
      </c>
      <c r="DK337" s="22" t="s">
        <v>256</v>
      </c>
      <c r="DL337" s="22" t="s">
        <v>745</v>
      </c>
      <c r="DM337" s="22" t="s">
        <v>340</v>
      </c>
      <c r="DN337" s="22" t="s">
        <v>23</v>
      </c>
      <c r="DO337" s="22" t="s">
        <v>177</v>
      </c>
      <c r="DP337" s="22" t="s">
        <v>218</v>
      </c>
      <c r="DQ337" s="22" t="s">
        <v>180</v>
      </c>
      <c r="DR337" s="22" t="s">
        <v>257</v>
      </c>
      <c r="DS337" s="22" t="s">
        <v>255</v>
      </c>
      <c r="DT337" s="22" t="s">
        <v>213</v>
      </c>
      <c r="DU337" s="22" t="s">
        <v>141</v>
      </c>
      <c r="DV337" s="22" t="s">
        <v>932</v>
      </c>
      <c r="DW337" s="22" t="s">
        <v>140</v>
      </c>
      <c r="DX337" s="22" t="s">
        <v>236</v>
      </c>
      <c r="DY337" s="22" t="s">
        <v>812</v>
      </c>
      <c r="DZ337" s="22" t="s">
        <v>714</v>
      </c>
      <c r="EA337" s="22" t="s">
        <v>752</v>
      </c>
      <c r="EB337" s="22" t="s">
        <v>155</v>
      </c>
      <c r="EC337" s="22" t="s">
        <v>791</v>
      </c>
      <c r="ED337" s="22" t="s">
        <v>212</v>
      </c>
      <c r="EE337" s="22" t="s">
        <v>256</v>
      </c>
      <c r="EF337" s="22" t="s">
        <v>199</v>
      </c>
      <c r="EG337" s="22" t="s">
        <v>799</v>
      </c>
      <c r="EH337" s="22" t="s">
        <v>182</v>
      </c>
      <c r="EI337" s="22" t="s">
        <v>255</v>
      </c>
      <c r="EJ337" s="22" t="s">
        <v>774</v>
      </c>
      <c r="EK337" s="22" t="s">
        <v>1030</v>
      </c>
      <c r="EL337" s="22" t="s">
        <v>547</v>
      </c>
      <c r="EM337" s="22" t="s">
        <v>195</v>
      </c>
      <c r="EN337" s="22" t="s">
        <v>469</v>
      </c>
      <c r="EO337" s="22" t="s">
        <v>688</v>
      </c>
      <c r="EP337" s="22" t="s">
        <v>158</v>
      </c>
      <c r="EQ337" s="22" t="s">
        <v>1003</v>
      </c>
      <c r="ER337" s="22" t="s">
        <v>182</v>
      </c>
      <c r="ES337" s="22" t="s">
        <v>330</v>
      </c>
      <c r="ET337" s="22" t="s">
        <v>156</v>
      </c>
      <c r="EU337" s="22" t="s">
        <v>216</v>
      </c>
      <c r="EV337" s="22" t="s">
        <v>77</v>
      </c>
      <c r="EW337" s="22" t="s">
        <v>1036</v>
      </c>
      <c r="EX337" s="22" t="s">
        <v>212</v>
      </c>
      <c r="EY337" s="22" t="s">
        <v>211</v>
      </c>
      <c r="EZ337" s="22" t="s">
        <v>534</v>
      </c>
      <c r="FA337" s="22" t="s">
        <v>215</v>
      </c>
      <c r="FB337" s="22" t="s">
        <v>176</v>
      </c>
      <c r="FC337" s="22" t="s">
        <v>214</v>
      </c>
      <c r="FD337" s="22" t="s">
        <v>773</v>
      </c>
      <c r="FE337" s="22" t="s">
        <v>180</v>
      </c>
      <c r="FF337" s="22" t="s">
        <v>153</v>
      </c>
      <c r="FG337" s="22" t="s">
        <v>176</v>
      </c>
      <c r="FH337" s="22" t="s">
        <v>722</v>
      </c>
      <c r="FI337" s="22" t="s">
        <v>199</v>
      </c>
      <c r="FJ337" s="22" t="s">
        <v>756</v>
      </c>
      <c r="FK337" s="22" t="s">
        <v>808</v>
      </c>
      <c r="FL337" s="22" t="s">
        <v>454</v>
      </c>
      <c r="FM337" s="22" t="s">
        <v>496</v>
      </c>
      <c r="FN337" s="22" t="s">
        <v>933</v>
      </c>
      <c r="FO337" s="22" t="s">
        <v>199</v>
      </c>
      <c r="FP337" s="22" t="s">
        <v>178</v>
      </c>
      <c r="FQ337" s="22" t="s">
        <v>687</v>
      </c>
      <c r="FR337" s="22" t="s">
        <v>477</v>
      </c>
      <c r="FS337" s="22" t="s">
        <v>238</v>
      </c>
      <c r="FT337" s="22" t="s">
        <v>213</v>
      </c>
      <c r="FU337" s="22" t="s">
        <v>191</v>
      </c>
      <c r="FV337" s="22" t="s">
        <v>763</v>
      </c>
      <c r="FW337" s="22" t="s">
        <v>273</v>
      </c>
      <c r="FX337" s="22" t="s">
        <v>198</v>
      </c>
      <c r="FY337" s="22" t="s">
        <v>471</v>
      </c>
      <c r="FZ337" s="22" t="s">
        <v>376</v>
      </c>
      <c r="GA337" s="22" t="s">
        <v>140</v>
      </c>
      <c r="GB337" s="22" t="s">
        <v>236</v>
      </c>
      <c r="GC337" s="22" t="s">
        <v>217</v>
      </c>
      <c r="GD337" s="22" t="s">
        <v>851</v>
      </c>
      <c r="GE337" s="22" t="s">
        <v>212</v>
      </c>
      <c r="GF337" s="22" t="s">
        <v>233</v>
      </c>
      <c r="GG337" s="22" t="s">
        <v>295</v>
      </c>
      <c r="GH337" s="22" t="s">
        <v>257</v>
      </c>
      <c r="GI337" s="22" t="s">
        <v>200</v>
      </c>
      <c r="GJ337" s="22" t="s">
        <v>215</v>
      </c>
      <c r="GK337" s="22" t="s">
        <v>42</v>
      </c>
      <c r="GL337" s="22" t="s">
        <v>238</v>
      </c>
      <c r="GM337" s="22" t="s">
        <v>232</v>
      </c>
      <c r="GN337" s="22" t="s">
        <v>238</v>
      </c>
      <c r="GO337" s="22" t="s">
        <v>238</v>
      </c>
      <c r="GP337" s="22" t="s">
        <v>846</v>
      </c>
      <c r="GQ337" s="22" t="s">
        <v>38</v>
      </c>
      <c r="GR337" s="22" t="s">
        <v>515</v>
      </c>
      <c r="GS337" s="22" t="s">
        <v>153</v>
      </c>
      <c r="GT337" s="22" t="s">
        <v>772</v>
      </c>
      <c r="GU337" s="22" t="s">
        <v>139</v>
      </c>
      <c r="GV337" s="22" t="s">
        <v>257</v>
      </c>
      <c r="GW337" s="22" t="s">
        <v>1030</v>
      </c>
      <c r="GX337" s="43" t="s">
        <v>200</v>
      </c>
      <c r="GZ337" s="1" cm="1">
        <f t="array" aca="1" ref="GZ337" ca="1">_xlfn.XLOOKUP(INDIRECT("'Cornhole Board'!" &amp; G337),$L$266:$L$269,$M$266:$M$269,0,0,1)</f>
        <v>1</v>
      </c>
      <c r="HA337" s="1" cm="1">
        <f t="array" aca="1" ref="HA337" ca="1">_xlfn.XLOOKUP(INDIRECT("'Cornhole Board'!" &amp; H337),$L$266:$L$269,$M$266:$M$269,0,0,1)</f>
        <v>3</v>
      </c>
      <c r="HB337" s="1" cm="1">
        <f t="array" aca="1" ref="HB337" ca="1">_xlfn.XLOOKUP(INDIRECT("'Cornhole Board'!" &amp; I337),$L$266:$L$269,$M$266:$M$269,0,0,1)</f>
        <v>1</v>
      </c>
      <c r="HC337" s="1" cm="1">
        <f t="array" aca="1" ref="HC337" ca="1">_xlfn.XLOOKUP(INDIRECT("'Cornhole Board'!" &amp; J337),$L$266:$L$269,$M$266:$M$269,0,0,1)</f>
        <v>3</v>
      </c>
      <c r="HD337" s="1" cm="1">
        <f t="array" aca="1" ref="HD337" ca="1">_xlfn.XLOOKUP(INDIRECT("'Cornhole Board'!" &amp; K337),$L$266:$L$269,$M$266:$M$269,0,0,1)</f>
        <v>3</v>
      </c>
      <c r="HE337" s="1" cm="1">
        <f t="array" aca="1" ref="HE337" ca="1">_xlfn.XLOOKUP(INDIRECT("'Cornhole Board'!" &amp; L337),$L$266:$L$269,$M$266:$M$269,0,0,1)</f>
        <v>1</v>
      </c>
      <c r="HF337" s="1" cm="1">
        <f t="array" aca="1" ref="HF337" ca="1">_xlfn.XLOOKUP(INDIRECT("'Cornhole Board'!" &amp; M337),$L$266:$L$269,$M$266:$M$269,0,0,1)</f>
        <v>1</v>
      </c>
      <c r="HG337" s="1" cm="1">
        <f t="array" aca="1" ref="HG337" ca="1">_xlfn.XLOOKUP(INDIRECT("'Cornhole Board'!" &amp; N337),$L$266:$L$269,$M$266:$M$269,0,0,1)</f>
        <v>1</v>
      </c>
      <c r="HH337" s="1" cm="1">
        <f t="array" aca="1" ref="HH337" ca="1">_xlfn.XLOOKUP(INDIRECT("'Cornhole Board'!" &amp; O337),$L$266:$L$269,$M$266:$M$269,0,0,1)</f>
        <v>0</v>
      </c>
      <c r="HI337" s="1" cm="1">
        <f t="array" aca="1" ref="HI337" ca="1">_xlfn.XLOOKUP(INDIRECT("'Cornhole Board'!" &amp; P337),$L$266:$L$269,$M$266:$M$269,0,0,1)</f>
        <v>3</v>
      </c>
      <c r="HJ337" s="1" cm="1">
        <f t="array" aca="1" ref="HJ337" ca="1">_xlfn.XLOOKUP(INDIRECT("'Cornhole Board'!" &amp; Q337),$L$266:$L$269,$M$266:$M$269,0,0,1)</f>
        <v>1</v>
      </c>
      <c r="HK337" s="1" cm="1">
        <f t="array" aca="1" ref="HK337" ca="1">_xlfn.XLOOKUP(INDIRECT("'Cornhole Board'!" &amp; R337),$L$266:$L$269,$M$266:$M$269,0,0,1)</f>
        <v>3</v>
      </c>
      <c r="HL337" s="1" cm="1">
        <f t="array" aca="1" ref="HL337" ca="1">_xlfn.XLOOKUP(INDIRECT("'Cornhole Board'!" &amp; S337),$L$266:$L$269,$M$266:$M$269,0,0,1)</f>
        <v>3</v>
      </c>
      <c r="HM337" s="1" cm="1">
        <f t="array" aca="1" ref="HM337" ca="1">_xlfn.XLOOKUP(INDIRECT("'Cornhole Board'!" &amp; T337),$L$266:$L$269,$M$266:$M$269,0,0,1)</f>
        <v>3</v>
      </c>
      <c r="HN337" s="1" cm="1">
        <f t="array" aca="1" ref="HN337" ca="1">_xlfn.XLOOKUP(INDIRECT("'Cornhole Board'!" &amp; U337),$L$266:$L$269,$M$266:$M$269,0,0,1)</f>
        <v>3</v>
      </c>
      <c r="HO337" s="1" cm="1">
        <f t="array" aca="1" ref="HO337" ca="1">_xlfn.XLOOKUP(INDIRECT("'Cornhole Board'!" &amp; V337),$L$266:$L$269,$M$266:$M$269,0,0,1)</f>
        <v>1</v>
      </c>
      <c r="HP337" s="1" cm="1">
        <f t="array" aca="1" ref="HP337" ca="1">_xlfn.XLOOKUP(INDIRECT("'Cornhole Board'!" &amp; W337),$L$266:$L$269,$M$266:$M$269,0,0,1)</f>
        <v>1</v>
      </c>
      <c r="HQ337" s="1" cm="1">
        <f t="array" aca="1" ref="HQ337" ca="1">_xlfn.XLOOKUP(INDIRECT("'Cornhole Board'!" &amp; X337),$L$266:$L$269,$M$266:$M$269,0,0,1)</f>
        <v>3</v>
      </c>
      <c r="HR337" s="1" cm="1">
        <f t="array" aca="1" ref="HR337" ca="1">_xlfn.XLOOKUP(INDIRECT("'Cornhole Board'!" &amp; Y337),$L$266:$L$269,$M$266:$M$269,0,0,1)</f>
        <v>3</v>
      </c>
      <c r="HS337" s="1" cm="1">
        <f t="array" aca="1" ref="HS337" ca="1">_xlfn.XLOOKUP(INDIRECT("'Cornhole Board'!" &amp; Z337),$L$266:$L$269,$M$266:$M$269,0,0,1)</f>
        <v>3</v>
      </c>
      <c r="HT337" s="1" cm="1">
        <f t="array" aca="1" ref="HT337" ca="1">_xlfn.XLOOKUP(INDIRECT("'Cornhole Board'!" &amp; AA337),$L$266:$L$269,$M$266:$M$269,0,0,1)</f>
        <v>3</v>
      </c>
      <c r="HU337" s="1" cm="1">
        <f t="array" aca="1" ref="HU337" ca="1">_xlfn.XLOOKUP(INDIRECT("'Cornhole Board'!" &amp; AB337),$L$266:$L$269,$M$266:$M$269,0,0,1)</f>
        <v>1</v>
      </c>
      <c r="HV337" s="1" cm="1">
        <f t="array" aca="1" ref="HV337" ca="1">_xlfn.XLOOKUP(INDIRECT("'Cornhole Board'!" &amp; AC337),$L$266:$L$269,$M$266:$M$269,0,0,1)</f>
        <v>1</v>
      </c>
      <c r="HW337" s="1" cm="1">
        <f t="array" aca="1" ref="HW337" ca="1">_xlfn.XLOOKUP(INDIRECT("'Cornhole Board'!" &amp; AD337),$L$266:$L$269,$M$266:$M$269,0,0,1)</f>
        <v>1</v>
      </c>
      <c r="HX337" s="1" cm="1">
        <f t="array" aca="1" ref="HX337" ca="1">_xlfn.XLOOKUP(INDIRECT("'Cornhole Board'!" &amp; AE337),$L$266:$L$269,$M$266:$M$269,0,0,1)</f>
        <v>3</v>
      </c>
      <c r="HY337" s="1" cm="1">
        <f t="array" aca="1" ref="HY337" ca="1">_xlfn.XLOOKUP(INDIRECT("'Cornhole Board'!" &amp; AF337),$L$266:$L$269,$M$266:$M$269,0,0,1)</f>
        <v>3</v>
      </c>
      <c r="HZ337" s="1" cm="1">
        <f t="array" aca="1" ref="HZ337" ca="1">_xlfn.XLOOKUP(INDIRECT("'Cornhole Board'!" &amp; AG337),$L$266:$L$269,$M$266:$M$269,0,0,1)</f>
        <v>3</v>
      </c>
      <c r="IA337" s="1" cm="1">
        <f t="array" aca="1" ref="IA337" ca="1">_xlfn.XLOOKUP(INDIRECT("'Cornhole Board'!" &amp; AH337),$L$266:$L$269,$M$266:$M$269,0,0,1)</f>
        <v>1</v>
      </c>
      <c r="IB337" s="1" cm="1">
        <f t="array" aca="1" ref="IB337" ca="1">_xlfn.XLOOKUP(INDIRECT("'Cornhole Board'!" &amp; AI337),$L$266:$L$269,$M$266:$M$269,0,0,1)</f>
        <v>3</v>
      </c>
      <c r="IC337" s="1" cm="1">
        <f t="array" aca="1" ref="IC337" ca="1">_xlfn.XLOOKUP(INDIRECT("'Cornhole Board'!" &amp; AJ337),$L$266:$L$269,$M$266:$M$269,0,0,1)</f>
        <v>3</v>
      </c>
      <c r="ID337" s="1" cm="1">
        <f t="array" aca="1" ref="ID337" ca="1">_xlfn.XLOOKUP(INDIRECT("'Cornhole Board'!" &amp; AK337),$L$266:$L$269,$M$266:$M$269,0,0,1)</f>
        <v>1</v>
      </c>
      <c r="IE337" s="1" cm="1">
        <f t="array" aca="1" ref="IE337" ca="1">_xlfn.XLOOKUP(INDIRECT("'Cornhole Board'!" &amp; AL337),$L$266:$L$269,$M$266:$M$269,0,0,1)</f>
        <v>1</v>
      </c>
      <c r="IF337" s="1" cm="1">
        <f t="array" aca="1" ref="IF337" ca="1">_xlfn.XLOOKUP(INDIRECT("'Cornhole Board'!" &amp; AM337),$L$266:$L$269,$M$266:$M$269,0,0,1)</f>
        <v>0</v>
      </c>
      <c r="IG337" s="1" cm="1">
        <f t="array" aca="1" ref="IG337" ca="1">_xlfn.XLOOKUP(INDIRECT("'Cornhole Board'!" &amp; AN337),$L$266:$L$269,$M$266:$M$269,0,0,1)</f>
        <v>1</v>
      </c>
      <c r="IH337" s="1" cm="1">
        <f t="array" aca="1" ref="IH337" ca="1">_xlfn.XLOOKUP(INDIRECT("'Cornhole Board'!" &amp; AO337),$L$266:$L$269,$M$266:$M$269,0,0,1)</f>
        <v>3</v>
      </c>
      <c r="II337" s="1" cm="1">
        <f t="array" aca="1" ref="II337" ca="1">_xlfn.XLOOKUP(INDIRECT("'Cornhole Board'!" &amp; AP337),$L$266:$L$269,$M$266:$M$269,0,0,1)</f>
        <v>1</v>
      </c>
      <c r="IJ337" s="1" cm="1">
        <f t="array" aca="1" ref="IJ337" ca="1">_xlfn.XLOOKUP(INDIRECT("'Cornhole Board'!" &amp; AQ337),$L$266:$L$269,$M$266:$M$269,0,0,1)</f>
        <v>1</v>
      </c>
      <c r="IK337" s="1" cm="1">
        <f t="array" aca="1" ref="IK337" ca="1">_xlfn.XLOOKUP(INDIRECT("'Cornhole Board'!" &amp; AR337),$L$266:$L$269,$M$266:$M$269,0,0,1)</f>
        <v>3</v>
      </c>
      <c r="IL337" s="1" cm="1">
        <f t="array" aca="1" ref="IL337" ca="1">_xlfn.XLOOKUP(INDIRECT("'Cornhole Board'!" &amp; AS337),$L$266:$L$269,$M$266:$M$269,0,0,1)</f>
        <v>1</v>
      </c>
      <c r="IM337" s="1" cm="1">
        <f t="array" aca="1" ref="IM337" ca="1">_xlfn.XLOOKUP(INDIRECT("'Cornhole Board'!" &amp; AT337),$L$266:$L$269,$M$266:$M$269,0,0,1)</f>
        <v>1</v>
      </c>
      <c r="IN337" s="1" cm="1">
        <f t="array" aca="1" ref="IN337" ca="1">_xlfn.XLOOKUP(INDIRECT("'Cornhole Board'!" &amp; AU337),$L$266:$L$269,$M$266:$M$269,0,0,1)</f>
        <v>3</v>
      </c>
      <c r="IO337" s="1" cm="1">
        <f t="array" aca="1" ref="IO337" ca="1">_xlfn.XLOOKUP(INDIRECT("'Cornhole Board'!" &amp; AV337),$L$266:$L$269,$M$266:$M$269,0,0,1)</f>
        <v>1</v>
      </c>
      <c r="IP337" s="1" cm="1">
        <f t="array" aca="1" ref="IP337" ca="1">_xlfn.XLOOKUP(INDIRECT("'Cornhole Board'!" &amp; AW337),$L$266:$L$269,$M$266:$M$269,0,0,1)</f>
        <v>1</v>
      </c>
      <c r="IQ337" s="1" cm="1">
        <f t="array" aca="1" ref="IQ337" ca="1">_xlfn.XLOOKUP(INDIRECT("'Cornhole Board'!" &amp; AX337),$L$266:$L$269,$M$266:$M$269,0,0,1)</f>
        <v>3</v>
      </c>
      <c r="IR337" s="1" cm="1">
        <f t="array" aca="1" ref="IR337" ca="1">_xlfn.XLOOKUP(INDIRECT("'Cornhole Board'!" &amp; AY337),$L$266:$L$269,$M$266:$M$269,0,0,1)</f>
        <v>1</v>
      </c>
      <c r="IS337" s="1" cm="1">
        <f t="array" aca="1" ref="IS337" ca="1">_xlfn.XLOOKUP(INDIRECT("'Cornhole Board'!" &amp; AZ337),$L$266:$L$269,$M$266:$M$269,0,0,1)</f>
        <v>1</v>
      </c>
      <c r="IT337" s="1" cm="1">
        <f t="array" aca="1" ref="IT337" ca="1">_xlfn.XLOOKUP(INDIRECT("'Cornhole Board'!" &amp; BA337),$L$266:$L$269,$M$266:$M$269,0,0,1)</f>
        <v>3</v>
      </c>
      <c r="IU337" s="1" cm="1">
        <f t="array" aca="1" ref="IU337" ca="1">_xlfn.XLOOKUP(INDIRECT("'Cornhole Board'!" &amp; BB337),$L$266:$L$269,$M$266:$M$269,0,0,1)</f>
        <v>3</v>
      </c>
      <c r="IV337" s="1" cm="1">
        <f t="array" aca="1" ref="IV337" ca="1">_xlfn.XLOOKUP(INDIRECT("'Cornhole Board'!" &amp; BC337),$L$266:$L$269,$M$266:$M$269,0,0,1)</f>
        <v>1</v>
      </c>
      <c r="IW337" s="1" cm="1">
        <f t="array" aca="1" ref="IW337" ca="1">_xlfn.XLOOKUP(INDIRECT("'Cornhole Board'!" &amp; BD337),$L$266:$L$269,$M$266:$M$269,0,0,1)</f>
        <v>3</v>
      </c>
      <c r="IX337" s="1" cm="1">
        <f t="array" aca="1" ref="IX337" ca="1">_xlfn.XLOOKUP(INDIRECT("'Cornhole Board'!" &amp; BE337),$L$266:$L$269,$M$266:$M$269,0,0,1)</f>
        <v>1</v>
      </c>
      <c r="IY337" s="1" cm="1">
        <f t="array" aca="1" ref="IY337" ca="1">_xlfn.XLOOKUP(INDIRECT("'Cornhole Board'!" &amp; BF337),$L$266:$L$269,$M$266:$M$269,0,0,1)</f>
        <v>1</v>
      </c>
      <c r="IZ337" s="1" cm="1">
        <f t="array" aca="1" ref="IZ337" ca="1">_xlfn.XLOOKUP(INDIRECT("'Cornhole Board'!" &amp; BG337),$L$266:$L$269,$M$266:$M$269,0,0,1)</f>
        <v>0</v>
      </c>
      <c r="JA337" s="1" cm="1">
        <f t="array" aca="1" ref="JA337" ca="1">_xlfn.XLOOKUP(INDIRECT("'Cornhole Board'!" &amp; BH337),$L$266:$L$269,$M$266:$M$269,0,0,1)</f>
        <v>1</v>
      </c>
      <c r="JB337" s="1" cm="1">
        <f t="array" aca="1" ref="JB337" ca="1">_xlfn.XLOOKUP(INDIRECT("'Cornhole Board'!" &amp; BI337),$L$266:$L$269,$M$266:$M$269,0,0,1)</f>
        <v>0</v>
      </c>
      <c r="JC337" s="1" cm="1">
        <f t="array" aca="1" ref="JC337" ca="1">_xlfn.XLOOKUP(INDIRECT("'Cornhole Board'!" &amp; BJ337),$L$266:$L$269,$M$266:$M$269,0,0,1)</f>
        <v>3</v>
      </c>
      <c r="JD337" s="1" cm="1">
        <f t="array" aca="1" ref="JD337" ca="1">_xlfn.XLOOKUP(INDIRECT("'Cornhole Board'!" &amp; BK337),$L$266:$L$269,$M$266:$M$269,0,0,1)</f>
        <v>1</v>
      </c>
      <c r="JE337" s="1" cm="1">
        <f t="array" aca="1" ref="JE337" ca="1">_xlfn.XLOOKUP(INDIRECT("'Cornhole Board'!" &amp; BL337),$L$266:$L$269,$M$266:$M$269,0,0,1)</f>
        <v>0</v>
      </c>
      <c r="JF337" s="1" cm="1">
        <f t="array" aca="1" ref="JF337" ca="1">_xlfn.XLOOKUP(INDIRECT("'Cornhole Board'!" &amp; BM337),$L$266:$L$269,$M$266:$M$269,0,0,1)</f>
        <v>3</v>
      </c>
      <c r="JG337" s="1" cm="1">
        <f t="array" aca="1" ref="JG337" ca="1">_xlfn.XLOOKUP(INDIRECT("'Cornhole Board'!" &amp; BN337),$L$266:$L$269,$M$266:$M$269,0,0,1)</f>
        <v>3</v>
      </c>
      <c r="JH337" s="1" cm="1">
        <f t="array" aca="1" ref="JH337" ca="1">_xlfn.XLOOKUP(INDIRECT("'Cornhole Board'!" &amp; BO337),$L$266:$L$269,$M$266:$M$269,0,0,1)</f>
        <v>1</v>
      </c>
      <c r="JI337" s="1" cm="1">
        <f t="array" aca="1" ref="JI337" ca="1">_xlfn.XLOOKUP(INDIRECT("'Cornhole Board'!" &amp; BP337),$L$266:$L$269,$M$266:$M$269,0,0,1)</f>
        <v>1</v>
      </c>
      <c r="JJ337" s="1" cm="1">
        <f t="array" aca="1" ref="JJ337" ca="1">_xlfn.XLOOKUP(INDIRECT("'Cornhole Board'!" &amp; BQ337),$L$266:$L$269,$M$266:$M$269,0,0,1)</f>
        <v>3</v>
      </c>
      <c r="JK337" s="1" cm="1">
        <f t="array" aca="1" ref="JK337" ca="1">_xlfn.XLOOKUP(INDIRECT("'Cornhole Board'!" &amp; BR337),$L$266:$L$269,$M$266:$M$269,0,0,1)</f>
        <v>3</v>
      </c>
      <c r="JL337" s="1" cm="1">
        <f t="array" aca="1" ref="JL337" ca="1">_xlfn.XLOOKUP(INDIRECT("'Cornhole Board'!" &amp; BS337),$L$266:$L$269,$M$266:$M$269,0,0,1)</f>
        <v>3</v>
      </c>
      <c r="JM337" s="1" cm="1">
        <f t="array" aca="1" ref="JM337" ca="1">_xlfn.XLOOKUP(INDIRECT("'Cornhole Board'!" &amp; BT337),$L$266:$L$269,$M$266:$M$269,0,0,1)</f>
        <v>0</v>
      </c>
      <c r="JN337" s="1" cm="1">
        <f t="array" aca="1" ref="JN337" ca="1">_xlfn.XLOOKUP(INDIRECT("'Cornhole Board'!" &amp; BU337),$L$266:$L$269,$M$266:$M$269,0,0,1)</f>
        <v>3</v>
      </c>
      <c r="JO337" s="1" cm="1">
        <f t="array" aca="1" ref="JO337" ca="1">_xlfn.XLOOKUP(INDIRECT("'Cornhole Board'!" &amp; BV337),$L$266:$L$269,$M$266:$M$269,0,0,1)</f>
        <v>3</v>
      </c>
      <c r="JP337" s="1" cm="1">
        <f t="array" aca="1" ref="JP337" ca="1">_xlfn.XLOOKUP(INDIRECT("'Cornhole Board'!" &amp; BW337),$L$266:$L$269,$M$266:$M$269,0,0,1)</f>
        <v>3</v>
      </c>
      <c r="JQ337" s="1" cm="1">
        <f t="array" aca="1" ref="JQ337" ca="1">_xlfn.XLOOKUP(INDIRECT("'Cornhole Board'!" &amp; BX337),$L$266:$L$269,$M$266:$M$269,0,0,1)</f>
        <v>1</v>
      </c>
      <c r="JR337" s="1" cm="1">
        <f t="array" aca="1" ref="JR337" ca="1">_xlfn.XLOOKUP(INDIRECT("'Cornhole Board'!" &amp; BY337),$L$266:$L$269,$M$266:$M$269,0,0,1)</f>
        <v>0</v>
      </c>
      <c r="JS337" s="1" cm="1">
        <f t="array" aca="1" ref="JS337" ca="1">_xlfn.XLOOKUP(INDIRECT("'Cornhole Board'!" &amp; BZ337),$L$266:$L$269,$M$266:$M$269,0,0,1)</f>
        <v>0</v>
      </c>
      <c r="JT337" s="1" cm="1">
        <f t="array" aca="1" ref="JT337" ca="1">_xlfn.XLOOKUP(INDIRECT("'Cornhole Board'!" &amp; CA337),$L$266:$L$269,$M$266:$M$269,0,0,1)</f>
        <v>1</v>
      </c>
      <c r="JU337" s="1" cm="1">
        <f t="array" aca="1" ref="JU337" ca="1">_xlfn.XLOOKUP(INDIRECT("'Cornhole Board'!" &amp; CB337),$L$266:$L$269,$M$266:$M$269,0,0,1)</f>
        <v>3</v>
      </c>
      <c r="JV337" s="1" cm="1">
        <f t="array" aca="1" ref="JV337" ca="1">_xlfn.XLOOKUP(INDIRECT("'Cornhole Board'!" &amp; CC337),$L$266:$L$269,$M$266:$M$269,0,0,1)</f>
        <v>3</v>
      </c>
      <c r="JW337" s="1" cm="1">
        <f t="array" aca="1" ref="JW337" ca="1">_xlfn.XLOOKUP(INDIRECT("'Cornhole Board'!" &amp; CD337),$L$266:$L$269,$M$266:$M$269,0,0,1)</f>
        <v>1</v>
      </c>
      <c r="JX337" s="1" cm="1">
        <f t="array" aca="1" ref="JX337" ca="1">_xlfn.XLOOKUP(INDIRECT("'Cornhole Board'!" &amp; CE337),$L$266:$L$269,$M$266:$M$269,0,0,1)</f>
        <v>1</v>
      </c>
      <c r="JY337" s="1" cm="1">
        <f t="array" aca="1" ref="JY337" ca="1">_xlfn.XLOOKUP(INDIRECT("'Cornhole Board'!" &amp; CF337),$L$266:$L$269,$M$266:$M$269,0,0,1)</f>
        <v>3</v>
      </c>
      <c r="JZ337" s="1" cm="1">
        <f t="array" aca="1" ref="JZ337" ca="1">_xlfn.XLOOKUP(INDIRECT("'Cornhole Board'!" &amp; CG337),$L$266:$L$269,$M$266:$M$269,0,0,1)</f>
        <v>3</v>
      </c>
      <c r="KA337" s="1" cm="1">
        <f t="array" aca="1" ref="KA337" ca="1">_xlfn.XLOOKUP(INDIRECT("'Cornhole Board'!" &amp; CH337),$L$266:$L$269,$M$266:$M$269,0,0,1)</f>
        <v>3</v>
      </c>
      <c r="KB337" s="1" cm="1">
        <f t="array" aca="1" ref="KB337" ca="1">_xlfn.XLOOKUP(INDIRECT("'Cornhole Board'!" &amp; CI337),$L$266:$L$269,$M$266:$M$269,0,0,1)</f>
        <v>3</v>
      </c>
      <c r="KC337" s="1" cm="1">
        <f t="array" aca="1" ref="KC337" ca="1">_xlfn.XLOOKUP(INDIRECT("'Cornhole Board'!" &amp; CJ337),$L$266:$L$269,$M$266:$M$269,0,0,1)</f>
        <v>3</v>
      </c>
      <c r="KD337" s="1" cm="1">
        <f t="array" aca="1" ref="KD337" ca="1">_xlfn.XLOOKUP(INDIRECT("'Cornhole Board'!" &amp; CK337),$L$266:$L$269,$M$266:$M$269,0,0,1)</f>
        <v>1</v>
      </c>
      <c r="KE337" s="1" cm="1">
        <f t="array" aca="1" ref="KE337" ca="1">_xlfn.XLOOKUP(INDIRECT("'Cornhole Board'!" &amp; CL337),$L$266:$L$269,$M$266:$M$269,0,0,1)</f>
        <v>3</v>
      </c>
      <c r="KF337" s="1" cm="1">
        <f t="array" aca="1" ref="KF337" ca="1">_xlfn.XLOOKUP(INDIRECT("'Cornhole Board'!" &amp; CM337),$L$266:$L$269,$M$266:$M$269,0,0,1)</f>
        <v>1</v>
      </c>
      <c r="KG337" s="1" cm="1">
        <f t="array" aca="1" ref="KG337" ca="1">_xlfn.XLOOKUP(INDIRECT("'Cornhole Board'!" &amp; CN337),$L$266:$L$269,$M$266:$M$269,0,0,1)</f>
        <v>1</v>
      </c>
      <c r="KH337" s="1" cm="1">
        <f t="array" aca="1" ref="KH337" ca="1">_xlfn.XLOOKUP(INDIRECT("'Cornhole Board'!" &amp; CO337),$L$266:$L$269,$M$266:$M$269,0,0,1)</f>
        <v>3</v>
      </c>
      <c r="KI337" s="1" cm="1">
        <f t="array" aca="1" ref="KI337" ca="1">_xlfn.XLOOKUP(INDIRECT("'Cornhole Board'!" &amp; CP337),$L$266:$L$269,$M$266:$M$269,0,0,1)</f>
        <v>3</v>
      </c>
      <c r="KJ337" s="1" cm="1">
        <f t="array" aca="1" ref="KJ337" ca="1">_xlfn.XLOOKUP(INDIRECT("'Cornhole Board'!" &amp; CQ337),$L$266:$L$269,$M$266:$M$269,0,0,1)</f>
        <v>1</v>
      </c>
      <c r="KK337" s="1" cm="1">
        <f t="array" aca="1" ref="KK337" ca="1">_xlfn.XLOOKUP(INDIRECT("'Cornhole Board'!" &amp; CR337),$L$266:$L$269,$M$266:$M$269,0,0,1)</f>
        <v>3</v>
      </c>
      <c r="KL337" s="1" cm="1">
        <f t="array" aca="1" ref="KL337" ca="1">_xlfn.XLOOKUP(INDIRECT("'Cornhole Board'!" &amp; CS337),$L$266:$L$269,$M$266:$M$269,0,0,1)</f>
        <v>1</v>
      </c>
      <c r="KM337" s="1" cm="1">
        <f t="array" aca="1" ref="KM337" ca="1">_xlfn.XLOOKUP(INDIRECT("'Cornhole Board'!" &amp; CT337),$L$266:$L$269,$M$266:$M$269,0,0,1)</f>
        <v>1</v>
      </c>
      <c r="KN337" s="1" cm="1">
        <f t="array" aca="1" ref="KN337" ca="1">_xlfn.XLOOKUP(INDIRECT("'Cornhole Board'!" &amp; CU337),$L$266:$L$269,$M$266:$M$269,0,0,1)</f>
        <v>3</v>
      </c>
      <c r="KO337" s="1" cm="1">
        <f t="array" aca="1" ref="KO337" ca="1">_xlfn.XLOOKUP(INDIRECT("'Cornhole Board'!" &amp; CV337),$L$266:$L$269,$M$266:$M$269,0,0,1)</f>
        <v>3</v>
      </c>
      <c r="KP337" s="1" cm="1">
        <f t="array" aca="1" ref="KP337" ca="1">_xlfn.XLOOKUP(INDIRECT("'Cornhole Board'!" &amp; CW337),$L$266:$L$269,$M$266:$M$269,0,0,1)</f>
        <v>3</v>
      </c>
      <c r="KQ337" s="1" cm="1">
        <f t="array" aca="1" ref="KQ337" ca="1">_xlfn.XLOOKUP(INDIRECT("'Cornhole Board'!" &amp; CX337),$L$266:$L$269,$M$266:$M$269,0,0,1)</f>
        <v>3</v>
      </c>
      <c r="KR337" s="1" cm="1">
        <f t="array" aca="1" ref="KR337" ca="1">_xlfn.XLOOKUP(INDIRECT("'Cornhole Board'!" &amp; CY337),$L$266:$L$269,$M$266:$M$269,0,0,1)</f>
        <v>1</v>
      </c>
      <c r="KS337" s="1" cm="1">
        <f t="array" aca="1" ref="KS337" ca="1">_xlfn.XLOOKUP(INDIRECT("'Cornhole Board'!" &amp; CZ337),$L$266:$L$269,$M$266:$M$269,0,0,1)</f>
        <v>3</v>
      </c>
      <c r="KT337" s="1" cm="1">
        <f t="array" aca="1" ref="KT337" ca="1">_xlfn.XLOOKUP(INDIRECT("'Cornhole Board'!" &amp; DA337),$L$266:$L$269,$M$266:$M$269,0,0,1)</f>
        <v>3</v>
      </c>
      <c r="KU337" s="1" cm="1">
        <f t="array" aca="1" ref="KU337" ca="1">_xlfn.XLOOKUP(INDIRECT("'Cornhole Board'!" &amp; DB337),$L$266:$L$269,$M$266:$M$269,0,0,1)</f>
        <v>1</v>
      </c>
      <c r="KV337" s="1" cm="1">
        <f t="array" aca="1" ref="KV337" ca="1">_xlfn.XLOOKUP(INDIRECT("'Cornhole Board'!" &amp; DC337),$L$266:$L$269,$M$266:$M$269,0,0,1)</f>
        <v>3</v>
      </c>
      <c r="KW337" s="1" cm="1">
        <f t="array" aca="1" ref="KW337" ca="1">_xlfn.XLOOKUP(INDIRECT("'Cornhole Board'!" &amp; DD337),$L$266:$L$269,$M$266:$M$269,0,0,1)</f>
        <v>3</v>
      </c>
      <c r="KX337" s="1" cm="1">
        <f t="array" aca="1" ref="KX337" ca="1">_xlfn.XLOOKUP(INDIRECT("'Cornhole Board'!" &amp; DE337),$L$266:$L$269,$M$266:$M$269,0,0,1)</f>
        <v>1</v>
      </c>
      <c r="KY337" s="1" cm="1">
        <f t="array" aca="1" ref="KY337" ca="1">_xlfn.XLOOKUP(INDIRECT("'Cornhole Board'!" &amp; DF337),$L$266:$L$269,$M$266:$M$269,0,0,1)</f>
        <v>3</v>
      </c>
      <c r="KZ337" s="1" cm="1">
        <f t="array" aca="1" ref="KZ337" ca="1">_xlfn.XLOOKUP(INDIRECT("'Cornhole Board'!" &amp; DG337),$L$266:$L$269,$M$266:$M$269,0,0,1)</f>
        <v>0</v>
      </c>
      <c r="LA337" s="1" cm="1">
        <f t="array" aca="1" ref="LA337" ca="1">_xlfn.XLOOKUP(INDIRECT("'Cornhole Board'!" &amp; DH337),$L$266:$L$269,$M$266:$M$269,0,0,1)</f>
        <v>1</v>
      </c>
      <c r="LB337" s="1" cm="1">
        <f t="array" aca="1" ref="LB337" ca="1">_xlfn.XLOOKUP(INDIRECT("'Cornhole Board'!" &amp; DI337),$L$266:$L$269,$M$266:$M$269,0,0,1)</f>
        <v>3</v>
      </c>
      <c r="LC337" s="1" cm="1">
        <f t="array" aca="1" ref="LC337" ca="1">_xlfn.XLOOKUP(INDIRECT("'Cornhole Board'!" &amp; DJ337),$L$266:$L$269,$M$266:$M$269,0,0,1)</f>
        <v>1</v>
      </c>
      <c r="LD337" s="1" cm="1">
        <f t="array" aca="1" ref="LD337" ca="1">_xlfn.XLOOKUP(INDIRECT("'Cornhole Board'!" &amp; DK337),$L$266:$L$269,$M$266:$M$269,0,0,1)</f>
        <v>3</v>
      </c>
      <c r="LE337" s="1" cm="1">
        <f t="array" aca="1" ref="LE337" ca="1">_xlfn.XLOOKUP(INDIRECT("'Cornhole Board'!" &amp; DL337),$L$266:$L$269,$M$266:$M$269,0,0,1)</f>
        <v>1</v>
      </c>
      <c r="LF337" s="1" cm="1">
        <f t="array" aca="1" ref="LF337" ca="1">_xlfn.XLOOKUP(INDIRECT("'Cornhole Board'!" &amp; DM337),$L$266:$L$269,$M$266:$M$269,0,0,1)</f>
        <v>1</v>
      </c>
      <c r="LG337" s="1" cm="1">
        <f t="array" aca="1" ref="LG337" ca="1">_xlfn.XLOOKUP(INDIRECT("'Cornhole Board'!" &amp; DN337),$L$266:$L$269,$M$266:$M$269,0,0,1)</f>
        <v>3</v>
      </c>
      <c r="LH337" s="1" cm="1">
        <f t="array" aca="1" ref="LH337" ca="1">_xlfn.XLOOKUP(INDIRECT("'Cornhole Board'!" &amp; DO337),$L$266:$L$269,$M$266:$M$269,0,0,1)</f>
        <v>3</v>
      </c>
      <c r="LI337" s="1" cm="1">
        <f t="array" aca="1" ref="LI337" ca="1">_xlfn.XLOOKUP(INDIRECT("'Cornhole Board'!" &amp; DP337),$L$266:$L$269,$M$266:$M$269,0,0,1)</f>
        <v>3</v>
      </c>
      <c r="LJ337" s="1" cm="1">
        <f t="array" aca="1" ref="LJ337" ca="1">_xlfn.XLOOKUP(INDIRECT("'Cornhole Board'!" &amp; DQ337),$L$266:$L$269,$M$266:$M$269,0,0,1)</f>
        <v>3</v>
      </c>
      <c r="LK337" s="1" cm="1">
        <f t="array" aca="1" ref="LK337" ca="1">_xlfn.XLOOKUP(INDIRECT("'Cornhole Board'!" &amp; DR337),$L$266:$L$269,$M$266:$M$269,0,0,1)</f>
        <v>3</v>
      </c>
      <c r="LL337" s="1" cm="1">
        <f t="array" aca="1" ref="LL337" ca="1">_xlfn.XLOOKUP(INDIRECT("'Cornhole Board'!" &amp; DS337),$L$266:$L$269,$M$266:$M$269,0,0,1)</f>
        <v>3</v>
      </c>
      <c r="LM337" s="1" cm="1">
        <f t="array" aca="1" ref="LM337" ca="1">_xlfn.XLOOKUP(INDIRECT("'Cornhole Board'!" &amp; DT337),$L$266:$L$269,$M$266:$M$269,0,0,1)</f>
        <v>3</v>
      </c>
      <c r="LN337" s="1" cm="1">
        <f t="array" aca="1" ref="LN337" ca="1">_xlfn.XLOOKUP(INDIRECT("'Cornhole Board'!" &amp; DU337),$L$266:$L$269,$M$266:$M$269,0,0,1)</f>
        <v>3</v>
      </c>
      <c r="LO337" s="1" cm="1">
        <f t="array" aca="1" ref="LO337" ca="1">_xlfn.XLOOKUP(INDIRECT("'Cornhole Board'!" &amp; DV337),$L$266:$L$269,$M$266:$M$269,0,0,1)</f>
        <v>1</v>
      </c>
      <c r="LP337" s="1" cm="1">
        <f t="array" aca="1" ref="LP337" ca="1">_xlfn.XLOOKUP(INDIRECT("'Cornhole Board'!" &amp; DW337),$L$266:$L$269,$M$266:$M$269,0,0,1)</f>
        <v>3</v>
      </c>
      <c r="LQ337" s="1" cm="1">
        <f t="array" aca="1" ref="LQ337" ca="1">_xlfn.XLOOKUP(INDIRECT("'Cornhole Board'!" &amp; DX337),$L$266:$L$269,$M$266:$M$269,0,0,1)</f>
        <v>3</v>
      </c>
      <c r="LR337" s="1" cm="1">
        <f t="array" aca="1" ref="LR337" ca="1">_xlfn.XLOOKUP(INDIRECT("'Cornhole Board'!" &amp; DY337),$L$266:$L$269,$M$266:$M$269,0,0,1)</f>
        <v>1</v>
      </c>
      <c r="LS337" s="1" cm="1">
        <f t="array" aca="1" ref="LS337" ca="1">_xlfn.XLOOKUP(INDIRECT("'Cornhole Board'!" &amp; DZ337),$L$266:$L$269,$M$266:$M$269,0,0,1)</f>
        <v>1</v>
      </c>
      <c r="LT337" s="1" cm="1">
        <f t="array" aca="1" ref="LT337" ca="1">_xlfn.XLOOKUP(INDIRECT("'Cornhole Board'!" &amp; EA337),$L$266:$L$269,$M$266:$M$269,0,0,1)</f>
        <v>1</v>
      </c>
      <c r="LU337" s="1" cm="1">
        <f t="array" aca="1" ref="LU337" ca="1">_xlfn.XLOOKUP(INDIRECT("'Cornhole Board'!" &amp; EB337),$L$266:$L$269,$M$266:$M$269,0,0,1)</f>
        <v>3</v>
      </c>
      <c r="LV337" s="1" cm="1">
        <f t="array" aca="1" ref="LV337" ca="1">_xlfn.XLOOKUP(INDIRECT("'Cornhole Board'!" &amp; EC337),$L$266:$L$269,$M$266:$M$269,0,0,1)</f>
        <v>1</v>
      </c>
      <c r="LW337" s="1" cm="1">
        <f t="array" aca="1" ref="LW337" ca="1">_xlfn.XLOOKUP(INDIRECT("'Cornhole Board'!" &amp; ED337),$L$266:$L$269,$M$266:$M$269,0,0,1)</f>
        <v>3</v>
      </c>
      <c r="LX337" s="1" cm="1">
        <f t="array" aca="1" ref="LX337" ca="1">_xlfn.XLOOKUP(INDIRECT("'Cornhole Board'!" &amp; EE337),$L$266:$L$269,$M$266:$M$269,0,0,1)</f>
        <v>3</v>
      </c>
      <c r="LY337" s="1" cm="1">
        <f t="array" aca="1" ref="LY337" ca="1">_xlfn.XLOOKUP(INDIRECT("'Cornhole Board'!" &amp; EF337),$L$266:$L$269,$M$266:$M$269,0,0,1)</f>
        <v>3</v>
      </c>
      <c r="LZ337" s="1" cm="1">
        <f t="array" aca="1" ref="LZ337" ca="1">_xlfn.XLOOKUP(INDIRECT("'Cornhole Board'!" &amp; EG337),$L$266:$L$269,$M$266:$M$269,0,0,1)</f>
        <v>0</v>
      </c>
      <c r="MA337" s="1" cm="1">
        <f t="array" aca="1" ref="MA337" ca="1">_xlfn.XLOOKUP(INDIRECT("'Cornhole Board'!" &amp; EH337),$L$266:$L$269,$M$266:$M$269,0,0,1)</f>
        <v>3</v>
      </c>
      <c r="MB337" s="1" cm="1">
        <f t="array" aca="1" ref="MB337" ca="1">_xlfn.XLOOKUP(INDIRECT("'Cornhole Board'!" &amp; EI337),$L$266:$L$269,$M$266:$M$269,0,0,1)</f>
        <v>3</v>
      </c>
      <c r="MC337" s="1" cm="1">
        <f t="array" aca="1" ref="MC337" ca="1">_xlfn.XLOOKUP(INDIRECT("'Cornhole Board'!" &amp; EJ337),$L$266:$L$269,$M$266:$M$269,0,0,1)</f>
        <v>1</v>
      </c>
      <c r="MD337" s="1" cm="1">
        <f t="array" aca="1" ref="MD337" ca="1">_xlfn.XLOOKUP(INDIRECT("'Cornhole Board'!" &amp; EK337),$L$266:$L$269,$M$266:$M$269,0,0,1)</f>
        <v>0</v>
      </c>
      <c r="ME337" s="1" cm="1">
        <f t="array" aca="1" ref="ME337" ca="1">_xlfn.XLOOKUP(INDIRECT("'Cornhole Board'!" &amp; EL337),$L$266:$L$269,$M$266:$M$269,0,0,1)</f>
        <v>1</v>
      </c>
      <c r="MF337" s="1" cm="1">
        <f t="array" aca="1" ref="MF337" ca="1">_xlfn.XLOOKUP(INDIRECT("'Cornhole Board'!" &amp; EM337),$L$266:$L$269,$M$266:$M$269,0,0,1)</f>
        <v>3</v>
      </c>
      <c r="MG337" s="1" cm="1">
        <f t="array" aca="1" ref="MG337" ca="1">_xlfn.XLOOKUP(INDIRECT("'Cornhole Board'!" &amp; EN337),$L$266:$L$269,$M$266:$M$269,0,0,1)</f>
        <v>1</v>
      </c>
      <c r="MH337" s="1" cm="1">
        <f t="array" aca="1" ref="MH337" ca="1">_xlfn.XLOOKUP(INDIRECT("'Cornhole Board'!" &amp; EO337),$L$266:$L$269,$M$266:$M$269,0,0,1)</f>
        <v>1</v>
      </c>
      <c r="MI337" s="1" cm="1">
        <f t="array" aca="1" ref="MI337" ca="1">_xlfn.XLOOKUP(INDIRECT("'Cornhole Board'!" &amp; EP337),$L$266:$L$269,$M$266:$M$269,0,0,1)</f>
        <v>3</v>
      </c>
      <c r="MJ337" s="1" cm="1">
        <f t="array" aca="1" ref="MJ337" ca="1">_xlfn.XLOOKUP(INDIRECT("'Cornhole Board'!" &amp; EQ337),$L$266:$L$269,$M$266:$M$269,0,0,1)</f>
        <v>0</v>
      </c>
      <c r="MK337" s="1" cm="1">
        <f t="array" aca="1" ref="MK337" ca="1">_xlfn.XLOOKUP(INDIRECT("'Cornhole Board'!" &amp; ER337),$L$266:$L$269,$M$266:$M$269,0,0,1)</f>
        <v>3</v>
      </c>
      <c r="ML337" s="1" cm="1">
        <f t="array" aca="1" ref="ML337" ca="1">_xlfn.XLOOKUP(INDIRECT("'Cornhole Board'!" &amp; ES337),$L$266:$L$269,$M$266:$M$269,0,0,1)</f>
        <v>1</v>
      </c>
      <c r="MM337" s="1" cm="1">
        <f t="array" aca="1" ref="MM337" ca="1">_xlfn.XLOOKUP(INDIRECT("'Cornhole Board'!" &amp; ET337),$L$266:$L$269,$M$266:$M$269,0,0,1)</f>
        <v>3</v>
      </c>
      <c r="MN337" s="1" cm="1">
        <f t="array" aca="1" ref="MN337" ca="1">_xlfn.XLOOKUP(INDIRECT("'Cornhole Board'!" &amp; EU337),$L$266:$L$269,$M$266:$M$269,0,0,1)</f>
        <v>3</v>
      </c>
      <c r="MO337" s="1" cm="1">
        <f t="array" aca="1" ref="MO337" ca="1">_xlfn.XLOOKUP(INDIRECT("'Cornhole Board'!" &amp; EV337),$L$266:$L$269,$M$266:$M$269,0,0,1)</f>
        <v>0</v>
      </c>
      <c r="MP337" s="1" cm="1">
        <f t="array" aca="1" ref="MP337" ca="1">_xlfn.XLOOKUP(INDIRECT("'Cornhole Board'!" &amp; EW337),$L$266:$L$269,$M$266:$M$269,0,0,1)</f>
        <v>0</v>
      </c>
      <c r="MQ337" s="1" cm="1">
        <f t="array" aca="1" ref="MQ337" ca="1">_xlfn.XLOOKUP(INDIRECT("'Cornhole Board'!" &amp; EX337),$L$266:$L$269,$M$266:$M$269,0,0,1)</f>
        <v>3</v>
      </c>
      <c r="MR337" s="1" cm="1">
        <f t="array" aca="1" ref="MR337" ca="1">_xlfn.XLOOKUP(INDIRECT("'Cornhole Board'!" &amp; EY337),$L$266:$L$269,$M$266:$M$269,0,0,1)</f>
        <v>3</v>
      </c>
      <c r="MS337" s="1" cm="1">
        <f t="array" aca="1" ref="MS337" ca="1">_xlfn.XLOOKUP(INDIRECT("'Cornhole Board'!" &amp; EZ337),$L$266:$L$269,$M$266:$M$269,0,0,1)</f>
        <v>1</v>
      </c>
      <c r="MT337" s="1" cm="1">
        <f t="array" aca="1" ref="MT337" ca="1">_xlfn.XLOOKUP(INDIRECT("'Cornhole Board'!" &amp; FA337),$L$266:$L$269,$M$266:$M$269,0,0,1)</f>
        <v>3</v>
      </c>
      <c r="MU337" s="1" cm="1">
        <f t="array" aca="1" ref="MU337" ca="1">_xlfn.XLOOKUP(INDIRECT("'Cornhole Board'!" &amp; FB337),$L$266:$L$269,$M$266:$M$269,0,0,1)</f>
        <v>3</v>
      </c>
      <c r="MV337" s="1" cm="1">
        <f t="array" aca="1" ref="MV337" ca="1">_xlfn.XLOOKUP(INDIRECT("'Cornhole Board'!" &amp; FC337),$L$266:$L$269,$M$266:$M$269,0,0,1)</f>
        <v>3</v>
      </c>
      <c r="MW337" s="1" cm="1">
        <f t="array" aca="1" ref="MW337" ca="1">_xlfn.XLOOKUP(INDIRECT("'Cornhole Board'!" &amp; FD337),$L$266:$L$269,$M$266:$M$269,0,0,1)</f>
        <v>1</v>
      </c>
      <c r="MX337" s="1" cm="1">
        <f t="array" aca="1" ref="MX337" ca="1">_xlfn.XLOOKUP(INDIRECT("'Cornhole Board'!" &amp; FE337),$L$266:$L$269,$M$266:$M$269,0,0,1)</f>
        <v>3</v>
      </c>
      <c r="MY337" s="1" cm="1">
        <f t="array" aca="1" ref="MY337" ca="1">_xlfn.XLOOKUP(INDIRECT("'Cornhole Board'!" &amp; FF337),$L$266:$L$269,$M$266:$M$269,0,0,1)</f>
        <v>3</v>
      </c>
      <c r="MZ337" s="1" cm="1">
        <f t="array" aca="1" ref="MZ337" ca="1">_xlfn.XLOOKUP(INDIRECT("'Cornhole Board'!" &amp; FG337),$L$266:$L$269,$M$266:$M$269,0,0,1)</f>
        <v>3</v>
      </c>
      <c r="NA337" s="1" cm="1">
        <f t="array" aca="1" ref="NA337" ca="1">_xlfn.XLOOKUP(INDIRECT("'Cornhole Board'!" &amp; FH337),$L$266:$L$269,$M$266:$M$269,0,0,1)</f>
        <v>1</v>
      </c>
      <c r="NB337" s="1" cm="1">
        <f t="array" aca="1" ref="NB337" ca="1">_xlfn.XLOOKUP(INDIRECT("'Cornhole Board'!" &amp; FI337),$L$266:$L$269,$M$266:$M$269,0,0,1)</f>
        <v>3</v>
      </c>
      <c r="NC337" s="1" cm="1">
        <f t="array" aca="1" ref="NC337" ca="1">_xlfn.XLOOKUP(INDIRECT("'Cornhole Board'!" &amp; FJ337),$L$266:$L$269,$M$266:$M$269,0,0,1)</f>
        <v>1</v>
      </c>
      <c r="ND337" s="1" cm="1">
        <f t="array" aca="1" ref="ND337" ca="1">_xlfn.XLOOKUP(INDIRECT("'Cornhole Board'!" &amp; FK337),$L$266:$L$269,$M$266:$M$269,0,0,1)</f>
        <v>1</v>
      </c>
      <c r="NE337" s="1" cm="1">
        <f t="array" aca="1" ref="NE337" ca="1">_xlfn.XLOOKUP(INDIRECT("'Cornhole Board'!" &amp; FL337),$L$266:$L$269,$M$266:$M$269,0,0,1)</f>
        <v>1</v>
      </c>
      <c r="NF337" s="1" cm="1">
        <f t="array" aca="1" ref="NF337" ca="1">_xlfn.XLOOKUP(INDIRECT("'Cornhole Board'!" &amp; FM337),$L$266:$L$269,$M$266:$M$269,0,0,1)</f>
        <v>1</v>
      </c>
      <c r="NG337" s="1" cm="1">
        <f t="array" aca="1" ref="NG337" ca="1">_xlfn.XLOOKUP(INDIRECT("'Cornhole Board'!" &amp; FN337),$L$266:$L$269,$M$266:$M$269,0,0,1)</f>
        <v>1</v>
      </c>
      <c r="NH337" s="1" cm="1">
        <f t="array" aca="1" ref="NH337" ca="1">_xlfn.XLOOKUP(INDIRECT("'Cornhole Board'!" &amp; FO337),$L$266:$L$269,$M$266:$M$269,0,0,1)</f>
        <v>3</v>
      </c>
      <c r="NI337" s="1" cm="1">
        <f t="array" aca="1" ref="NI337" ca="1">_xlfn.XLOOKUP(INDIRECT("'Cornhole Board'!" &amp; FP337),$L$266:$L$269,$M$266:$M$269,0,0,1)</f>
        <v>3</v>
      </c>
      <c r="NJ337" s="1" cm="1">
        <f t="array" aca="1" ref="NJ337" ca="1">_xlfn.XLOOKUP(INDIRECT("'Cornhole Board'!" &amp; FQ337),$L$266:$L$269,$M$266:$M$269,0,0,1)</f>
        <v>1</v>
      </c>
      <c r="NK337" s="1" cm="1">
        <f t="array" aca="1" ref="NK337" ca="1">_xlfn.XLOOKUP(INDIRECT("'Cornhole Board'!" &amp; FR337),$L$266:$L$269,$M$266:$M$269,0,0,1)</f>
        <v>1</v>
      </c>
      <c r="NL337" s="1" cm="1">
        <f t="array" aca="1" ref="NL337" ca="1">_xlfn.XLOOKUP(INDIRECT("'Cornhole Board'!" &amp; FS337),$L$266:$L$269,$M$266:$M$269,0,0,1)</f>
        <v>3</v>
      </c>
      <c r="NM337" s="1" cm="1">
        <f t="array" aca="1" ref="NM337" ca="1">_xlfn.XLOOKUP(INDIRECT("'Cornhole Board'!" &amp; FT337),$L$266:$L$269,$M$266:$M$269,0,0,1)</f>
        <v>3</v>
      </c>
      <c r="NN337" s="1" cm="1">
        <f t="array" aca="1" ref="NN337" ca="1">_xlfn.XLOOKUP(INDIRECT("'Cornhole Board'!" &amp; FU337),$L$266:$L$269,$M$266:$M$269,0,0,1)</f>
        <v>1</v>
      </c>
      <c r="NO337" s="1" cm="1">
        <f t="array" aca="1" ref="NO337" ca="1">_xlfn.XLOOKUP(INDIRECT("'Cornhole Board'!" &amp; FV337),$L$266:$L$269,$M$266:$M$269,0,0,1)</f>
        <v>1</v>
      </c>
      <c r="NP337" s="1" cm="1">
        <f t="array" aca="1" ref="NP337" ca="1">_xlfn.XLOOKUP(INDIRECT("'Cornhole Board'!" &amp; FW337),$L$266:$L$269,$M$266:$M$269,0,0,1)</f>
        <v>3</v>
      </c>
      <c r="NQ337" s="1" cm="1">
        <f t="array" aca="1" ref="NQ337" ca="1">_xlfn.XLOOKUP(INDIRECT("'Cornhole Board'!" &amp; FX337),$L$266:$L$269,$M$266:$M$269,0,0,1)</f>
        <v>3</v>
      </c>
      <c r="NR337" s="1" cm="1">
        <f t="array" aca="1" ref="NR337" ca="1">_xlfn.XLOOKUP(INDIRECT("'Cornhole Board'!" &amp; FY337),$L$266:$L$269,$M$266:$M$269,0,0,1)</f>
        <v>1</v>
      </c>
      <c r="NS337" s="1" cm="1">
        <f t="array" aca="1" ref="NS337" ca="1">_xlfn.XLOOKUP(INDIRECT("'Cornhole Board'!" &amp; FZ337),$L$266:$L$269,$M$266:$M$269,0,0,1)</f>
        <v>1</v>
      </c>
      <c r="NT337" s="1" cm="1">
        <f t="array" aca="1" ref="NT337" ca="1">_xlfn.XLOOKUP(INDIRECT("'Cornhole Board'!" &amp; GA337),$L$266:$L$269,$M$266:$M$269,0,0,1)</f>
        <v>3</v>
      </c>
      <c r="NU337" s="1" cm="1">
        <f t="array" aca="1" ref="NU337" ca="1">_xlfn.XLOOKUP(INDIRECT("'Cornhole Board'!" &amp; GB337),$L$266:$L$269,$M$266:$M$269,0,0,1)</f>
        <v>3</v>
      </c>
      <c r="NV337" s="1" cm="1">
        <f t="array" aca="1" ref="NV337" ca="1">_xlfn.XLOOKUP(INDIRECT("'Cornhole Board'!" &amp; GC337),$L$266:$L$269,$M$266:$M$269,0,0,1)</f>
        <v>3</v>
      </c>
      <c r="NW337" s="1" cm="1">
        <f t="array" aca="1" ref="NW337" ca="1">_xlfn.XLOOKUP(INDIRECT("'Cornhole Board'!" &amp; GD337),$L$266:$L$269,$M$266:$M$269,0,0,1)</f>
        <v>1</v>
      </c>
      <c r="NX337" s="1" cm="1">
        <f t="array" aca="1" ref="NX337" ca="1">_xlfn.XLOOKUP(INDIRECT("'Cornhole Board'!" &amp; GE337),$L$266:$L$269,$M$266:$M$269,0,0,1)</f>
        <v>3</v>
      </c>
      <c r="NY337" s="1" cm="1">
        <f t="array" aca="1" ref="NY337" ca="1">_xlfn.XLOOKUP(INDIRECT("'Cornhole Board'!" &amp; GF337),$L$266:$L$269,$M$266:$M$269,0,0,1)</f>
        <v>3</v>
      </c>
      <c r="NZ337" s="1" cm="1">
        <f t="array" aca="1" ref="NZ337" ca="1">_xlfn.XLOOKUP(INDIRECT("'Cornhole Board'!" &amp; GG337),$L$266:$L$269,$M$266:$M$269,0,0,1)</f>
        <v>1</v>
      </c>
      <c r="OA337" s="1" cm="1">
        <f t="array" aca="1" ref="OA337" ca="1">_xlfn.XLOOKUP(INDIRECT("'Cornhole Board'!" &amp; GH337),$L$266:$L$269,$M$266:$M$269,0,0,1)</f>
        <v>3</v>
      </c>
      <c r="OB337" s="1" cm="1">
        <f t="array" aca="1" ref="OB337" ca="1">_xlfn.XLOOKUP(INDIRECT("'Cornhole Board'!" &amp; GI337),$L$266:$L$269,$M$266:$M$269,0,0,1)</f>
        <v>3</v>
      </c>
      <c r="OC337" s="1" cm="1">
        <f t="array" aca="1" ref="OC337" ca="1">_xlfn.XLOOKUP(INDIRECT("'Cornhole Board'!" &amp; GJ337),$L$266:$L$269,$M$266:$M$269,0,0,1)</f>
        <v>3</v>
      </c>
      <c r="OD337" s="1" cm="1">
        <f t="array" aca="1" ref="OD337" ca="1">_xlfn.XLOOKUP(INDIRECT("'Cornhole Board'!" &amp; GK337),$L$266:$L$269,$M$266:$M$269,0,0,1)</f>
        <v>0</v>
      </c>
      <c r="OE337" s="1" cm="1">
        <f t="array" aca="1" ref="OE337" ca="1">_xlfn.XLOOKUP(INDIRECT("'Cornhole Board'!" &amp; GL337),$L$266:$L$269,$M$266:$M$269,0,0,1)</f>
        <v>3</v>
      </c>
      <c r="OF337" s="1" cm="1">
        <f t="array" aca="1" ref="OF337" ca="1">_xlfn.XLOOKUP(INDIRECT("'Cornhole Board'!" &amp; GM337),$L$266:$L$269,$M$266:$M$269,0,0,1)</f>
        <v>3</v>
      </c>
      <c r="OG337" s="1" cm="1">
        <f t="array" aca="1" ref="OG337" ca="1">_xlfn.XLOOKUP(INDIRECT("'Cornhole Board'!" &amp; GN337),$L$266:$L$269,$M$266:$M$269,0,0,1)</f>
        <v>3</v>
      </c>
      <c r="OH337" s="1" cm="1">
        <f t="array" aca="1" ref="OH337" ca="1">_xlfn.XLOOKUP(INDIRECT("'Cornhole Board'!" &amp; GO337),$L$266:$L$269,$M$266:$M$269,0,0,1)</f>
        <v>3</v>
      </c>
      <c r="OI337" s="1" cm="1">
        <f t="array" aca="1" ref="OI337" ca="1">_xlfn.XLOOKUP(INDIRECT("'Cornhole Board'!" &amp; GP337),$L$266:$L$269,$M$266:$M$269,0,0,1)</f>
        <v>1</v>
      </c>
      <c r="OJ337" s="1" cm="1">
        <f t="array" aca="1" ref="OJ337" ca="1">_xlfn.XLOOKUP(INDIRECT("'Cornhole Board'!" &amp; GQ337),$L$266:$L$269,$M$266:$M$269,0,0,1)</f>
        <v>1</v>
      </c>
      <c r="OK337" s="1" cm="1">
        <f t="array" aca="1" ref="OK337" ca="1">_xlfn.XLOOKUP(INDIRECT("'Cornhole Board'!" &amp; GR337),$L$266:$L$269,$M$266:$M$269,0,0,1)</f>
        <v>1</v>
      </c>
      <c r="OL337" s="1" cm="1">
        <f t="array" aca="1" ref="OL337" ca="1">_xlfn.XLOOKUP(INDIRECT("'Cornhole Board'!" &amp; GS337),$L$266:$L$269,$M$266:$M$269,0,0,1)</f>
        <v>3</v>
      </c>
      <c r="OM337" s="1" cm="1">
        <f t="array" aca="1" ref="OM337" ca="1">_xlfn.XLOOKUP(INDIRECT("'Cornhole Board'!" &amp; GT337),$L$266:$L$269,$M$266:$M$269,0,0,1)</f>
        <v>1</v>
      </c>
      <c r="ON337" s="1" cm="1">
        <f t="array" aca="1" ref="ON337" ca="1">_xlfn.XLOOKUP(INDIRECT("'Cornhole Board'!" &amp; GU337),$L$266:$L$269,$M$266:$M$269,0,0,1)</f>
        <v>1</v>
      </c>
      <c r="OO337" s="1" cm="1">
        <f t="array" aca="1" ref="OO337" ca="1">_xlfn.XLOOKUP(INDIRECT("'Cornhole Board'!" &amp; GV337),$L$266:$L$269,$M$266:$M$269,0,0,1)</f>
        <v>3</v>
      </c>
      <c r="OP337" s="1" cm="1">
        <f t="array" aca="1" ref="OP337" ca="1">_xlfn.XLOOKUP(INDIRECT("'Cornhole Board'!" &amp; GW337),$L$266:$L$269,$M$266:$M$269,0,0,1)</f>
        <v>0</v>
      </c>
      <c r="OQ337" s="1" cm="1">
        <f t="array" aca="1" ref="OQ337" ca="1">_xlfn.XLOOKUP(INDIRECT("'Cornhole Board'!" &amp; GX337),$L$266:$L$269,$M$266:$M$269,0,0,1)</f>
        <v>3</v>
      </c>
    </row>
    <row r="338" spans="2:407" s="1" customFormat="1" ht="23.25">
      <c r="B338" s="15">
        <f t="shared" si="20"/>
        <v>156</v>
      </c>
      <c r="C338" s="12">
        <v>8</v>
      </c>
      <c r="D338" s="13">
        <v>10</v>
      </c>
      <c r="E338" s="14" cm="1">
        <f t="array" aca="1" ref="E338" ca="1">_xlfn.LET(
_xlpm.firstPlayerResults, _xlfn.BYROW(_xlfn.WRAPROWS(_xlfn._xlws.FILTER(GZ338:OQ338,_xlfn.ANCHORARRAY($G$316)=1),4),_xlfn.LAMBDA(_xlpm.roundN, SUM(_xlpm.roundN))),
_xlpm.secondPlayerResults, _xlfn.BYROW(_xlfn.WRAPROWS(_xlfn._xlws.FILTER(GZ338:OQ338,_xlfn.ANCHORARRAY($G$316)=2),4),_xlfn.LAMBDA(_xlpm.roundN,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33</v>
      </c>
      <c r="F338" s="5"/>
      <c r="G338" s="22" t="s">
        <v>497</v>
      </c>
      <c r="H338" s="22" t="s">
        <v>217</v>
      </c>
      <c r="I338" s="22" t="s">
        <v>1099</v>
      </c>
      <c r="J338" s="22" t="s">
        <v>353</v>
      </c>
      <c r="K338" s="22" t="s">
        <v>319</v>
      </c>
      <c r="L338" s="22" t="s">
        <v>199</v>
      </c>
      <c r="M338" s="22" t="s">
        <v>213</v>
      </c>
      <c r="N338" s="22" t="s">
        <v>774</v>
      </c>
      <c r="O338" s="22" t="s">
        <v>516</v>
      </c>
      <c r="P338" s="22" t="s">
        <v>237</v>
      </c>
      <c r="Q338" s="22" t="s">
        <v>986</v>
      </c>
      <c r="R338" s="22" t="s">
        <v>140</v>
      </c>
      <c r="S338" s="22" t="s">
        <v>730</v>
      </c>
      <c r="T338" s="22" t="s">
        <v>500</v>
      </c>
      <c r="U338" s="22" t="s">
        <v>153</v>
      </c>
      <c r="V338" s="22" t="s">
        <v>253</v>
      </c>
      <c r="W338" s="22" t="s">
        <v>1021</v>
      </c>
      <c r="X338" s="22" t="s">
        <v>840</v>
      </c>
      <c r="Y338" s="22" t="s">
        <v>153</v>
      </c>
      <c r="Z338" s="22" t="s">
        <v>198</v>
      </c>
      <c r="AA338" s="22" t="s">
        <v>196</v>
      </c>
      <c r="AB338" s="22" t="s">
        <v>365</v>
      </c>
      <c r="AC338" s="22" t="s">
        <v>733</v>
      </c>
      <c r="AD338" s="22" t="s">
        <v>22</v>
      </c>
      <c r="AE338" s="22" t="s">
        <v>737</v>
      </c>
      <c r="AF338" s="22" t="s">
        <v>142</v>
      </c>
      <c r="AG338" s="22" t="s">
        <v>180</v>
      </c>
      <c r="AH338" s="22" t="s">
        <v>636</v>
      </c>
      <c r="AI338" s="22" t="s">
        <v>873</v>
      </c>
      <c r="AJ338" s="22" t="s">
        <v>1012</v>
      </c>
      <c r="AK338" s="22" t="s">
        <v>255</v>
      </c>
      <c r="AL338" s="22" t="s">
        <v>258</v>
      </c>
      <c r="AM338" s="22" t="s">
        <v>43</v>
      </c>
      <c r="AN338" s="22" t="s">
        <v>1010</v>
      </c>
      <c r="AO338" s="22" t="s">
        <v>821</v>
      </c>
      <c r="AP338" s="22" t="s">
        <v>169</v>
      </c>
      <c r="AQ338" s="22" t="s">
        <v>14</v>
      </c>
      <c r="AR338" s="22" t="s">
        <v>265</v>
      </c>
      <c r="AS338" s="22" t="s">
        <v>159</v>
      </c>
      <c r="AT338" s="22" t="s">
        <v>520</v>
      </c>
      <c r="AU338" s="22" t="s">
        <v>232</v>
      </c>
      <c r="AV338" s="22" t="s">
        <v>198</v>
      </c>
      <c r="AW338" s="22" t="s">
        <v>258</v>
      </c>
      <c r="AX338" s="22" t="s">
        <v>552</v>
      </c>
      <c r="AY338" s="22" t="s">
        <v>156</v>
      </c>
      <c r="AZ338" s="22" t="s">
        <v>182</v>
      </c>
      <c r="BA338" s="22" t="s">
        <v>232</v>
      </c>
      <c r="BB338" s="22" t="s">
        <v>806</v>
      </c>
      <c r="BC338" s="22" t="s">
        <v>175</v>
      </c>
      <c r="BD338" s="22" t="s">
        <v>197</v>
      </c>
      <c r="BE338" s="22" t="s">
        <v>238</v>
      </c>
      <c r="BF338" s="22" t="s">
        <v>213</v>
      </c>
      <c r="BG338" s="22" t="s">
        <v>566</v>
      </c>
      <c r="BH338" s="22" t="s">
        <v>196</v>
      </c>
      <c r="BI338" s="22" t="s">
        <v>1068</v>
      </c>
      <c r="BJ338" s="22" t="s">
        <v>253</v>
      </c>
      <c r="BK338" s="22" t="s">
        <v>215</v>
      </c>
      <c r="BL338" s="22" t="s">
        <v>213</v>
      </c>
      <c r="BM338" s="22" t="s">
        <v>826</v>
      </c>
      <c r="BN338" s="22" t="s">
        <v>218</v>
      </c>
      <c r="BO338" s="22" t="s">
        <v>388</v>
      </c>
      <c r="BP338" s="22" t="s">
        <v>233</v>
      </c>
      <c r="BQ338" s="22" t="s">
        <v>993</v>
      </c>
      <c r="BR338" s="22" t="s">
        <v>197</v>
      </c>
      <c r="BS338" s="22" t="s">
        <v>999</v>
      </c>
      <c r="BT338" s="22" t="s">
        <v>201</v>
      </c>
      <c r="BU338" s="22" t="s">
        <v>646</v>
      </c>
      <c r="BV338" s="22" t="s">
        <v>329</v>
      </c>
      <c r="BW338" s="22" t="s">
        <v>830</v>
      </c>
      <c r="BX338" s="22" t="s">
        <v>273</v>
      </c>
      <c r="BY338" s="22" t="s">
        <v>394</v>
      </c>
      <c r="BZ338" s="22" t="s">
        <v>236</v>
      </c>
      <c r="CA338" s="22" t="s">
        <v>414</v>
      </c>
      <c r="CB338" s="22" t="s">
        <v>231</v>
      </c>
      <c r="CC338" s="22" t="s">
        <v>865</v>
      </c>
      <c r="CD338" s="22" t="s">
        <v>235</v>
      </c>
      <c r="CE338" s="22" t="s">
        <v>376</v>
      </c>
      <c r="CF338" s="22" t="s">
        <v>237</v>
      </c>
      <c r="CG338" s="22" t="s">
        <v>1056</v>
      </c>
      <c r="CH338" s="22" t="s">
        <v>1133</v>
      </c>
      <c r="CI338" s="22" t="s">
        <v>294</v>
      </c>
      <c r="CJ338" s="22" t="s">
        <v>273</v>
      </c>
      <c r="CK338" s="22" t="s">
        <v>751</v>
      </c>
      <c r="CL338" s="22" t="s">
        <v>771</v>
      </c>
      <c r="CM338" s="22" t="s">
        <v>597</v>
      </c>
      <c r="CN338" s="22" t="s">
        <v>812</v>
      </c>
      <c r="CO338" s="22" t="s">
        <v>811</v>
      </c>
      <c r="CP338" s="22" t="s">
        <v>218</v>
      </c>
      <c r="CQ338" s="22" t="s">
        <v>333</v>
      </c>
      <c r="CR338" s="22" t="s">
        <v>237</v>
      </c>
      <c r="CS338" s="22" t="s">
        <v>197</v>
      </c>
      <c r="CT338" s="22" t="s">
        <v>44</v>
      </c>
      <c r="CU338" s="22" t="s">
        <v>180</v>
      </c>
      <c r="CV338" s="22" t="s">
        <v>848</v>
      </c>
      <c r="CW338" s="22" t="s">
        <v>495</v>
      </c>
      <c r="CX338" s="22" t="s">
        <v>753</v>
      </c>
      <c r="CY338" s="22" t="s">
        <v>158</v>
      </c>
      <c r="CZ338" s="22" t="s">
        <v>233</v>
      </c>
      <c r="DA338" s="22" t="s">
        <v>198</v>
      </c>
      <c r="DB338" s="22" t="s">
        <v>233</v>
      </c>
      <c r="DC338" s="22" t="s">
        <v>234</v>
      </c>
      <c r="DD338" s="22" t="s">
        <v>235</v>
      </c>
      <c r="DE338" s="22" t="s">
        <v>273</v>
      </c>
      <c r="DF338" s="22" t="s">
        <v>1120</v>
      </c>
      <c r="DG338" s="22" t="s">
        <v>201</v>
      </c>
      <c r="DH338" s="22" t="s">
        <v>154</v>
      </c>
      <c r="DI338" s="22" t="s">
        <v>196</v>
      </c>
      <c r="DJ338" s="22" t="s">
        <v>179</v>
      </c>
      <c r="DK338" s="22" t="s">
        <v>768</v>
      </c>
      <c r="DL338" s="22" t="s">
        <v>411</v>
      </c>
      <c r="DM338" s="22" t="s">
        <v>201</v>
      </c>
      <c r="DN338" s="22" t="s">
        <v>754</v>
      </c>
      <c r="DO338" s="22" t="s">
        <v>273</v>
      </c>
      <c r="DP338" s="22" t="s">
        <v>405</v>
      </c>
      <c r="DQ338" s="22" t="s">
        <v>232</v>
      </c>
      <c r="DR338" s="22" t="s">
        <v>155</v>
      </c>
      <c r="DS338" s="22" t="s">
        <v>140</v>
      </c>
      <c r="DT338" s="22" t="s">
        <v>236</v>
      </c>
      <c r="DU338" s="22" t="s">
        <v>1116</v>
      </c>
      <c r="DV338" s="22" t="s">
        <v>201</v>
      </c>
      <c r="DW338" s="22" t="s">
        <v>255</v>
      </c>
      <c r="DX338" s="22" t="s">
        <v>352</v>
      </c>
      <c r="DY338" s="22" t="s">
        <v>453</v>
      </c>
      <c r="DZ338" s="22" t="s">
        <v>360</v>
      </c>
      <c r="EA338" s="22" t="s">
        <v>231</v>
      </c>
      <c r="EB338" s="22" t="s">
        <v>140</v>
      </c>
      <c r="EC338" s="22" t="s">
        <v>809</v>
      </c>
      <c r="ED338" s="22" t="s">
        <v>195</v>
      </c>
      <c r="EE338" s="22" t="s">
        <v>214</v>
      </c>
      <c r="EF338" s="22" t="s">
        <v>477</v>
      </c>
      <c r="EG338" s="22" t="s">
        <v>141</v>
      </c>
      <c r="EH338" s="22" t="s">
        <v>263</v>
      </c>
      <c r="EI338" s="22" t="s">
        <v>573</v>
      </c>
      <c r="EJ338" s="22" t="s">
        <v>233</v>
      </c>
      <c r="EK338" s="22" t="s">
        <v>530</v>
      </c>
      <c r="EL338" s="22" t="s">
        <v>788</v>
      </c>
      <c r="EM338" s="22" t="s">
        <v>176</v>
      </c>
      <c r="EN338" s="22" t="s">
        <v>238</v>
      </c>
      <c r="EO338" s="22" t="s">
        <v>21</v>
      </c>
      <c r="EP338" s="22" t="s">
        <v>157</v>
      </c>
      <c r="EQ338" s="22" t="s">
        <v>752</v>
      </c>
      <c r="ER338" s="22" t="s">
        <v>180</v>
      </c>
      <c r="ES338" s="22" t="s">
        <v>749</v>
      </c>
      <c r="ET338" s="22" t="s">
        <v>26</v>
      </c>
      <c r="EU338" s="22" t="s">
        <v>538</v>
      </c>
      <c r="EV338" s="22" t="s">
        <v>200</v>
      </c>
      <c r="EW338" s="22" t="s">
        <v>232</v>
      </c>
      <c r="EX338" s="22" t="s">
        <v>232</v>
      </c>
      <c r="EY338" s="22" t="s">
        <v>458</v>
      </c>
      <c r="EZ338" s="22" t="s">
        <v>254</v>
      </c>
      <c r="FA338" s="22" t="s">
        <v>197</v>
      </c>
      <c r="FB338" s="22" t="s">
        <v>703</v>
      </c>
      <c r="FC338" s="22" t="s">
        <v>740</v>
      </c>
      <c r="FD338" s="22" t="s">
        <v>937</v>
      </c>
      <c r="FE338" s="22" t="s">
        <v>231</v>
      </c>
      <c r="FF338" s="22" t="s">
        <v>776</v>
      </c>
      <c r="FG338" s="22" t="s">
        <v>562</v>
      </c>
      <c r="FH338" s="22" t="s">
        <v>257</v>
      </c>
      <c r="FI338" s="22" t="s">
        <v>233</v>
      </c>
      <c r="FJ338" s="22" t="s">
        <v>179</v>
      </c>
      <c r="FK338" s="22" t="s">
        <v>177</v>
      </c>
      <c r="FL338" s="22" t="s">
        <v>1031</v>
      </c>
      <c r="FM338" s="22" t="s">
        <v>313</v>
      </c>
      <c r="FN338" s="22" t="s">
        <v>213</v>
      </c>
      <c r="FO338" s="22" t="s">
        <v>276</v>
      </c>
      <c r="FP338" s="22" t="s">
        <v>237</v>
      </c>
      <c r="FQ338" s="22" t="s">
        <v>236</v>
      </c>
      <c r="FR338" s="22" t="s">
        <v>892</v>
      </c>
      <c r="FS338" s="22" t="s">
        <v>276</v>
      </c>
      <c r="FT338" s="22" t="s">
        <v>258</v>
      </c>
      <c r="FU338" s="22" t="s">
        <v>476</v>
      </c>
      <c r="FV338" s="22" t="s">
        <v>214</v>
      </c>
      <c r="FW338" s="22" t="s">
        <v>824</v>
      </c>
      <c r="FX338" s="22" t="s">
        <v>481</v>
      </c>
      <c r="FY338" s="22" t="s">
        <v>357</v>
      </c>
      <c r="FZ338" s="22" t="s">
        <v>147</v>
      </c>
      <c r="GA338" s="22" t="s">
        <v>212</v>
      </c>
      <c r="GB338" s="22" t="s">
        <v>274</v>
      </c>
      <c r="GC338" s="22" t="s">
        <v>255</v>
      </c>
      <c r="GD338" s="22" t="s">
        <v>23</v>
      </c>
      <c r="GE338" s="22" t="s">
        <v>215</v>
      </c>
      <c r="GF338" s="22" t="s">
        <v>831</v>
      </c>
      <c r="GG338" s="22" t="s">
        <v>768</v>
      </c>
      <c r="GH338" s="22" t="s">
        <v>1101</v>
      </c>
      <c r="GI338" s="22" t="s">
        <v>199</v>
      </c>
      <c r="GJ338" s="22" t="s">
        <v>21</v>
      </c>
      <c r="GK338" s="22" t="s">
        <v>548</v>
      </c>
      <c r="GL338" s="22" t="s">
        <v>797</v>
      </c>
      <c r="GM338" s="22" t="s">
        <v>142</v>
      </c>
      <c r="GN338" s="22" t="s">
        <v>23</v>
      </c>
      <c r="GO338" s="22" t="s">
        <v>144</v>
      </c>
      <c r="GP338" s="22" t="s">
        <v>175</v>
      </c>
      <c r="GQ338" s="22" t="s">
        <v>21</v>
      </c>
      <c r="GR338" s="22" t="s">
        <v>97</v>
      </c>
      <c r="GS338" s="22" t="s">
        <v>142</v>
      </c>
      <c r="GT338" s="22" t="s">
        <v>157</v>
      </c>
      <c r="GU338" s="22" t="s">
        <v>276</v>
      </c>
      <c r="GV338" s="22" t="s">
        <v>275</v>
      </c>
      <c r="GW338" s="22" t="s">
        <v>157</v>
      </c>
      <c r="GX338" s="43" t="s">
        <v>154</v>
      </c>
      <c r="GZ338" s="1" cm="1">
        <f t="array" aca="1" ref="GZ338" ca="1">_xlfn.XLOOKUP(INDIRECT("'Cornhole Board'!" &amp; G338),$L$266:$L$269,$M$266:$M$269,0,0,1)</f>
        <v>1</v>
      </c>
      <c r="HA338" s="1" cm="1">
        <f t="array" aca="1" ref="HA338" ca="1">_xlfn.XLOOKUP(INDIRECT("'Cornhole Board'!" &amp; H338),$L$266:$L$269,$M$266:$M$269,0,0,1)</f>
        <v>3</v>
      </c>
      <c r="HB338" s="1" cm="1">
        <f t="array" aca="1" ref="HB338" ca="1">_xlfn.XLOOKUP(INDIRECT("'Cornhole Board'!" &amp; I338),$L$266:$L$269,$M$266:$M$269,0,0,1)</f>
        <v>0</v>
      </c>
      <c r="HC338" s="1" cm="1">
        <f t="array" aca="1" ref="HC338" ca="1">_xlfn.XLOOKUP(INDIRECT("'Cornhole Board'!" &amp; J338),$L$266:$L$269,$M$266:$M$269,0,0,1)</f>
        <v>1</v>
      </c>
      <c r="HD338" s="1" cm="1">
        <f t="array" aca="1" ref="HD338" ca="1">_xlfn.XLOOKUP(INDIRECT("'Cornhole Board'!" &amp; K338),$L$266:$L$269,$M$266:$M$269,0,0,1)</f>
        <v>1</v>
      </c>
      <c r="HE338" s="1" cm="1">
        <f t="array" aca="1" ref="HE338" ca="1">_xlfn.XLOOKUP(INDIRECT("'Cornhole Board'!" &amp; L338),$L$266:$L$269,$M$266:$M$269,0,0,1)</f>
        <v>3</v>
      </c>
      <c r="HF338" s="1" cm="1">
        <f t="array" aca="1" ref="HF338" ca="1">_xlfn.XLOOKUP(INDIRECT("'Cornhole Board'!" &amp; M338),$L$266:$L$269,$M$266:$M$269,0,0,1)</f>
        <v>3</v>
      </c>
      <c r="HG338" s="1" cm="1">
        <f t="array" aca="1" ref="HG338" ca="1">_xlfn.XLOOKUP(INDIRECT("'Cornhole Board'!" &amp; N338),$L$266:$L$269,$M$266:$M$269,0,0,1)</f>
        <v>1</v>
      </c>
      <c r="HH338" s="1" cm="1">
        <f t="array" aca="1" ref="HH338" ca="1">_xlfn.XLOOKUP(INDIRECT("'Cornhole Board'!" &amp; O338),$L$266:$L$269,$M$266:$M$269,0,0,1)</f>
        <v>1</v>
      </c>
      <c r="HI338" s="1" cm="1">
        <f t="array" aca="1" ref="HI338" ca="1">_xlfn.XLOOKUP(INDIRECT("'Cornhole Board'!" &amp; P338),$L$266:$L$269,$M$266:$M$269,0,0,1)</f>
        <v>3</v>
      </c>
      <c r="HJ338" s="1" cm="1">
        <f t="array" aca="1" ref="HJ338" ca="1">_xlfn.XLOOKUP(INDIRECT("'Cornhole Board'!" &amp; Q338),$L$266:$L$269,$M$266:$M$269,0,0,1)</f>
        <v>0</v>
      </c>
      <c r="HK338" s="1" cm="1">
        <f t="array" aca="1" ref="HK338" ca="1">_xlfn.XLOOKUP(INDIRECT("'Cornhole Board'!" &amp; R338),$L$266:$L$269,$M$266:$M$269,0,0,1)</f>
        <v>3</v>
      </c>
      <c r="HL338" s="1" cm="1">
        <f t="array" aca="1" ref="HL338" ca="1">_xlfn.XLOOKUP(INDIRECT("'Cornhole Board'!" &amp; S338),$L$266:$L$269,$M$266:$M$269,0,0,1)</f>
        <v>1</v>
      </c>
      <c r="HM338" s="1" cm="1">
        <f t="array" aca="1" ref="HM338" ca="1">_xlfn.XLOOKUP(INDIRECT("'Cornhole Board'!" &amp; T338),$L$266:$L$269,$M$266:$M$269,0,0,1)</f>
        <v>1</v>
      </c>
      <c r="HN338" s="1" cm="1">
        <f t="array" aca="1" ref="HN338" ca="1">_xlfn.XLOOKUP(INDIRECT("'Cornhole Board'!" &amp; U338),$L$266:$L$269,$M$266:$M$269,0,0,1)</f>
        <v>3</v>
      </c>
      <c r="HO338" s="1" cm="1">
        <f t="array" aca="1" ref="HO338" ca="1">_xlfn.XLOOKUP(INDIRECT("'Cornhole Board'!" &amp; V338),$L$266:$L$269,$M$266:$M$269,0,0,1)</f>
        <v>3</v>
      </c>
      <c r="HP338" s="1" cm="1">
        <f t="array" aca="1" ref="HP338" ca="1">_xlfn.XLOOKUP(INDIRECT("'Cornhole Board'!" &amp; W338),$L$266:$L$269,$M$266:$M$269,0,0,1)</f>
        <v>0</v>
      </c>
      <c r="HQ338" s="1" cm="1">
        <f t="array" aca="1" ref="HQ338" ca="1">_xlfn.XLOOKUP(INDIRECT("'Cornhole Board'!" &amp; X338),$L$266:$L$269,$M$266:$M$269,0,0,1)</f>
        <v>1</v>
      </c>
      <c r="HR338" s="1" cm="1">
        <f t="array" aca="1" ref="HR338" ca="1">_xlfn.XLOOKUP(INDIRECT("'Cornhole Board'!" &amp; Y338),$L$266:$L$269,$M$266:$M$269,0,0,1)</f>
        <v>3</v>
      </c>
      <c r="HS338" s="1" cm="1">
        <f t="array" aca="1" ref="HS338" ca="1">_xlfn.XLOOKUP(INDIRECT("'Cornhole Board'!" &amp; Z338),$L$266:$L$269,$M$266:$M$269,0,0,1)</f>
        <v>3</v>
      </c>
      <c r="HT338" s="1" cm="1">
        <f t="array" aca="1" ref="HT338" ca="1">_xlfn.XLOOKUP(INDIRECT("'Cornhole Board'!" &amp; AA338),$L$266:$L$269,$M$266:$M$269,0,0,1)</f>
        <v>3</v>
      </c>
      <c r="HU338" s="1" cm="1">
        <f t="array" aca="1" ref="HU338" ca="1">_xlfn.XLOOKUP(INDIRECT("'Cornhole Board'!" &amp; AB338),$L$266:$L$269,$M$266:$M$269,0,0,1)</f>
        <v>1</v>
      </c>
      <c r="HV338" s="1" cm="1">
        <f t="array" aca="1" ref="HV338" ca="1">_xlfn.XLOOKUP(INDIRECT("'Cornhole Board'!" &amp; AC338),$L$266:$L$269,$M$266:$M$269,0,0,1)</f>
        <v>1</v>
      </c>
      <c r="HW338" s="1" cm="1">
        <f t="array" aca="1" ref="HW338" ca="1">_xlfn.XLOOKUP(INDIRECT("'Cornhole Board'!" &amp; AD338),$L$266:$L$269,$M$266:$M$269,0,0,1)</f>
        <v>1</v>
      </c>
      <c r="HX338" s="1" cm="1">
        <f t="array" aca="1" ref="HX338" ca="1">_xlfn.XLOOKUP(INDIRECT("'Cornhole Board'!" &amp; AE338),$L$266:$L$269,$M$266:$M$269,0,0,1)</f>
        <v>1</v>
      </c>
      <c r="HY338" s="1" cm="1">
        <f t="array" aca="1" ref="HY338" ca="1">_xlfn.XLOOKUP(INDIRECT("'Cornhole Board'!" &amp; AF338),$L$266:$L$269,$M$266:$M$269,0,0,1)</f>
        <v>3</v>
      </c>
      <c r="HZ338" s="1" cm="1">
        <f t="array" aca="1" ref="HZ338" ca="1">_xlfn.XLOOKUP(INDIRECT("'Cornhole Board'!" &amp; AG338),$L$266:$L$269,$M$266:$M$269,0,0,1)</f>
        <v>3</v>
      </c>
      <c r="IA338" s="1" cm="1">
        <f t="array" aca="1" ref="IA338" ca="1">_xlfn.XLOOKUP(INDIRECT("'Cornhole Board'!" &amp; AH338),$L$266:$L$269,$M$266:$M$269,0,0,1)</f>
        <v>1</v>
      </c>
      <c r="IB338" s="1" cm="1">
        <f t="array" aca="1" ref="IB338" ca="1">_xlfn.XLOOKUP(INDIRECT("'Cornhole Board'!" &amp; AI338),$L$266:$L$269,$M$266:$M$269,0,0,1)</f>
        <v>1</v>
      </c>
      <c r="IC338" s="1" cm="1">
        <f t="array" aca="1" ref="IC338" ca="1">_xlfn.XLOOKUP(INDIRECT("'Cornhole Board'!" &amp; AJ338),$L$266:$L$269,$M$266:$M$269,0,0,1)</f>
        <v>0</v>
      </c>
      <c r="ID338" s="1" cm="1">
        <f t="array" aca="1" ref="ID338" ca="1">_xlfn.XLOOKUP(INDIRECT("'Cornhole Board'!" &amp; AK338),$L$266:$L$269,$M$266:$M$269,0,0,1)</f>
        <v>3</v>
      </c>
      <c r="IE338" s="1" cm="1">
        <f t="array" aca="1" ref="IE338" ca="1">_xlfn.XLOOKUP(INDIRECT("'Cornhole Board'!" &amp; AL338),$L$266:$L$269,$M$266:$M$269,0,0,1)</f>
        <v>3</v>
      </c>
      <c r="IF338" s="1" cm="1">
        <f t="array" aca="1" ref="IF338" ca="1">_xlfn.XLOOKUP(INDIRECT("'Cornhole Board'!" &amp; AM338),$L$266:$L$269,$M$266:$M$269,0,0,1)</f>
        <v>1</v>
      </c>
      <c r="IG338" s="1" cm="1">
        <f t="array" aca="1" ref="IG338" ca="1">_xlfn.XLOOKUP(INDIRECT("'Cornhole Board'!" &amp; AN338),$L$266:$L$269,$M$266:$M$269,0,0,1)</f>
        <v>0</v>
      </c>
      <c r="IH338" s="1" cm="1">
        <f t="array" aca="1" ref="IH338" ca="1">_xlfn.XLOOKUP(INDIRECT("'Cornhole Board'!" &amp; AO338),$L$266:$L$269,$M$266:$M$269,0,0,1)</f>
        <v>1</v>
      </c>
      <c r="II338" s="1" cm="1">
        <f t="array" aca="1" ref="II338" ca="1">_xlfn.XLOOKUP(INDIRECT("'Cornhole Board'!" &amp; AP338),$L$266:$L$269,$M$266:$M$269,0,0,1)</f>
        <v>1</v>
      </c>
      <c r="IJ338" s="1" cm="1">
        <f t="array" aca="1" ref="IJ338" ca="1">_xlfn.XLOOKUP(INDIRECT("'Cornhole Board'!" &amp; AQ338),$L$266:$L$269,$M$266:$M$269,0,0,1)</f>
        <v>0</v>
      </c>
      <c r="IK338" s="1" cm="1">
        <f t="array" aca="1" ref="IK338" ca="1">_xlfn.XLOOKUP(INDIRECT("'Cornhole Board'!" &amp; AR338),$L$266:$L$269,$M$266:$M$269,0,0,1)</f>
        <v>1</v>
      </c>
      <c r="IL338" s="1" cm="1">
        <f t="array" aca="1" ref="IL338" ca="1">_xlfn.XLOOKUP(INDIRECT("'Cornhole Board'!" &amp; AS338),$L$266:$L$269,$M$266:$M$269,0,0,1)</f>
        <v>1</v>
      </c>
      <c r="IM338" s="1" cm="1">
        <f t="array" aca="1" ref="IM338" ca="1">_xlfn.XLOOKUP(INDIRECT("'Cornhole Board'!" &amp; AT338),$L$266:$L$269,$M$266:$M$269,0,0,1)</f>
        <v>1</v>
      </c>
      <c r="IN338" s="1" cm="1">
        <f t="array" aca="1" ref="IN338" ca="1">_xlfn.XLOOKUP(INDIRECT("'Cornhole Board'!" &amp; AU338),$L$266:$L$269,$M$266:$M$269,0,0,1)</f>
        <v>3</v>
      </c>
      <c r="IO338" s="1" cm="1">
        <f t="array" aca="1" ref="IO338" ca="1">_xlfn.XLOOKUP(INDIRECT("'Cornhole Board'!" &amp; AV338),$L$266:$L$269,$M$266:$M$269,0,0,1)</f>
        <v>3</v>
      </c>
      <c r="IP338" s="1" cm="1">
        <f t="array" aca="1" ref="IP338" ca="1">_xlfn.XLOOKUP(INDIRECT("'Cornhole Board'!" &amp; AW338),$L$266:$L$269,$M$266:$M$269,0,0,1)</f>
        <v>3</v>
      </c>
      <c r="IQ338" s="1" cm="1">
        <f t="array" aca="1" ref="IQ338" ca="1">_xlfn.XLOOKUP(INDIRECT("'Cornhole Board'!" &amp; AX338),$L$266:$L$269,$M$266:$M$269,0,0,1)</f>
        <v>1</v>
      </c>
      <c r="IR338" s="1" cm="1">
        <f t="array" aca="1" ref="IR338" ca="1">_xlfn.XLOOKUP(INDIRECT("'Cornhole Board'!" &amp; AY338),$L$266:$L$269,$M$266:$M$269,0,0,1)</f>
        <v>3</v>
      </c>
      <c r="IS338" s="1" cm="1">
        <f t="array" aca="1" ref="IS338" ca="1">_xlfn.XLOOKUP(INDIRECT("'Cornhole Board'!" &amp; AZ338),$L$266:$L$269,$M$266:$M$269,0,0,1)</f>
        <v>3</v>
      </c>
      <c r="IT338" s="1" cm="1">
        <f t="array" aca="1" ref="IT338" ca="1">_xlfn.XLOOKUP(INDIRECT("'Cornhole Board'!" &amp; BA338),$L$266:$L$269,$M$266:$M$269,0,0,1)</f>
        <v>3</v>
      </c>
      <c r="IU338" s="1" cm="1">
        <f t="array" aca="1" ref="IU338" ca="1">_xlfn.XLOOKUP(INDIRECT("'Cornhole Board'!" &amp; BB338),$L$266:$L$269,$M$266:$M$269,0,0,1)</f>
        <v>1</v>
      </c>
      <c r="IV338" s="1" cm="1">
        <f t="array" aca="1" ref="IV338" ca="1">_xlfn.XLOOKUP(INDIRECT("'Cornhole Board'!" &amp; BC338),$L$266:$L$269,$M$266:$M$269,0,0,1)</f>
        <v>3</v>
      </c>
      <c r="IW338" s="1" cm="1">
        <f t="array" aca="1" ref="IW338" ca="1">_xlfn.XLOOKUP(INDIRECT("'Cornhole Board'!" &amp; BD338),$L$266:$L$269,$M$266:$M$269,0,0,1)</f>
        <v>3</v>
      </c>
      <c r="IX338" s="1" cm="1">
        <f t="array" aca="1" ref="IX338" ca="1">_xlfn.XLOOKUP(INDIRECT("'Cornhole Board'!" &amp; BE338),$L$266:$L$269,$M$266:$M$269,0,0,1)</f>
        <v>3</v>
      </c>
      <c r="IY338" s="1" cm="1">
        <f t="array" aca="1" ref="IY338" ca="1">_xlfn.XLOOKUP(INDIRECT("'Cornhole Board'!" &amp; BF338),$L$266:$L$269,$M$266:$M$269,0,0,1)</f>
        <v>3</v>
      </c>
      <c r="IZ338" s="1" cm="1">
        <f t="array" aca="1" ref="IZ338" ca="1">_xlfn.XLOOKUP(INDIRECT("'Cornhole Board'!" &amp; BG338),$L$266:$L$269,$M$266:$M$269,0,0,1)</f>
        <v>1</v>
      </c>
      <c r="JA338" s="1" cm="1">
        <f t="array" aca="1" ref="JA338" ca="1">_xlfn.XLOOKUP(INDIRECT("'Cornhole Board'!" &amp; BH338),$L$266:$L$269,$M$266:$M$269,0,0,1)</f>
        <v>3</v>
      </c>
      <c r="JB338" s="1" cm="1">
        <f t="array" aca="1" ref="JB338" ca="1">_xlfn.XLOOKUP(INDIRECT("'Cornhole Board'!" &amp; BI338),$L$266:$L$269,$M$266:$M$269,0,0,1)</f>
        <v>0</v>
      </c>
      <c r="JC338" s="1" cm="1">
        <f t="array" aca="1" ref="JC338" ca="1">_xlfn.XLOOKUP(INDIRECT("'Cornhole Board'!" &amp; BJ338),$L$266:$L$269,$M$266:$M$269,0,0,1)</f>
        <v>3</v>
      </c>
      <c r="JD338" s="1" cm="1">
        <f t="array" aca="1" ref="JD338" ca="1">_xlfn.XLOOKUP(INDIRECT("'Cornhole Board'!" &amp; BK338),$L$266:$L$269,$M$266:$M$269,0,0,1)</f>
        <v>3</v>
      </c>
      <c r="JE338" s="1" cm="1">
        <f t="array" aca="1" ref="JE338" ca="1">_xlfn.XLOOKUP(INDIRECT("'Cornhole Board'!" &amp; BL338),$L$266:$L$269,$M$266:$M$269,0,0,1)</f>
        <v>3</v>
      </c>
      <c r="JF338" s="1" cm="1">
        <f t="array" aca="1" ref="JF338" ca="1">_xlfn.XLOOKUP(INDIRECT("'Cornhole Board'!" &amp; BM338),$L$266:$L$269,$M$266:$M$269,0,0,1)</f>
        <v>1</v>
      </c>
      <c r="JG338" s="1" cm="1">
        <f t="array" aca="1" ref="JG338" ca="1">_xlfn.XLOOKUP(INDIRECT("'Cornhole Board'!" &amp; BN338),$L$266:$L$269,$M$266:$M$269,0,0,1)</f>
        <v>3</v>
      </c>
      <c r="JH338" s="1" cm="1">
        <f t="array" aca="1" ref="JH338" ca="1">_xlfn.XLOOKUP(INDIRECT("'Cornhole Board'!" &amp; BO338),$L$266:$L$269,$M$266:$M$269,0,0,1)</f>
        <v>1</v>
      </c>
      <c r="JI338" s="1" cm="1">
        <f t="array" aca="1" ref="JI338" ca="1">_xlfn.XLOOKUP(INDIRECT("'Cornhole Board'!" &amp; BP338),$L$266:$L$269,$M$266:$M$269,0,0,1)</f>
        <v>3</v>
      </c>
      <c r="JJ338" s="1" cm="1">
        <f t="array" aca="1" ref="JJ338" ca="1">_xlfn.XLOOKUP(INDIRECT("'Cornhole Board'!" &amp; BQ338),$L$266:$L$269,$M$266:$M$269,0,0,1)</f>
        <v>0</v>
      </c>
      <c r="JK338" s="1" cm="1">
        <f t="array" aca="1" ref="JK338" ca="1">_xlfn.XLOOKUP(INDIRECT("'Cornhole Board'!" &amp; BR338),$L$266:$L$269,$M$266:$M$269,0,0,1)</f>
        <v>3</v>
      </c>
      <c r="JL338" s="1" cm="1">
        <f t="array" aca="1" ref="JL338" ca="1">_xlfn.XLOOKUP(INDIRECT("'Cornhole Board'!" &amp; BS338),$L$266:$L$269,$M$266:$M$269,0,0,1)</f>
        <v>0</v>
      </c>
      <c r="JM338" s="1" cm="1">
        <f t="array" aca="1" ref="JM338" ca="1">_xlfn.XLOOKUP(INDIRECT("'Cornhole Board'!" &amp; BT338),$L$266:$L$269,$M$266:$M$269,0,0,1)</f>
        <v>3</v>
      </c>
      <c r="JN338" s="1" cm="1">
        <f t="array" aca="1" ref="JN338" ca="1">_xlfn.XLOOKUP(INDIRECT("'Cornhole Board'!" &amp; BU338),$L$266:$L$269,$M$266:$M$269,0,0,1)</f>
        <v>1</v>
      </c>
      <c r="JO338" s="1" cm="1">
        <f t="array" aca="1" ref="JO338" ca="1">_xlfn.XLOOKUP(INDIRECT("'Cornhole Board'!" &amp; BV338),$L$266:$L$269,$M$266:$M$269,0,0,1)</f>
        <v>1</v>
      </c>
      <c r="JP338" s="1" cm="1">
        <f t="array" aca="1" ref="JP338" ca="1">_xlfn.XLOOKUP(INDIRECT("'Cornhole Board'!" &amp; BW338),$L$266:$L$269,$M$266:$M$269,0,0,1)</f>
        <v>1</v>
      </c>
      <c r="JQ338" s="1" cm="1">
        <f t="array" aca="1" ref="JQ338" ca="1">_xlfn.XLOOKUP(INDIRECT("'Cornhole Board'!" &amp; BX338),$L$266:$L$269,$M$266:$M$269,0,0,1)</f>
        <v>3</v>
      </c>
      <c r="JR338" s="1" cm="1">
        <f t="array" aca="1" ref="JR338" ca="1">_xlfn.XLOOKUP(INDIRECT("'Cornhole Board'!" &amp; BY338),$L$266:$L$269,$M$266:$M$269,0,0,1)</f>
        <v>1</v>
      </c>
      <c r="JS338" s="1" cm="1">
        <f t="array" aca="1" ref="JS338" ca="1">_xlfn.XLOOKUP(INDIRECT("'Cornhole Board'!" &amp; BZ338),$L$266:$L$269,$M$266:$M$269,0,0,1)</f>
        <v>3</v>
      </c>
      <c r="JT338" s="1" cm="1">
        <f t="array" aca="1" ref="JT338" ca="1">_xlfn.XLOOKUP(INDIRECT("'Cornhole Board'!" &amp; CA338),$L$266:$L$269,$M$266:$M$269,0,0,1)</f>
        <v>1</v>
      </c>
      <c r="JU338" s="1" cm="1">
        <f t="array" aca="1" ref="JU338" ca="1">_xlfn.XLOOKUP(INDIRECT("'Cornhole Board'!" &amp; CB338),$L$266:$L$269,$M$266:$M$269,0,0,1)</f>
        <v>3</v>
      </c>
      <c r="JV338" s="1" cm="1">
        <f t="array" aca="1" ref="JV338" ca="1">_xlfn.XLOOKUP(INDIRECT("'Cornhole Board'!" &amp; CC338),$L$266:$L$269,$M$266:$M$269,0,0,1)</f>
        <v>1</v>
      </c>
      <c r="JW338" s="1" cm="1">
        <f t="array" aca="1" ref="JW338" ca="1">_xlfn.XLOOKUP(INDIRECT("'Cornhole Board'!" &amp; CD338),$L$266:$L$269,$M$266:$M$269,0,0,1)</f>
        <v>3</v>
      </c>
      <c r="JX338" s="1" cm="1">
        <f t="array" aca="1" ref="JX338" ca="1">_xlfn.XLOOKUP(INDIRECT("'Cornhole Board'!" &amp; CE338),$L$266:$L$269,$M$266:$M$269,0,0,1)</f>
        <v>1</v>
      </c>
      <c r="JY338" s="1" cm="1">
        <f t="array" aca="1" ref="JY338" ca="1">_xlfn.XLOOKUP(INDIRECT("'Cornhole Board'!" &amp; CF338),$L$266:$L$269,$M$266:$M$269,0,0,1)</f>
        <v>3</v>
      </c>
      <c r="JZ338" s="1" cm="1">
        <f t="array" aca="1" ref="JZ338" ca="1">_xlfn.XLOOKUP(INDIRECT("'Cornhole Board'!" &amp; CG338),$L$266:$L$269,$M$266:$M$269,0,0,1)</f>
        <v>0</v>
      </c>
      <c r="KA338" s="1" cm="1">
        <f t="array" aca="1" ref="KA338" ca="1">_xlfn.XLOOKUP(INDIRECT("'Cornhole Board'!" &amp; CH338),$L$266:$L$269,$M$266:$M$269,0,0,1)</f>
        <v>0</v>
      </c>
      <c r="KB338" s="1" cm="1">
        <f t="array" aca="1" ref="KB338" ca="1">_xlfn.XLOOKUP(INDIRECT("'Cornhole Board'!" &amp; CI338),$L$266:$L$269,$M$266:$M$269,0,0,1)</f>
        <v>1</v>
      </c>
      <c r="KC338" s="1" cm="1">
        <f t="array" aca="1" ref="KC338" ca="1">_xlfn.XLOOKUP(INDIRECT("'Cornhole Board'!" &amp; CJ338),$L$266:$L$269,$M$266:$M$269,0,0,1)</f>
        <v>3</v>
      </c>
      <c r="KD338" s="1" cm="1">
        <f t="array" aca="1" ref="KD338" ca="1">_xlfn.XLOOKUP(INDIRECT("'Cornhole Board'!" &amp; CK338),$L$266:$L$269,$M$266:$M$269,0,0,1)</f>
        <v>1</v>
      </c>
      <c r="KE338" s="1" cm="1">
        <f t="array" aca="1" ref="KE338" ca="1">_xlfn.XLOOKUP(INDIRECT("'Cornhole Board'!" &amp; CL338),$L$266:$L$269,$M$266:$M$269,0,0,1)</f>
        <v>1</v>
      </c>
      <c r="KF338" s="1" cm="1">
        <f t="array" aca="1" ref="KF338" ca="1">_xlfn.XLOOKUP(INDIRECT("'Cornhole Board'!" &amp; CM338),$L$266:$L$269,$M$266:$M$269,0,0,1)</f>
        <v>1</v>
      </c>
      <c r="KG338" s="1" cm="1">
        <f t="array" aca="1" ref="KG338" ca="1">_xlfn.XLOOKUP(INDIRECT("'Cornhole Board'!" &amp; CN338),$L$266:$L$269,$M$266:$M$269,0,0,1)</f>
        <v>1</v>
      </c>
      <c r="KH338" s="1" cm="1">
        <f t="array" aca="1" ref="KH338" ca="1">_xlfn.XLOOKUP(INDIRECT("'Cornhole Board'!" &amp; CO338),$L$266:$L$269,$M$266:$M$269,0,0,1)</f>
        <v>1</v>
      </c>
      <c r="KI338" s="1" cm="1">
        <f t="array" aca="1" ref="KI338" ca="1">_xlfn.XLOOKUP(INDIRECT("'Cornhole Board'!" &amp; CP338),$L$266:$L$269,$M$266:$M$269,0,0,1)</f>
        <v>3</v>
      </c>
      <c r="KJ338" s="1" cm="1">
        <f t="array" aca="1" ref="KJ338" ca="1">_xlfn.XLOOKUP(INDIRECT("'Cornhole Board'!" &amp; CQ338),$L$266:$L$269,$M$266:$M$269,0,0,1)</f>
        <v>1</v>
      </c>
      <c r="KK338" s="1" cm="1">
        <f t="array" aca="1" ref="KK338" ca="1">_xlfn.XLOOKUP(INDIRECT("'Cornhole Board'!" &amp; CR338),$L$266:$L$269,$M$266:$M$269,0,0,1)</f>
        <v>3</v>
      </c>
      <c r="KL338" s="1" cm="1">
        <f t="array" aca="1" ref="KL338" ca="1">_xlfn.XLOOKUP(INDIRECT("'Cornhole Board'!" &amp; CS338),$L$266:$L$269,$M$266:$M$269,0,0,1)</f>
        <v>3</v>
      </c>
      <c r="KM338" s="1" cm="1">
        <f t="array" aca="1" ref="KM338" ca="1">_xlfn.XLOOKUP(INDIRECT("'Cornhole Board'!" &amp; CT338),$L$266:$L$269,$M$266:$M$269,0,0,1)</f>
        <v>0</v>
      </c>
      <c r="KN338" s="1" cm="1">
        <f t="array" aca="1" ref="KN338" ca="1">_xlfn.XLOOKUP(INDIRECT("'Cornhole Board'!" &amp; CU338),$L$266:$L$269,$M$266:$M$269,0,0,1)</f>
        <v>3</v>
      </c>
      <c r="KO338" s="1" cm="1">
        <f t="array" aca="1" ref="KO338" ca="1">_xlfn.XLOOKUP(INDIRECT("'Cornhole Board'!" &amp; CV338),$L$266:$L$269,$M$266:$M$269,0,0,1)</f>
        <v>1</v>
      </c>
      <c r="KP338" s="1" cm="1">
        <f t="array" aca="1" ref="KP338" ca="1">_xlfn.XLOOKUP(INDIRECT("'Cornhole Board'!" &amp; CW338),$L$266:$L$269,$M$266:$M$269,0,0,1)</f>
        <v>1</v>
      </c>
      <c r="KQ338" s="1" cm="1">
        <f t="array" aca="1" ref="KQ338" ca="1">_xlfn.XLOOKUP(INDIRECT("'Cornhole Board'!" &amp; CX338),$L$266:$L$269,$M$266:$M$269,0,0,1)</f>
        <v>1</v>
      </c>
      <c r="KR338" s="1" cm="1">
        <f t="array" aca="1" ref="KR338" ca="1">_xlfn.XLOOKUP(INDIRECT("'Cornhole Board'!" &amp; CY338),$L$266:$L$269,$M$266:$M$269,0,0,1)</f>
        <v>3</v>
      </c>
      <c r="KS338" s="1" cm="1">
        <f t="array" aca="1" ref="KS338" ca="1">_xlfn.XLOOKUP(INDIRECT("'Cornhole Board'!" &amp; CZ338),$L$266:$L$269,$M$266:$M$269,0,0,1)</f>
        <v>3</v>
      </c>
      <c r="KT338" s="1" cm="1">
        <f t="array" aca="1" ref="KT338" ca="1">_xlfn.XLOOKUP(INDIRECT("'Cornhole Board'!" &amp; DA338),$L$266:$L$269,$M$266:$M$269,0,0,1)</f>
        <v>3</v>
      </c>
      <c r="KU338" s="1" cm="1">
        <f t="array" aca="1" ref="KU338" ca="1">_xlfn.XLOOKUP(INDIRECT("'Cornhole Board'!" &amp; DB338),$L$266:$L$269,$M$266:$M$269,0,0,1)</f>
        <v>3</v>
      </c>
      <c r="KV338" s="1" cm="1">
        <f t="array" aca="1" ref="KV338" ca="1">_xlfn.XLOOKUP(INDIRECT("'Cornhole Board'!" &amp; DC338),$L$266:$L$269,$M$266:$M$269,0,0,1)</f>
        <v>3</v>
      </c>
      <c r="KW338" s="1" cm="1">
        <f t="array" aca="1" ref="KW338" ca="1">_xlfn.XLOOKUP(INDIRECT("'Cornhole Board'!" &amp; DD338),$L$266:$L$269,$M$266:$M$269,0,0,1)</f>
        <v>3</v>
      </c>
      <c r="KX338" s="1" cm="1">
        <f t="array" aca="1" ref="KX338" ca="1">_xlfn.XLOOKUP(INDIRECT("'Cornhole Board'!" &amp; DE338),$L$266:$L$269,$M$266:$M$269,0,0,1)</f>
        <v>3</v>
      </c>
      <c r="KY338" s="1" cm="1">
        <f t="array" aca="1" ref="KY338" ca="1">_xlfn.XLOOKUP(INDIRECT("'Cornhole Board'!" &amp; DF338),$L$266:$L$269,$M$266:$M$269,0,0,1)</f>
        <v>0</v>
      </c>
      <c r="KZ338" s="1" cm="1">
        <f t="array" aca="1" ref="KZ338" ca="1">_xlfn.XLOOKUP(INDIRECT("'Cornhole Board'!" &amp; DG338),$L$266:$L$269,$M$266:$M$269,0,0,1)</f>
        <v>3</v>
      </c>
      <c r="LA338" s="1" cm="1">
        <f t="array" aca="1" ref="LA338" ca="1">_xlfn.XLOOKUP(INDIRECT("'Cornhole Board'!" &amp; DH338),$L$266:$L$269,$M$266:$M$269,0,0,1)</f>
        <v>3</v>
      </c>
      <c r="LB338" s="1" cm="1">
        <f t="array" aca="1" ref="LB338" ca="1">_xlfn.XLOOKUP(INDIRECT("'Cornhole Board'!" &amp; DI338),$L$266:$L$269,$M$266:$M$269,0,0,1)</f>
        <v>3</v>
      </c>
      <c r="LC338" s="1" cm="1">
        <f t="array" aca="1" ref="LC338" ca="1">_xlfn.XLOOKUP(INDIRECT("'Cornhole Board'!" &amp; DJ338),$L$266:$L$269,$M$266:$M$269,0,0,1)</f>
        <v>3</v>
      </c>
      <c r="LD338" s="1" cm="1">
        <f t="array" aca="1" ref="LD338" ca="1">_xlfn.XLOOKUP(INDIRECT("'Cornhole Board'!" &amp; DK338),$L$266:$L$269,$M$266:$M$269,0,0,1)</f>
        <v>1</v>
      </c>
      <c r="LE338" s="1" cm="1">
        <f t="array" aca="1" ref="LE338" ca="1">_xlfn.XLOOKUP(INDIRECT("'Cornhole Board'!" &amp; DL338),$L$266:$L$269,$M$266:$M$269,0,0,1)</f>
        <v>1</v>
      </c>
      <c r="LF338" s="1" cm="1">
        <f t="array" aca="1" ref="LF338" ca="1">_xlfn.XLOOKUP(INDIRECT("'Cornhole Board'!" &amp; DM338),$L$266:$L$269,$M$266:$M$269,0,0,1)</f>
        <v>3</v>
      </c>
      <c r="LG338" s="1" cm="1">
        <f t="array" aca="1" ref="LG338" ca="1">_xlfn.XLOOKUP(INDIRECT("'Cornhole Board'!" &amp; DN338),$L$266:$L$269,$M$266:$M$269,0,0,1)</f>
        <v>1</v>
      </c>
      <c r="LH338" s="1" cm="1">
        <f t="array" aca="1" ref="LH338" ca="1">_xlfn.XLOOKUP(INDIRECT("'Cornhole Board'!" &amp; DO338),$L$266:$L$269,$M$266:$M$269,0,0,1)</f>
        <v>3</v>
      </c>
      <c r="LI338" s="1" cm="1">
        <f t="array" aca="1" ref="LI338" ca="1">_xlfn.XLOOKUP(INDIRECT("'Cornhole Board'!" &amp; DP338),$L$266:$L$269,$M$266:$M$269,0,0,1)</f>
        <v>1</v>
      </c>
      <c r="LJ338" s="1" cm="1">
        <f t="array" aca="1" ref="LJ338" ca="1">_xlfn.XLOOKUP(INDIRECT("'Cornhole Board'!" &amp; DQ338),$L$266:$L$269,$M$266:$M$269,0,0,1)</f>
        <v>3</v>
      </c>
      <c r="LK338" s="1" cm="1">
        <f t="array" aca="1" ref="LK338" ca="1">_xlfn.XLOOKUP(INDIRECT("'Cornhole Board'!" &amp; DR338),$L$266:$L$269,$M$266:$M$269,0,0,1)</f>
        <v>3</v>
      </c>
      <c r="LL338" s="1" cm="1">
        <f t="array" aca="1" ref="LL338" ca="1">_xlfn.XLOOKUP(INDIRECT("'Cornhole Board'!" &amp; DS338),$L$266:$L$269,$M$266:$M$269,0,0,1)</f>
        <v>3</v>
      </c>
      <c r="LM338" s="1" cm="1">
        <f t="array" aca="1" ref="LM338" ca="1">_xlfn.XLOOKUP(INDIRECT("'Cornhole Board'!" &amp; DT338),$L$266:$L$269,$M$266:$M$269,0,0,1)</f>
        <v>3</v>
      </c>
      <c r="LN338" s="1" cm="1">
        <f t="array" aca="1" ref="LN338" ca="1">_xlfn.XLOOKUP(INDIRECT("'Cornhole Board'!" &amp; DU338),$L$266:$L$269,$M$266:$M$269,0,0,1)</f>
        <v>0</v>
      </c>
      <c r="LO338" s="1" cm="1">
        <f t="array" aca="1" ref="LO338" ca="1">_xlfn.XLOOKUP(INDIRECT("'Cornhole Board'!" &amp; DV338),$L$266:$L$269,$M$266:$M$269,0,0,1)</f>
        <v>3</v>
      </c>
      <c r="LP338" s="1" cm="1">
        <f t="array" aca="1" ref="LP338" ca="1">_xlfn.XLOOKUP(INDIRECT("'Cornhole Board'!" &amp; DW338),$L$266:$L$269,$M$266:$M$269,0,0,1)</f>
        <v>3</v>
      </c>
      <c r="LQ338" s="1" cm="1">
        <f t="array" aca="1" ref="LQ338" ca="1">_xlfn.XLOOKUP(INDIRECT("'Cornhole Board'!" &amp; DX338),$L$266:$L$269,$M$266:$M$269,0,0,1)</f>
        <v>1</v>
      </c>
      <c r="LR338" s="1" cm="1">
        <f t="array" aca="1" ref="LR338" ca="1">_xlfn.XLOOKUP(INDIRECT("'Cornhole Board'!" &amp; DY338),$L$266:$L$269,$M$266:$M$269,0,0,1)</f>
        <v>1</v>
      </c>
      <c r="LS338" s="1" cm="1">
        <f t="array" aca="1" ref="LS338" ca="1">_xlfn.XLOOKUP(INDIRECT("'Cornhole Board'!" &amp; DZ338),$L$266:$L$269,$M$266:$M$269,0,0,1)</f>
        <v>1</v>
      </c>
      <c r="LT338" s="1" cm="1">
        <f t="array" aca="1" ref="LT338" ca="1">_xlfn.XLOOKUP(INDIRECT("'Cornhole Board'!" &amp; EA338),$L$266:$L$269,$M$266:$M$269,0,0,1)</f>
        <v>3</v>
      </c>
      <c r="LU338" s="1" cm="1">
        <f t="array" aca="1" ref="LU338" ca="1">_xlfn.XLOOKUP(INDIRECT("'Cornhole Board'!" &amp; EB338),$L$266:$L$269,$M$266:$M$269,0,0,1)</f>
        <v>3</v>
      </c>
      <c r="LV338" s="1" cm="1">
        <f t="array" aca="1" ref="LV338" ca="1">_xlfn.XLOOKUP(INDIRECT("'Cornhole Board'!" &amp; EC338),$L$266:$L$269,$M$266:$M$269,0,0,1)</f>
        <v>1</v>
      </c>
      <c r="LW338" s="1" cm="1">
        <f t="array" aca="1" ref="LW338" ca="1">_xlfn.XLOOKUP(INDIRECT("'Cornhole Board'!" &amp; ED338),$L$266:$L$269,$M$266:$M$269,0,0,1)</f>
        <v>3</v>
      </c>
      <c r="LX338" s="1" cm="1">
        <f t="array" aca="1" ref="LX338" ca="1">_xlfn.XLOOKUP(INDIRECT("'Cornhole Board'!" &amp; EE338),$L$266:$L$269,$M$266:$M$269,0,0,1)</f>
        <v>3</v>
      </c>
      <c r="LY338" s="1" cm="1">
        <f t="array" aca="1" ref="LY338" ca="1">_xlfn.XLOOKUP(INDIRECT("'Cornhole Board'!" &amp; EF338),$L$266:$L$269,$M$266:$M$269,0,0,1)</f>
        <v>1</v>
      </c>
      <c r="LZ338" s="1" cm="1">
        <f t="array" aca="1" ref="LZ338" ca="1">_xlfn.XLOOKUP(INDIRECT("'Cornhole Board'!" &amp; EG338),$L$266:$L$269,$M$266:$M$269,0,0,1)</f>
        <v>3</v>
      </c>
      <c r="MA338" s="1" cm="1">
        <f t="array" aca="1" ref="MA338" ca="1">_xlfn.XLOOKUP(INDIRECT("'Cornhole Board'!" &amp; EH338),$L$266:$L$269,$M$266:$M$269,0,0,1)</f>
        <v>1</v>
      </c>
      <c r="MB338" s="1" cm="1">
        <f t="array" aca="1" ref="MB338" ca="1">_xlfn.XLOOKUP(INDIRECT("'Cornhole Board'!" &amp; EI338),$L$266:$L$269,$M$266:$M$269,0,0,1)</f>
        <v>1</v>
      </c>
      <c r="MC338" s="1" cm="1">
        <f t="array" aca="1" ref="MC338" ca="1">_xlfn.XLOOKUP(INDIRECT("'Cornhole Board'!" &amp; EJ338),$L$266:$L$269,$M$266:$M$269,0,0,1)</f>
        <v>3</v>
      </c>
      <c r="MD338" s="1" cm="1">
        <f t="array" aca="1" ref="MD338" ca="1">_xlfn.XLOOKUP(INDIRECT("'Cornhole Board'!" &amp; EK338),$L$266:$L$269,$M$266:$M$269,0,0,1)</f>
        <v>1</v>
      </c>
      <c r="ME338" s="1" cm="1">
        <f t="array" aca="1" ref="ME338" ca="1">_xlfn.XLOOKUP(INDIRECT("'Cornhole Board'!" &amp; EL338),$L$266:$L$269,$M$266:$M$269,0,0,1)</f>
        <v>1</v>
      </c>
      <c r="MF338" s="1" cm="1">
        <f t="array" aca="1" ref="MF338" ca="1">_xlfn.XLOOKUP(INDIRECT("'Cornhole Board'!" &amp; EM338),$L$266:$L$269,$M$266:$M$269,0,0,1)</f>
        <v>3</v>
      </c>
      <c r="MG338" s="1" cm="1">
        <f t="array" aca="1" ref="MG338" ca="1">_xlfn.XLOOKUP(INDIRECT("'Cornhole Board'!" &amp; EN338),$L$266:$L$269,$M$266:$M$269,0,0,1)</f>
        <v>3</v>
      </c>
      <c r="MH338" s="1" cm="1">
        <f t="array" aca="1" ref="MH338" ca="1">_xlfn.XLOOKUP(INDIRECT("'Cornhole Board'!" &amp; EO338),$L$266:$L$269,$M$266:$M$269,0,0,1)</f>
        <v>3</v>
      </c>
      <c r="MI338" s="1" cm="1">
        <f t="array" aca="1" ref="MI338" ca="1">_xlfn.XLOOKUP(INDIRECT("'Cornhole Board'!" &amp; EP338),$L$266:$L$269,$M$266:$M$269,0,0,1)</f>
        <v>3</v>
      </c>
      <c r="MJ338" s="1" cm="1">
        <f t="array" aca="1" ref="MJ338" ca="1">_xlfn.XLOOKUP(INDIRECT("'Cornhole Board'!" &amp; EQ338),$L$266:$L$269,$M$266:$M$269,0,0,1)</f>
        <v>1</v>
      </c>
      <c r="MK338" s="1" cm="1">
        <f t="array" aca="1" ref="MK338" ca="1">_xlfn.XLOOKUP(INDIRECT("'Cornhole Board'!" &amp; ER338),$L$266:$L$269,$M$266:$M$269,0,0,1)</f>
        <v>3</v>
      </c>
      <c r="ML338" s="1" cm="1">
        <f t="array" aca="1" ref="ML338" ca="1">_xlfn.XLOOKUP(INDIRECT("'Cornhole Board'!" &amp; ES338),$L$266:$L$269,$M$266:$M$269,0,0,1)</f>
        <v>1</v>
      </c>
      <c r="MM338" s="1" cm="1">
        <f t="array" aca="1" ref="MM338" ca="1">_xlfn.XLOOKUP(INDIRECT("'Cornhole Board'!" &amp; ET338),$L$266:$L$269,$M$266:$M$269,0,0,1)</f>
        <v>0</v>
      </c>
      <c r="MN338" s="1" cm="1">
        <f t="array" aca="1" ref="MN338" ca="1">_xlfn.XLOOKUP(INDIRECT("'Cornhole Board'!" &amp; EU338),$L$266:$L$269,$M$266:$M$269,0,0,1)</f>
        <v>1</v>
      </c>
      <c r="MO338" s="1" cm="1">
        <f t="array" aca="1" ref="MO338" ca="1">_xlfn.XLOOKUP(INDIRECT("'Cornhole Board'!" &amp; EV338),$L$266:$L$269,$M$266:$M$269,0,0,1)</f>
        <v>3</v>
      </c>
      <c r="MP338" s="1" cm="1">
        <f t="array" aca="1" ref="MP338" ca="1">_xlfn.XLOOKUP(INDIRECT("'Cornhole Board'!" &amp; EW338),$L$266:$L$269,$M$266:$M$269,0,0,1)</f>
        <v>3</v>
      </c>
      <c r="MQ338" s="1" cm="1">
        <f t="array" aca="1" ref="MQ338" ca="1">_xlfn.XLOOKUP(INDIRECT("'Cornhole Board'!" &amp; EX338),$L$266:$L$269,$M$266:$M$269,0,0,1)</f>
        <v>3</v>
      </c>
      <c r="MR338" s="1" cm="1">
        <f t="array" aca="1" ref="MR338" ca="1">_xlfn.XLOOKUP(INDIRECT("'Cornhole Board'!" &amp; EY338),$L$266:$L$269,$M$266:$M$269,0,0,1)</f>
        <v>1</v>
      </c>
      <c r="MS338" s="1" cm="1">
        <f t="array" aca="1" ref="MS338" ca="1">_xlfn.XLOOKUP(INDIRECT("'Cornhole Board'!" &amp; EZ338),$L$266:$L$269,$M$266:$M$269,0,0,1)</f>
        <v>3</v>
      </c>
      <c r="MT338" s="1" cm="1">
        <f t="array" aca="1" ref="MT338" ca="1">_xlfn.XLOOKUP(INDIRECT("'Cornhole Board'!" &amp; FA338),$L$266:$L$269,$M$266:$M$269,0,0,1)</f>
        <v>3</v>
      </c>
      <c r="MU338" s="1" cm="1">
        <f t="array" aca="1" ref="MU338" ca="1">_xlfn.XLOOKUP(INDIRECT("'Cornhole Board'!" &amp; FB338),$L$266:$L$269,$M$266:$M$269,0,0,1)</f>
        <v>1</v>
      </c>
      <c r="MV338" s="1" cm="1">
        <f t="array" aca="1" ref="MV338" ca="1">_xlfn.XLOOKUP(INDIRECT("'Cornhole Board'!" &amp; FC338),$L$266:$L$269,$M$266:$M$269,0,0,1)</f>
        <v>1</v>
      </c>
      <c r="MW338" s="1" cm="1">
        <f t="array" aca="1" ref="MW338" ca="1">_xlfn.XLOOKUP(INDIRECT("'Cornhole Board'!" &amp; FD338),$L$266:$L$269,$M$266:$M$269,0,0,1)</f>
        <v>1</v>
      </c>
      <c r="MX338" s="1" cm="1">
        <f t="array" aca="1" ref="MX338" ca="1">_xlfn.XLOOKUP(INDIRECT("'Cornhole Board'!" &amp; FE338),$L$266:$L$269,$M$266:$M$269,0,0,1)</f>
        <v>3</v>
      </c>
      <c r="MY338" s="1" cm="1">
        <f t="array" aca="1" ref="MY338" ca="1">_xlfn.XLOOKUP(INDIRECT("'Cornhole Board'!" &amp; FF338),$L$266:$L$269,$M$266:$M$269,0,0,1)</f>
        <v>1</v>
      </c>
      <c r="MZ338" s="1" cm="1">
        <f t="array" aca="1" ref="MZ338" ca="1">_xlfn.XLOOKUP(INDIRECT("'Cornhole Board'!" &amp; FG338),$L$266:$L$269,$M$266:$M$269,0,0,1)</f>
        <v>1</v>
      </c>
      <c r="NA338" s="1" cm="1">
        <f t="array" aca="1" ref="NA338" ca="1">_xlfn.XLOOKUP(INDIRECT("'Cornhole Board'!" &amp; FH338),$L$266:$L$269,$M$266:$M$269,0,0,1)</f>
        <v>3</v>
      </c>
      <c r="NB338" s="1" cm="1">
        <f t="array" aca="1" ref="NB338" ca="1">_xlfn.XLOOKUP(INDIRECT("'Cornhole Board'!" &amp; FI338),$L$266:$L$269,$M$266:$M$269,0,0,1)</f>
        <v>3</v>
      </c>
      <c r="NC338" s="1" cm="1">
        <f t="array" aca="1" ref="NC338" ca="1">_xlfn.XLOOKUP(INDIRECT("'Cornhole Board'!" &amp; FJ338),$L$266:$L$269,$M$266:$M$269,0,0,1)</f>
        <v>3</v>
      </c>
      <c r="ND338" s="1" cm="1">
        <f t="array" aca="1" ref="ND338" ca="1">_xlfn.XLOOKUP(INDIRECT("'Cornhole Board'!" &amp; FK338),$L$266:$L$269,$M$266:$M$269,0,0,1)</f>
        <v>3</v>
      </c>
      <c r="NE338" s="1" cm="1">
        <f t="array" aca="1" ref="NE338" ca="1">_xlfn.XLOOKUP(INDIRECT("'Cornhole Board'!" &amp; FL338),$L$266:$L$269,$M$266:$M$269,0,0,1)</f>
        <v>0</v>
      </c>
      <c r="NF338" s="1" cm="1">
        <f t="array" aca="1" ref="NF338" ca="1">_xlfn.XLOOKUP(INDIRECT("'Cornhole Board'!" &amp; FM338),$L$266:$L$269,$M$266:$M$269,0,0,1)</f>
        <v>1</v>
      </c>
      <c r="NG338" s="1" cm="1">
        <f t="array" aca="1" ref="NG338" ca="1">_xlfn.XLOOKUP(INDIRECT("'Cornhole Board'!" &amp; FN338),$L$266:$L$269,$M$266:$M$269,0,0,1)</f>
        <v>3</v>
      </c>
      <c r="NH338" s="1" cm="1">
        <f t="array" aca="1" ref="NH338" ca="1">_xlfn.XLOOKUP(INDIRECT("'Cornhole Board'!" &amp; FO338),$L$266:$L$269,$M$266:$M$269,0,0,1)</f>
        <v>3</v>
      </c>
      <c r="NI338" s="1" cm="1">
        <f t="array" aca="1" ref="NI338" ca="1">_xlfn.XLOOKUP(INDIRECT("'Cornhole Board'!" &amp; FP338),$L$266:$L$269,$M$266:$M$269,0,0,1)</f>
        <v>3</v>
      </c>
      <c r="NJ338" s="1" cm="1">
        <f t="array" aca="1" ref="NJ338" ca="1">_xlfn.XLOOKUP(INDIRECT("'Cornhole Board'!" &amp; FQ338),$L$266:$L$269,$M$266:$M$269,0,0,1)</f>
        <v>3</v>
      </c>
      <c r="NK338" s="1" cm="1">
        <f t="array" aca="1" ref="NK338" ca="1">_xlfn.XLOOKUP(INDIRECT("'Cornhole Board'!" &amp; FR338),$L$266:$L$269,$M$266:$M$269,0,0,1)</f>
        <v>1</v>
      </c>
      <c r="NL338" s="1" cm="1">
        <f t="array" aca="1" ref="NL338" ca="1">_xlfn.XLOOKUP(INDIRECT("'Cornhole Board'!" &amp; FS338),$L$266:$L$269,$M$266:$M$269,0,0,1)</f>
        <v>3</v>
      </c>
      <c r="NM338" s="1" cm="1">
        <f t="array" aca="1" ref="NM338" ca="1">_xlfn.XLOOKUP(INDIRECT("'Cornhole Board'!" &amp; FT338),$L$266:$L$269,$M$266:$M$269,0,0,1)</f>
        <v>3</v>
      </c>
      <c r="NN338" s="1" cm="1">
        <f t="array" aca="1" ref="NN338" ca="1">_xlfn.XLOOKUP(INDIRECT("'Cornhole Board'!" &amp; FU338),$L$266:$L$269,$M$266:$M$269,0,0,1)</f>
        <v>1</v>
      </c>
      <c r="NO338" s="1" cm="1">
        <f t="array" aca="1" ref="NO338" ca="1">_xlfn.XLOOKUP(INDIRECT("'Cornhole Board'!" &amp; FV338),$L$266:$L$269,$M$266:$M$269,0,0,1)</f>
        <v>3</v>
      </c>
      <c r="NP338" s="1" cm="1">
        <f t="array" aca="1" ref="NP338" ca="1">_xlfn.XLOOKUP(INDIRECT("'Cornhole Board'!" &amp; FW338),$L$266:$L$269,$M$266:$M$269,0,0,1)</f>
        <v>1</v>
      </c>
      <c r="NQ338" s="1" cm="1">
        <f t="array" aca="1" ref="NQ338" ca="1">_xlfn.XLOOKUP(INDIRECT("'Cornhole Board'!" &amp; FX338),$L$266:$L$269,$M$266:$M$269,0,0,1)</f>
        <v>1</v>
      </c>
      <c r="NR338" s="1" cm="1">
        <f t="array" aca="1" ref="NR338" ca="1">_xlfn.XLOOKUP(INDIRECT("'Cornhole Board'!" &amp; FY338),$L$266:$L$269,$M$266:$M$269,0,0,1)</f>
        <v>1</v>
      </c>
      <c r="NS338" s="1" cm="1">
        <f t="array" aca="1" ref="NS338" ca="1">_xlfn.XLOOKUP(INDIRECT("'Cornhole Board'!" &amp; FZ338),$L$266:$L$269,$M$266:$M$269,0,0,1)</f>
        <v>1</v>
      </c>
      <c r="NT338" s="1" cm="1">
        <f t="array" aca="1" ref="NT338" ca="1">_xlfn.XLOOKUP(INDIRECT("'Cornhole Board'!" &amp; GA338),$L$266:$L$269,$M$266:$M$269,0,0,1)</f>
        <v>3</v>
      </c>
      <c r="NU338" s="1" cm="1">
        <f t="array" aca="1" ref="NU338" ca="1">_xlfn.XLOOKUP(INDIRECT("'Cornhole Board'!" &amp; GB338),$L$266:$L$269,$M$266:$M$269,0,0,1)</f>
        <v>3</v>
      </c>
      <c r="NV338" s="1" cm="1">
        <f t="array" aca="1" ref="NV338" ca="1">_xlfn.XLOOKUP(INDIRECT("'Cornhole Board'!" &amp; GC338),$L$266:$L$269,$M$266:$M$269,0,0,1)</f>
        <v>3</v>
      </c>
      <c r="NW338" s="1" cm="1">
        <f t="array" aca="1" ref="NW338" ca="1">_xlfn.XLOOKUP(INDIRECT("'Cornhole Board'!" &amp; GD338),$L$266:$L$269,$M$266:$M$269,0,0,1)</f>
        <v>3</v>
      </c>
      <c r="NX338" s="1" cm="1">
        <f t="array" aca="1" ref="NX338" ca="1">_xlfn.XLOOKUP(INDIRECT("'Cornhole Board'!" &amp; GE338),$L$266:$L$269,$M$266:$M$269,0,0,1)</f>
        <v>3</v>
      </c>
      <c r="NY338" s="1" cm="1">
        <f t="array" aca="1" ref="NY338" ca="1">_xlfn.XLOOKUP(INDIRECT("'Cornhole Board'!" &amp; GF338),$L$266:$L$269,$M$266:$M$269,0,0,1)</f>
        <v>1</v>
      </c>
      <c r="NZ338" s="1" cm="1">
        <f t="array" aca="1" ref="NZ338" ca="1">_xlfn.XLOOKUP(INDIRECT("'Cornhole Board'!" &amp; GG338),$L$266:$L$269,$M$266:$M$269,0,0,1)</f>
        <v>1</v>
      </c>
      <c r="OA338" s="1" cm="1">
        <f t="array" aca="1" ref="OA338" ca="1">_xlfn.XLOOKUP(INDIRECT("'Cornhole Board'!" &amp; GH338),$L$266:$L$269,$M$266:$M$269,0,0,1)</f>
        <v>0</v>
      </c>
      <c r="OB338" s="1" cm="1">
        <f t="array" aca="1" ref="OB338" ca="1">_xlfn.XLOOKUP(INDIRECT("'Cornhole Board'!" &amp; GI338),$L$266:$L$269,$M$266:$M$269,0,0,1)</f>
        <v>3</v>
      </c>
      <c r="OC338" s="1" cm="1">
        <f t="array" aca="1" ref="OC338" ca="1">_xlfn.XLOOKUP(INDIRECT("'Cornhole Board'!" &amp; GJ338),$L$266:$L$269,$M$266:$M$269,0,0,1)</f>
        <v>3</v>
      </c>
      <c r="OD338" s="1" cm="1">
        <f t="array" aca="1" ref="OD338" ca="1">_xlfn.XLOOKUP(INDIRECT("'Cornhole Board'!" &amp; GK338),$L$266:$L$269,$M$266:$M$269,0,0,1)</f>
        <v>1</v>
      </c>
      <c r="OE338" s="1" cm="1">
        <f t="array" aca="1" ref="OE338" ca="1">_xlfn.XLOOKUP(INDIRECT("'Cornhole Board'!" &amp; GL338),$L$266:$L$269,$M$266:$M$269,0,0,1)</f>
        <v>1</v>
      </c>
      <c r="OF338" s="1" cm="1">
        <f t="array" aca="1" ref="OF338" ca="1">_xlfn.XLOOKUP(INDIRECT("'Cornhole Board'!" &amp; GM338),$L$266:$L$269,$M$266:$M$269,0,0,1)</f>
        <v>3</v>
      </c>
      <c r="OG338" s="1" cm="1">
        <f t="array" aca="1" ref="OG338" ca="1">_xlfn.XLOOKUP(INDIRECT("'Cornhole Board'!" &amp; GN338),$L$266:$L$269,$M$266:$M$269,0,0,1)</f>
        <v>3</v>
      </c>
      <c r="OH338" s="1" cm="1">
        <f t="array" aca="1" ref="OH338" ca="1">_xlfn.XLOOKUP(INDIRECT("'Cornhole Board'!" &amp; GO338),$L$266:$L$269,$M$266:$M$269,0,0,1)</f>
        <v>1</v>
      </c>
      <c r="OI338" s="1" cm="1">
        <f t="array" aca="1" ref="OI338" ca="1">_xlfn.XLOOKUP(INDIRECT("'Cornhole Board'!" &amp; GP338),$L$266:$L$269,$M$266:$M$269,0,0,1)</f>
        <v>3</v>
      </c>
      <c r="OJ338" s="1" cm="1">
        <f t="array" aca="1" ref="OJ338" ca="1">_xlfn.XLOOKUP(INDIRECT("'Cornhole Board'!" &amp; GQ338),$L$266:$L$269,$M$266:$M$269,0,0,1)</f>
        <v>3</v>
      </c>
      <c r="OK338" s="1" cm="1">
        <f t="array" aca="1" ref="OK338" ca="1">_xlfn.XLOOKUP(INDIRECT("'Cornhole Board'!" &amp; GR338),$L$266:$L$269,$M$266:$M$269,0,0,1)</f>
        <v>1</v>
      </c>
      <c r="OL338" s="1" cm="1">
        <f t="array" aca="1" ref="OL338" ca="1">_xlfn.XLOOKUP(INDIRECT("'Cornhole Board'!" &amp; GS338),$L$266:$L$269,$M$266:$M$269,0,0,1)</f>
        <v>3</v>
      </c>
      <c r="OM338" s="1" cm="1">
        <f t="array" aca="1" ref="OM338" ca="1">_xlfn.XLOOKUP(INDIRECT("'Cornhole Board'!" &amp; GT338),$L$266:$L$269,$M$266:$M$269,0,0,1)</f>
        <v>3</v>
      </c>
      <c r="ON338" s="1" cm="1">
        <f t="array" aca="1" ref="ON338" ca="1">_xlfn.XLOOKUP(INDIRECT("'Cornhole Board'!" &amp; GU338),$L$266:$L$269,$M$266:$M$269,0,0,1)</f>
        <v>3</v>
      </c>
      <c r="OO338" s="1" cm="1">
        <f t="array" aca="1" ref="OO338" ca="1">_xlfn.XLOOKUP(INDIRECT("'Cornhole Board'!" &amp; GV338),$L$266:$L$269,$M$266:$M$269,0,0,1)</f>
        <v>3</v>
      </c>
      <c r="OP338" s="1" cm="1">
        <f t="array" aca="1" ref="OP338" ca="1">_xlfn.XLOOKUP(INDIRECT("'Cornhole Board'!" &amp; GW338),$L$266:$L$269,$M$266:$M$269,0,0,1)</f>
        <v>3</v>
      </c>
      <c r="OQ338" s="1" cm="1">
        <f t="array" aca="1" ref="OQ338" ca="1">_xlfn.XLOOKUP(INDIRECT("'Cornhole Board'!" &amp; GX338),$L$266:$L$269,$M$266:$M$269,0,0,1)</f>
        <v>3</v>
      </c>
    </row>
    <row r="339" spans="2:407" s="1" customFormat="1" ht="23.25">
      <c r="B339" s="15">
        <f t="shared" si="20"/>
        <v>157</v>
      </c>
      <c r="C339" s="12">
        <v>8</v>
      </c>
      <c r="D339" s="13">
        <v>10</v>
      </c>
      <c r="E339" s="14" cm="1">
        <f t="array" aca="1" ref="E339" ca="1">_xlfn.LET(
_xlpm.firstPlayerResults, _xlfn.BYROW(_xlfn.WRAPROWS(_xlfn._xlws.FILTER(GZ339:OQ339,_xlfn.ANCHORARRAY($G$316)=1),4),_xlfn.LAMBDA(_xlpm.roundN, SUM(_xlpm.roundN))),
_xlpm.secondPlayerResults, _xlfn.BYROW(_xlfn.WRAPROWS(_xlfn._xlws.FILTER(GZ339:OQ339,_xlfn.ANCHORARRAY($G$316)=2),4),_xlfn.LAMBDA(_xlpm.roundN,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41</v>
      </c>
      <c r="F339" s="5"/>
      <c r="G339" s="22" t="s">
        <v>21</v>
      </c>
      <c r="H339" s="22" t="s">
        <v>255</v>
      </c>
      <c r="I339" s="22" t="s">
        <v>141</v>
      </c>
      <c r="J339" s="22" t="s">
        <v>255</v>
      </c>
      <c r="K339" s="22" t="s">
        <v>175</v>
      </c>
      <c r="L339" s="22" t="s">
        <v>212</v>
      </c>
      <c r="M339" s="22" t="s">
        <v>256</v>
      </c>
      <c r="N339" s="22" t="s">
        <v>211</v>
      </c>
      <c r="O339" s="22" t="s">
        <v>1087</v>
      </c>
      <c r="P339" s="22" t="s">
        <v>514</v>
      </c>
      <c r="Q339" s="22" t="s">
        <v>770</v>
      </c>
      <c r="R339" s="22" t="s">
        <v>335</v>
      </c>
      <c r="S339" s="22" t="s">
        <v>253</v>
      </c>
      <c r="T339" s="22" t="s">
        <v>273</v>
      </c>
      <c r="U339" s="22" t="s">
        <v>157</v>
      </c>
      <c r="V339" s="22" t="s">
        <v>774</v>
      </c>
      <c r="W339" s="22" t="s">
        <v>236</v>
      </c>
      <c r="X339" s="22" t="s">
        <v>857</v>
      </c>
      <c r="Y339" s="22" t="s">
        <v>437</v>
      </c>
      <c r="Z339" s="22" t="s">
        <v>180</v>
      </c>
      <c r="AA339" s="22" t="s">
        <v>547</v>
      </c>
      <c r="AB339" s="22" t="s">
        <v>566</v>
      </c>
      <c r="AC339" s="22" t="s">
        <v>155</v>
      </c>
      <c r="AD339" s="22" t="s">
        <v>197</v>
      </c>
      <c r="AE339" s="22" t="s">
        <v>677</v>
      </c>
      <c r="AF339" s="22" t="s">
        <v>155</v>
      </c>
      <c r="AG339" s="22" t="s">
        <v>237</v>
      </c>
      <c r="AH339" s="22" t="s">
        <v>234</v>
      </c>
      <c r="AI339" s="22" t="s">
        <v>581</v>
      </c>
      <c r="AJ339" s="22" t="s">
        <v>809</v>
      </c>
      <c r="AK339" s="22" t="s">
        <v>852</v>
      </c>
      <c r="AL339" s="22" t="s">
        <v>211</v>
      </c>
      <c r="AM339" s="22" t="s">
        <v>751</v>
      </c>
      <c r="AN339" s="22" t="s">
        <v>568</v>
      </c>
      <c r="AO339" s="22" t="s">
        <v>236</v>
      </c>
      <c r="AP339" s="22" t="s">
        <v>849</v>
      </c>
      <c r="AQ339" s="22" t="s">
        <v>200</v>
      </c>
      <c r="AR339" s="22" t="s">
        <v>167</v>
      </c>
      <c r="AS339" s="22" t="s">
        <v>175</v>
      </c>
      <c r="AT339" s="22" t="s">
        <v>457</v>
      </c>
      <c r="AU339" s="22" t="s">
        <v>142</v>
      </c>
      <c r="AV339" s="22" t="s">
        <v>274</v>
      </c>
      <c r="AW339" s="22" t="s">
        <v>554</v>
      </c>
      <c r="AX339" s="22" t="s">
        <v>528</v>
      </c>
      <c r="AY339" s="22" t="s">
        <v>533</v>
      </c>
      <c r="AZ339" s="22" t="s">
        <v>213</v>
      </c>
      <c r="BA339" s="22" t="s">
        <v>177</v>
      </c>
      <c r="BB339" s="22" t="s">
        <v>195</v>
      </c>
      <c r="BC339" s="22" t="s">
        <v>182</v>
      </c>
      <c r="BD339" s="22" t="s">
        <v>426</v>
      </c>
      <c r="BE339" s="22" t="s">
        <v>625</v>
      </c>
      <c r="BF339" s="22" t="s">
        <v>257</v>
      </c>
      <c r="BG339" s="22" t="s">
        <v>182</v>
      </c>
      <c r="BH339" s="22" t="s">
        <v>176</v>
      </c>
      <c r="BI339" s="22" t="s">
        <v>586</v>
      </c>
      <c r="BJ339" s="22" t="s">
        <v>690</v>
      </c>
      <c r="BK339" s="22" t="s">
        <v>548</v>
      </c>
      <c r="BL339" s="22" t="s">
        <v>275</v>
      </c>
      <c r="BM339" s="22" t="s">
        <v>199</v>
      </c>
      <c r="BN339" s="22" t="s">
        <v>750</v>
      </c>
      <c r="BO339" s="22" t="s">
        <v>140</v>
      </c>
      <c r="BP339" s="22" t="s">
        <v>293</v>
      </c>
      <c r="BQ339" s="22" t="s">
        <v>516</v>
      </c>
      <c r="BR339" s="22" t="s">
        <v>554</v>
      </c>
      <c r="BS339" s="22" t="s">
        <v>657</v>
      </c>
      <c r="BT339" s="22" t="s">
        <v>547</v>
      </c>
      <c r="BU339" s="22" t="s">
        <v>274</v>
      </c>
      <c r="BV339" s="22" t="s">
        <v>186</v>
      </c>
      <c r="BW339" s="22" t="s">
        <v>265</v>
      </c>
      <c r="BX339" s="22" t="s">
        <v>471</v>
      </c>
      <c r="BY339" s="22" t="s">
        <v>807</v>
      </c>
      <c r="BZ339" s="22" t="s">
        <v>329</v>
      </c>
      <c r="CA339" s="22" t="s">
        <v>273</v>
      </c>
      <c r="CB339" s="22" t="s">
        <v>925</v>
      </c>
      <c r="CC339" s="22" t="s">
        <v>238</v>
      </c>
      <c r="CD339" s="22" t="s">
        <v>155</v>
      </c>
      <c r="CE339" s="22" t="s">
        <v>417</v>
      </c>
      <c r="CF339" s="22" t="s">
        <v>156</v>
      </c>
      <c r="CG339" s="22" t="s">
        <v>197</v>
      </c>
      <c r="CH339" s="22" t="s">
        <v>234</v>
      </c>
      <c r="CI339" s="22" t="s">
        <v>218</v>
      </c>
      <c r="CJ339" s="22" t="s">
        <v>849</v>
      </c>
      <c r="CK339" s="22" t="s">
        <v>867</v>
      </c>
      <c r="CL339" s="22" t="s">
        <v>201</v>
      </c>
      <c r="CM339" s="22" t="s">
        <v>771</v>
      </c>
      <c r="CN339" s="22" t="s">
        <v>413</v>
      </c>
      <c r="CO339" s="22" t="s">
        <v>21</v>
      </c>
      <c r="CP339" s="22" t="s">
        <v>160</v>
      </c>
      <c r="CQ339" s="22" t="s">
        <v>91</v>
      </c>
      <c r="CR339" s="22" t="s">
        <v>472</v>
      </c>
      <c r="CS339" s="22" t="s">
        <v>273</v>
      </c>
      <c r="CT339" s="22" t="s">
        <v>566</v>
      </c>
      <c r="CU339" s="22" t="s">
        <v>866</v>
      </c>
      <c r="CV339" s="22" t="s">
        <v>175</v>
      </c>
      <c r="CW339" s="22" t="s">
        <v>831</v>
      </c>
      <c r="CX339" s="22" t="s">
        <v>528</v>
      </c>
      <c r="CY339" s="22" t="s">
        <v>199</v>
      </c>
      <c r="CZ339" s="22" t="s">
        <v>63</v>
      </c>
      <c r="DA339" s="22" t="s">
        <v>738</v>
      </c>
      <c r="DB339" s="22" t="s">
        <v>258</v>
      </c>
      <c r="DC339" s="22" t="s">
        <v>493</v>
      </c>
      <c r="DD339" s="22" t="s">
        <v>236</v>
      </c>
      <c r="DE339" s="22" t="s">
        <v>829</v>
      </c>
      <c r="DF339" s="22" t="s">
        <v>25</v>
      </c>
      <c r="DG339" s="22" t="s">
        <v>767</v>
      </c>
      <c r="DH339" s="22" t="s">
        <v>23</v>
      </c>
      <c r="DI339" s="22" t="s">
        <v>349</v>
      </c>
      <c r="DJ339" s="22" t="s">
        <v>823</v>
      </c>
      <c r="DK339" s="22" t="s">
        <v>157</v>
      </c>
      <c r="DL339" s="22" t="s">
        <v>423</v>
      </c>
      <c r="DM339" s="22" t="s">
        <v>472</v>
      </c>
      <c r="DN339" s="22" t="s">
        <v>142</v>
      </c>
      <c r="DO339" s="22" t="s">
        <v>211</v>
      </c>
      <c r="DP339" s="22" t="s">
        <v>141</v>
      </c>
      <c r="DQ339" s="22" t="s">
        <v>852</v>
      </c>
      <c r="DR339" s="22" t="s">
        <v>153</v>
      </c>
      <c r="DS339" s="22" t="s">
        <v>652</v>
      </c>
      <c r="DT339" s="22" t="s">
        <v>46</v>
      </c>
      <c r="DU339" s="22" t="s">
        <v>759</v>
      </c>
      <c r="DV339" s="22" t="s">
        <v>254</v>
      </c>
      <c r="DW339" s="22" t="s">
        <v>235</v>
      </c>
      <c r="DX339" s="22" t="s">
        <v>235</v>
      </c>
      <c r="DY339" s="22" t="s">
        <v>434</v>
      </c>
      <c r="DZ339" s="22" t="s">
        <v>238</v>
      </c>
      <c r="EA339" s="22" t="s">
        <v>211</v>
      </c>
      <c r="EB339" s="22" t="s">
        <v>276</v>
      </c>
      <c r="EC339" s="22" t="s">
        <v>735</v>
      </c>
      <c r="ED339" s="22" t="s">
        <v>23</v>
      </c>
      <c r="EE339" s="22" t="s">
        <v>774</v>
      </c>
      <c r="EF339" s="22" t="s">
        <v>40</v>
      </c>
      <c r="EG339" s="22" t="s">
        <v>275</v>
      </c>
      <c r="EH339" s="22" t="s">
        <v>175</v>
      </c>
      <c r="EI339" s="22" t="s">
        <v>154</v>
      </c>
      <c r="EJ339" s="22" t="s">
        <v>752</v>
      </c>
      <c r="EK339" s="22" t="s">
        <v>766</v>
      </c>
      <c r="EL339" s="22" t="s">
        <v>142</v>
      </c>
      <c r="EM339" s="22" t="s">
        <v>819</v>
      </c>
      <c r="EN339" s="22" t="s">
        <v>213</v>
      </c>
      <c r="EO339" s="22" t="s">
        <v>528</v>
      </c>
      <c r="EP339" s="22" t="s">
        <v>347</v>
      </c>
      <c r="EQ339" s="22" t="s">
        <v>157</v>
      </c>
      <c r="ER339" s="22" t="s">
        <v>419</v>
      </c>
      <c r="ES339" s="22" t="s">
        <v>195</v>
      </c>
      <c r="ET339" s="22" t="s">
        <v>180</v>
      </c>
      <c r="EU339" s="22" t="s">
        <v>179</v>
      </c>
      <c r="EV339" s="22" t="s">
        <v>517</v>
      </c>
      <c r="EW339" s="22" t="s">
        <v>258</v>
      </c>
      <c r="EX339" s="22" t="s">
        <v>178</v>
      </c>
      <c r="EY339" s="22" t="s">
        <v>451</v>
      </c>
      <c r="EZ339" s="22" t="s">
        <v>829</v>
      </c>
      <c r="FA339" s="22" t="s">
        <v>23</v>
      </c>
      <c r="FB339" s="22" t="s">
        <v>809</v>
      </c>
      <c r="FC339" s="22" t="s">
        <v>235</v>
      </c>
      <c r="FD339" s="22" t="s">
        <v>233</v>
      </c>
      <c r="FE339" s="22" t="s">
        <v>831</v>
      </c>
      <c r="FF339" s="22" t="s">
        <v>279</v>
      </c>
      <c r="FG339" s="22" t="s">
        <v>257</v>
      </c>
      <c r="FH339" s="22" t="s">
        <v>216</v>
      </c>
      <c r="FI339" s="22" t="s">
        <v>945</v>
      </c>
      <c r="FJ339" s="22" t="s">
        <v>548</v>
      </c>
      <c r="FK339" s="22" t="s">
        <v>238</v>
      </c>
      <c r="FL339" s="22" t="s">
        <v>201</v>
      </c>
      <c r="FM339" s="22" t="s">
        <v>211</v>
      </c>
      <c r="FN339" s="22" t="s">
        <v>769</v>
      </c>
      <c r="FO339" s="22" t="s">
        <v>732</v>
      </c>
      <c r="FP339" s="22" t="s">
        <v>514</v>
      </c>
      <c r="FQ339" s="22" t="s">
        <v>672</v>
      </c>
      <c r="FR339" s="22" t="s">
        <v>177</v>
      </c>
      <c r="FS339" s="22" t="s">
        <v>87</v>
      </c>
      <c r="FT339" s="22" t="s">
        <v>738</v>
      </c>
      <c r="FU339" s="22" t="s">
        <v>756</v>
      </c>
      <c r="FV339" s="22" t="s">
        <v>256</v>
      </c>
      <c r="FW339" s="22" t="s">
        <v>197</v>
      </c>
      <c r="FX339" s="22" t="s">
        <v>175</v>
      </c>
      <c r="FY339" s="22" t="s">
        <v>906</v>
      </c>
      <c r="FZ339" s="22" t="s">
        <v>211</v>
      </c>
      <c r="GA339" s="22" t="s">
        <v>111</v>
      </c>
      <c r="GB339" s="22" t="s">
        <v>847</v>
      </c>
      <c r="GC339" s="22" t="s">
        <v>155</v>
      </c>
      <c r="GD339" s="22" t="s">
        <v>414</v>
      </c>
      <c r="GE339" s="22" t="s">
        <v>275</v>
      </c>
      <c r="GF339" s="22" t="s">
        <v>276</v>
      </c>
      <c r="GG339" s="22" t="s">
        <v>201</v>
      </c>
      <c r="GH339" s="22" t="s">
        <v>1040</v>
      </c>
      <c r="GI339" s="22" t="s">
        <v>215</v>
      </c>
      <c r="GJ339" s="22" t="s">
        <v>790</v>
      </c>
      <c r="GK339" s="22" t="s">
        <v>534</v>
      </c>
      <c r="GL339" s="22" t="s">
        <v>214</v>
      </c>
      <c r="GM339" s="22" t="s">
        <v>214</v>
      </c>
      <c r="GN339" s="22" t="s">
        <v>1051</v>
      </c>
      <c r="GO339" s="22" t="s">
        <v>810</v>
      </c>
      <c r="GP339" s="22" t="s">
        <v>234</v>
      </c>
      <c r="GQ339" s="22" t="s">
        <v>23</v>
      </c>
      <c r="GR339" s="22" t="s">
        <v>736</v>
      </c>
      <c r="GS339" s="22" t="s">
        <v>772</v>
      </c>
      <c r="GT339" s="22" t="s">
        <v>258</v>
      </c>
      <c r="GU339" s="22" t="s">
        <v>177</v>
      </c>
      <c r="GV339" s="22" t="s">
        <v>237</v>
      </c>
      <c r="GW339" s="22" t="s">
        <v>176</v>
      </c>
      <c r="GX339" s="43" t="s">
        <v>195</v>
      </c>
      <c r="GZ339" s="1" cm="1">
        <f t="array" aca="1" ref="GZ339" ca="1">_xlfn.XLOOKUP(INDIRECT("'Cornhole Board'!" &amp; G339),$L$266:$L$269,$M$266:$M$269,0,0,1)</f>
        <v>3</v>
      </c>
      <c r="HA339" s="1" cm="1">
        <f t="array" aca="1" ref="HA339" ca="1">_xlfn.XLOOKUP(INDIRECT("'Cornhole Board'!" &amp; H339),$L$266:$L$269,$M$266:$M$269,0,0,1)</f>
        <v>3</v>
      </c>
      <c r="HB339" s="1" cm="1">
        <f t="array" aca="1" ref="HB339" ca="1">_xlfn.XLOOKUP(INDIRECT("'Cornhole Board'!" &amp; I339),$L$266:$L$269,$M$266:$M$269,0,0,1)</f>
        <v>3</v>
      </c>
      <c r="HC339" s="1" cm="1">
        <f t="array" aca="1" ref="HC339" ca="1">_xlfn.XLOOKUP(INDIRECT("'Cornhole Board'!" &amp; J339),$L$266:$L$269,$M$266:$M$269,0,0,1)</f>
        <v>3</v>
      </c>
      <c r="HD339" s="1" cm="1">
        <f t="array" aca="1" ref="HD339" ca="1">_xlfn.XLOOKUP(INDIRECT("'Cornhole Board'!" &amp; K339),$L$266:$L$269,$M$266:$M$269,0,0,1)</f>
        <v>3</v>
      </c>
      <c r="HE339" s="1" cm="1">
        <f t="array" aca="1" ref="HE339" ca="1">_xlfn.XLOOKUP(INDIRECT("'Cornhole Board'!" &amp; L339),$L$266:$L$269,$M$266:$M$269,0,0,1)</f>
        <v>3</v>
      </c>
      <c r="HF339" s="1" cm="1">
        <f t="array" aca="1" ref="HF339" ca="1">_xlfn.XLOOKUP(INDIRECT("'Cornhole Board'!" &amp; M339),$L$266:$L$269,$M$266:$M$269,0,0,1)</f>
        <v>3</v>
      </c>
      <c r="HG339" s="1" cm="1">
        <f t="array" aca="1" ref="HG339" ca="1">_xlfn.XLOOKUP(INDIRECT("'Cornhole Board'!" &amp; N339),$L$266:$L$269,$M$266:$M$269,0,0,1)</f>
        <v>3</v>
      </c>
      <c r="HH339" s="1" cm="1">
        <f t="array" aca="1" ref="HH339" ca="1">_xlfn.XLOOKUP(INDIRECT("'Cornhole Board'!" &amp; O339),$L$266:$L$269,$M$266:$M$269,0,0,1)</f>
        <v>0</v>
      </c>
      <c r="HI339" s="1" cm="1">
        <f t="array" aca="1" ref="HI339" ca="1">_xlfn.XLOOKUP(INDIRECT("'Cornhole Board'!" &amp; P339),$L$266:$L$269,$M$266:$M$269,0,0,1)</f>
        <v>1</v>
      </c>
      <c r="HJ339" s="1" cm="1">
        <f t="array" aca="1" ref="HJ339" ca="1">_xlfn.XLOOKUP(INDIRECT("'Cornhole Board'!" &amp; Q339),$L$266:$L$269,$M$266:$M$269,0,0,1)</f>
        <v>1</v>
      </c>
      <c r="HK339" s="1" cm="1">
        <f t="array" aca="1" ref="HK339" ca="1">_xlfn.XLOOKUP(INDIRECT("'Cornhole Board'!" &amp; R339),$L$266:$L$269,$M$266:$M$269,0,0,1)</f>
        <v>1</v>
      </c>
      <c r="HL339" s="1" cm="1">
        <f t="array" aca="1" ref="HL339" ca="1">_xlfn.XLOOKUP(INDIRECT("'Cornhole Board'!" &amp; S339),$L$266:$L$269,$M$266:$M$269,0,0,1)</f>
        <v>3</v>
      </c>
      <c r="HM339" s="1" cm="1">
        <f t="array" aca="1" ref="HM339" ca="1">_xlfn.XLOOKUP(INDIRECT("'Cornhole Board'!" &amp; T339),$L$266:$L$269,$M$266:$M$269,0,0,1)</f>
        <v>3</v>
      </c>
      <c r="HN339" s="1" cm="1">
        <f t="array" aca="1" ref="HN339" ca="1">_xlfn.XLOOKUP(INDIRECT("'Cornhole Board'!" &amp; U339),$L$266:$L$269,$M$266:$M$269,0,0,1)</f>
        <v>3</v>
      </c>
      <c r="HO339" s="1" cm="1">
        <f t="array" aca="1" ref="HO339" ca="1">_xlfn.XLOOKUP(INDIRECT("'Cornhole Board'!" &amp; V339),$L$266:$L$269,$M$266:$M$269,0,0,1)</f>
        <v>1</v>
      </c>
      <c r="HP339" s="1" cm="1">
        <f t="array" aca="1" ref="HP339" ca="1">_xlfn.XLOOKUP(INDIRECT("'Cornhole Board'!" &amp; W339),$L$266:$L$269,$M$266:$M$269,0,0,1)</f>
        <v>3</v>
      </c>
      <c r="HQ339" s="1" cm="1">
        <f t="array" aca="1" ref="HQ339" ca="1">_xlfn.XLOOKUP(INDIRECT("'Cornhole Board'!" &amp; X339),$L$266:$L$269,$M$266:$M$269,0,0,1)</f>
        <v>1</v>
      </c>
      <c r="HR339" s="1" cm="1">
        <f t="array" aca="1" ref="HR339" ca="1">_xlfn.XLOOKUP(INDIRECT("'Cornhole Board'!" &amp; Y339),$L$266:$L$269,$M$266:$M$269,0,0,1)</f>
        <v>1</v>
      </c>
      <c r="HS339" s="1" cm="1">
        <f t="array" aca="1" ref="HS339" ca="1">_xlfn.XLOOKUP(INDIRECT("'Cornhole Board'!" &amp; Z339),$L$266:$L$269,$M$266:$M$269,0,0,1)</f>
        <v>3</v>
      </c>
      <c r="HT339" s="1" cm="1">
        <f t="array" aca="1" ref="HT339" ca="1">_xlfn.XLOOKUP(INDIRECT("'Cornhole Board'!" &amp; AA339),$L$266:$L$269,$M$266:$M$269,0,0,1)</f>
        <v>1</v>
      </c>
      <c r="HU339" s="1" cm="1">
        <f t="array" aca="1" ref="HU339" ca="1">_xlfn.XLOOKUP(INDIRECT("'Cornhole Board'!" &amp; AB339),$L$266:$L$269,$M$266:$M$269,0,0,1)</f>
        <v>1</v>
      </c>
      <c r="HV339" s="1" cm="1">
        <f t="array" aca="1" ref="HV339" ca="1">_xlfn.XLOOKUP(INDIRECT("'Cornhole Board'!" &amp; AC339),$L$266:$L$269,$M$266:$M$269,0,0,1)</f>
        <v>3</v>
      </c>
      <c r="HW339" s="1" cm="1">
        <f t="array" aca="1" ref="HW339" ca="1">_xlfn.XLOOKUP(INDIRECT("'Cornhole Board'!" &amp; AD339),$L$266:$L$269,$M$266:$M$269,0,0,1)</f>
        <v>3</v>
      </c>
      <c r="HX339" s="1" cm="1">
        <f t="array" aca="1" ref="HX339" ca="1">_xlfn.XLOOKUP(INDIRECT("'Cornhole Board'!" &amp; AE339),$L$266:$L$269,$M$266:$M$269,0,0,1)</f>
        <v>1</v>
      </c>
      <c r="HY339" s="1" cm="1">
        <f t="array" aca="1" ref="HY339" ca="1">_xlfn.XLOOKUP(INDIRECT("'Cornhole Board'!" &amp; AF339),$L$266:$L$269,$M$266:$M$269,0,0,1)</f>
        <v>3</v>
      </c>
      <c r="HZ339" s="1" cm="1">
        <f t="array" aca="1" ref="HZ339" ca="1">_xlfn.XLOOKUP(INDIRECT("'Cornhole Board'!" &amp; AG339),$L$266:$L$269,$M$266:$M$269,0,0,1)</f>
        <v>3</v>
      </c>
      <c r="IA339" s="1" cm="1">
        <f t="array" aca="1" ref="IA339" ca="1">_xlfn.XLOOKUP(INDIRECT("'Cornhole Board'!" &amp; AH339),$L$266:$L$269,$M$266:$M$269,0,0,1)</f>
        <v>3</v>
      </c>
      <c r="IB339" s="1" cm="1">
        <f t="array" aca="1" ref="IB339" ca="1">_xlfn.XLOOKUP(INDIRECT("'Cornhole Board'!" &amp; AI339),$L$266:$L$269,$M$266:$M$269,0,0,1)</f>
        <v>0</v>
      </c>
      <c r="IC339" s="1" cm="1">
        <f t="array" aca="1" ref="IC339" ca="1">_xlfn.XLOOKUP(INDIRECT("'Cornhole Board'!" &amp; AJ339),$L$266:$L$269,$M$266:$M$269,0,0,1)</f>
        <v>1</v>
      </c>
      <c r="ID339" s="1" cm="1">
        <f t="array" aca="1" ref="ID339" ca="1">_xlfn.XLOOKUP(INDIRECT("'Cornhole Board'!" &amp; AK339),$L$266:$L$269,$M$266:$M$269,0,0,1)</f>
        <v>1</v>
      </c>
      <c r="IE339" s="1" cm="1">
        <f t="array" aca="1" ref="IE339" ca="1">_xlfn.XLOOKUP(INDIRECT("'Cornhole Board'!" &amp; AL339),$L$266:$L$269,$M$266:$M$269,0,0,1)</f>
        <v>3</v>
      </c>
      <c r="IF339" s="1" cm="1">
        <f t="array" aca="1" ref="IF339" ca="1">_xlfn.XLOOKUP(INDIRECT("'Cornhole Board'!" &amp; AM339),$L$266:$L$269,$M$266:$M$269,0,0,1)</f>
        <v>1</v>
      </c>
      <c r="IG339" s="1" cm="1">
        <f t="array" aca="1" ref="IG339" ca="1">_xlfn.XLOOKUP(INDIRECT("'Cornhole Board'!" &amp; AN339),$L$266:$L$269,$M$266:$M$269,0,0,1)</f>
        <v>1</v>
      </c>
      <c r="IH339" s="1" cm="1">
        <f t="array" aca="1" ref="IH339" ca="1">_xlfn.XLOOKUP(INDIRECT("'Cornhole Board'!" &amp; AO339),$L$266:$L$269,$M$266:$M$269,0,0,1)</f>
        <v>3</v>
      </c>
      <c r="II339" s="1" cm="1">
        <f t="array" aca="1" ref="II339" ca="1">_xlfn.XLOOKUP(INDIRECT("'Cornhole Board'!" &amp; AP339),$L$266:$L$269,$M$266:$M$269,0,0,1)</f>
        <v>1</v>
      </c>
      <c r="IJ339" s="1" cm="1">
        <f t="array" aca="1" ref="IJ339" ca="1">_xlfn.XLOOKUP(INDIRECT("'Cornhole Board'!" &amp; AQ339),$L$266:$L$269,$M$266:$M$269,0,0,1)</f>
        <v>3</v>
      </c>
      <c r="IK339" s="1" cm="1">
        <f t="array" aca="1" ref="IK339" ca="1">_xlfn.XLOOKUP(INDIRECT("'Cornhole Board'!" &amp; AR339),$L$266:$L$269,$M$266:$M$269,0,0,1)</f>
        <v>1</v>
      </c>
      <c r="IL339" s="1" cm="1">
        <f t="array" aca="1" ref="IL339" ca="1">_xlfn.XLOOKUP(INDIRECT("'Cornhole Board'!" &amp; AS339),$L$266:$L$269,$M$266:$M$269,0,0,1)</f>
        <v>3</v>
      </c>
      <c r="IM339" s="1" cm="1">
        <f t="array" aca="1" ref="IM339" ca="1">_xlfn.XLOOKUP(INDIRECT("'Cornhole Board'!" &amp; AT339),$L$266:$L$269,$M$266:$M$269,0,0,1)</f>
        <v>1</v>
      </c>
      <c r="IN339" s="1" cm="1">
        <f t="array" aca="1" ref="IN339" ca="1">_xlfn.XLOOKUP(INDIRECT("'Cornhole Board'!" &amp; AU339),$L$266:$L$269,$M$266:$M$269,0,0,1)</f>
        <v>3</v>
      </c>
      <c r="IO339" s="1" cm="1">
        <f t="array" aca="1" ref="IO339" ca="1">_xlfn.XLOOKUP(INDIRECT("'Cornhole Board'!" &amp; AV339),$L$266:$L$269,$M$266:$M$269,0,0,1)</f>
        <v>3</v>
      </c>
      <c r="IP339" s="1" cm="1">
        <f t="array" aca="1" ref="IP339" ca="1">_xlfn.XLOOKUP(INDIRECT("'Cornhole Board'!" &amp; AW339),$L$266:$L$269,$M$266:$M$269,0,0,1)</f>
        <v>1</v>
      </c>
      <c r="IQ339" s="1" cm="1">
        <f t="array" aca="1" ref="IQ339" ca="1">_xlfn.XLOOKUP(INDIRECT("'Cornhole Board'!" &amp; AX339),$L$266:$L$269,$M$266:$M$269,0,0,1)</f>
        <v>1</v>
      </c>
      <c r="IR339" s="1" cm="1">
        <f t="array" aca="1" ref="IR339" ca="1">_xlfn.XLOOKUP(INDIRECT("'Cornhole Board'!" &amp; AY339),$L$266:$L$269,$M$266:$M$269,0,0,1)</f>
        <v>1</v>
      </c>
      <c r="IS339" s="1" cm="1">
        <f t="array" aca="1" ref="IS339" ca="1">_xlfn.XLOOKUP(INDIRECT("'Cornhole Board'!" &amp; AZ339),$L$266:$L$269,$M$266:$M$269,0,0,1)</f>
        <v>3</v>
      </c>
      <c r="IT339" s="1" cm="1">
        <f t="array" aca="1" ref="IT339" ca="1">_xlfn.XLOOKUP(INDIRECT("'Cornhole Board'!" &amp; BA339),$L$266:$L$269,$M$266:$M$269,0,0,1)</f>
        <v>3</v>
      </c>
      <c r="IU339" s="1" cm="1">
        <f t="array" aca="1" ref="IU339" ca="1">_xlfn.XLOOKUP(INDIRECT("'Cornhole Board'!" &amp; BB339),$L$266:$L$269,$M$266:$M$269,0,0,1)</f>
        <v>3</v>
      </c>
      <c r="IV339" s="1" cm="1">
        <f t="array" aca="1" ref="IV339" ca="1">_xlfn.XLOOKUP(INDIRECT("'Cornhole Board'!" &amp; BC339),$L$266:$L$269,$M$266:$M$269,0,0,1)</f>
        <v>3</v>
      </c>
      <c r="IW339" s="1" cm="1">
        <f t="array" aca="1" ref="IW339" ca="1">_xlfn.XLOOKUP(INDIRECT("'Cornhole Board'!" &amp; BD339),$L$266:$L$269,$M$266:$M$269,0,0,1)</f>
        <v>1</v>
      </c>
      <c r="IX339" s="1" cm="1">
        <f t="array" aca="1" ref="IX339" ca="1">_xlfn.XLOOKUP(INDIRECT("'Cornhole Board'!" &amp; BE339),$L$266:$L$269,$M$266:$M$269,0,0,1)</f>
        <v>1</v>
      </c>
      <c r="IY339" s="1" cm="1">
        <f t="array" aca="1" ref="IY339" ca="1">_xlfn.XLOOKUP(INDIRECT("'Cornhole Board'!" &amp; BF339),$L$266:$L$269,$M$266:$M$269,0,0,1)</f>
        <v>3</v>
      </c>
      <c r="IZ339" s="1" cm="1">
        <f t="array" aca="1" ref="IZ339" ca="1">_xlfn.XLOOKUP(INDIRECT("'Cornhole Board'!" &amp; BG339),$L$266:$L$269,$M$266:$M$269,0,0,1)</f>
        <v>3</v>
      </c>
      <c r="JA339" s="1" cm="1">
        <f t="array" aca="1" ref="JA339" ca="1">_xlfn.XLOOKUP(INDIRECT("'Cornhole Board'!" &amp; BH339),$L$266:$L$269,$M$266:$M$269,0,0,1)</f>
        <v>3</v>
      </c>
      <c r="JB339" s="1" cm="1">
        <f t="array" aca="1" ref="JB339" ca="1">_xlfn.XLOOKUP(INDIRECT("'Cornhole Board'!" &amp; BI339),$L$266:$L$269,$M$266:$M$269,0,0,1)</f>
        <v>1</v>
      </c>
      <c r="JC339" s="1" cm="1">
        <f t="array" aca="1" ref="JC339" ca="1">_xlfn.XLOOKUP(INDIRECT("'Cornhole Board'!" &amp; BJ339),$L$266:$L$269,$M$266:$M$269,0,0,1)</f>
        <v>1</v>
      </c>
      <c r="JD339" s="1" cm="1">
        <f t="array" aca="1" ref="JD339" ca="1">_xlfn.XLOOKUP(INDIRECT("'Cornhole Board'!" &amp; BK339),$L$266:$L$269,$M$266:$M$269,0,0,1)</f>
        <v>1</v>
      </c>
      <c r="JE339" s="1" cm="1">
        <f t="array" aca="1" ref="JE339" ca="1">_xlfn.XLOOKUP(INDIRECT("'Cornhole Board'!" &amp; BL339),$L$266:$L$269,$M$266:$M$269,0,0,1)</f>
        <v>3</v>
      </c>
      <c r="JF339" s="1" cm="1">
        <f t="array" aca="1" ref="JF339" ca="1">_xlfn.XLOOKUP(INDIRECT("'Cornhole Board'!" &amp; BM339),$L$266:$L$269,$M$266:$M$269,0,0,1)</f>
        <v>3</v>
      </c>
      <c r="JG339" s="1" cm="1">
        <f t="array" aca="1" ref="JG339" ca="1">_xlfn.XLOOKUP(INDIRECT("'Cornhole Board'!" &amp; BN339),$L$266:$L$269,$M$266:$M$269,0,0,1)</f>
        <v>1</v>
      </c>
      <c r="JH339" s="1" cm="1">
        <f t="array" aca="1" ref="JH339" ca="1">_xlfn.XLOOKUP(INDIRECT("'Cornhole Board'!" &amp; BO339),$L$266:$L$269,$M$266:$M$269,0,0,1)</f>
        <v>3</v>
      </c>
      <c r="JI339" s="1" cm="1">
        <f t="array" aca="1" ref="JI339" ca="1">_xlfn.XLOOKUP(INDIRECT("'Cornhole Board'!" &amp; BP339),$L$266:$L$269,$M$266:$M$269,0,0,1)</f>
        <v>1</v>
      </c>
      <c r="JJ339" s="1" cm="1">
        <f t="array" aca="1" ref="JJ339" ca="1">_xlfn.XLOOKUP(INDIRECT("'Cornhole Board'!" &amp; BQ339),$L$266:$L$269,$M$266:$M$269,0,0,1)</f>
        <v>1</v>
      </c>
      <c r="JK339" s="1" cm="1">
        <f t="array" aca="1" ref="JK339" ca="1">_xlfn.XLOOKUP(INDIRECT("'Cornhole Board'!" &amp; BR339),$L$266:$L$269,$M$266:$M$269,0,0,1)</f>
        <v>1</v>
      </c>
      <c r="JL339" s="1" cm="1">
        <f t="array" aca="1" ref="JL339" ca="1">_xlfn.XLOOKUP(INDIRECT("'Cornhole Board'!" &amp; BS339),$L$266:$L$269,$M$266:$M$269,0,0,1)</f>
        <v>1</v>
      </c>
      <c r="JM339" s="1" cm="1">
        <f t="array" aca="1" ref="JM339" ca="1">_xlfn.XLOOKUP(INDIRECT("'Cornhole Board'!" &amp; BT339),$L$266:$L$269,$M$266:$M$269,0,0,1)</f>
        <v>1</v>
      </c>
      <c r="JN339" s="1" cm="1">
        <f t="array" aca="1" ref="JN339" ca="1">_xlfn.XLOOKUP(INDIRECT("'Cornhole Board'!" &amp; BU339),$L$266:$L$269,$M$266:$M$269,0,0,1)</f>
        <v>3</v>
      </c>
      <c r="JO339" s="1" cm="1">
        <f t="array" aca="1" ref="JO339" ca="1">_xlfn.XLOOKUP(INDIRECT("'Cornhole Board'!" &amp; BV339),$L$266:$L$269,$M$266:$M$269,0,0,1)</f>
        <v>1</v>
      </c>
      <c r="JP339" s="1" cm="1">
        <f t="array" aca="1" ref="JP339" ca="1">_xlfn.XLOOKUP(INDIRECT("'Cornhole Board'!" &amp; BW339),$L$266:$L$269,$M$266:$M$269,0,0,1)</f>
        <v>1</v>
      </c>
      <c r="JQ339" s="1" cm="1">
        <f t="array" aca="1" ref="JQ339" ca="1">_xlfn.XLOOKUP(INDIRECT("'Cornhole Board'!" &amp; BX339),$L$266:$L$269,$M$266:$M$269,0,0,1)</f>
        <v>1</v>
      </c>
      <c r="JR339" s="1" cm="1">
        <f t="array" aca="1" ref="JR339" ca="1">_xlfn.XLOOKUP(INDIRECT("'Cornhole Board'!" &amp; BY339),$L$266:$L$269,$M$266:$M$269,0,0,1)</f>
        <v>1</v>
      </c>
      <c r="JS339" s="1" cm="1">
        <f t="array" aca="1" ref="JS339" ca="1">_xlfn.XLOOKUP(INDIRECT("'Cornhole Board'!" &amp; BZ339),$L$266:$L$269,$M$266:$M$269,0,0,1)</f>
        <v>1</v>
      </c>
      <c r="JT339" s="1" cm="1">
        <f t="array" aca="1" ref="JT339" ca="1">_xlfn.XLOOKUP(INDIRECT("'Cornhole Board'!" &amp; CA339),$L$266:$L$269,$M$266:$M$269,0,0,1)</f>
        <v>3</v>
      </c>
      <c r="JU339" s="1" cm="1">
        <f t="array" aca="1" ref="JU339" ca="1">_xlfn.XLOOKUP(INDIRECT("'Cornhole Board'!" &amp; CB339),$L$266:$L$269,$M$266:$M$269,0,0,1)</f>
        <v>1</v>
      </c>
      <c r="JV339" s="1" cm="1">
        <f t="array" aca="1" ref="JV339" ca="1">_xlfn.XLOOKUP(INDIRECT("'Cornhole Board'!" &amp; CC339),$L$266:$L$269,$M$266:$M$269,0,0,1)</f>
        <v>3</v>
      </c>
      <c r="JW339" s="1" cm="1">
        <f t="array" aca="1" ref="JW339" ca="1">_xlfn.XLOOKUP(INDIRECT("'Cornhole Board'!" &amp; CD339),$L$266:$L$269,$M$266:$M$269,0,0,1)</f>
        <v>3</v>
      </c>
      <c r="JX339" s="1" cm="1">
        <f t="array" aca="1" ref="JX339" ca="1">_xlfn.XLOOKUP(INDIRECT("'Cornhole Board'!" &amp; CE339),$L$266:$L$269,$M$266:$M$269,0,0,1)</f>
        <v>1</v>
      </c>
      <c r="JY339" s="1" cm="1">
        <f t="array" aca="1" ref="JY339" ca="1">_xlfn.XLOOKUP(INDIRECT("'Cornhole Board'!" &amp; CF339),$L$266:$L$269,$M$266:$M$269,0,0,1)</f>
        <v>3</v>
      </c>
      <c r="JZ339" s="1" cm="1">
        <f t="array" aca="1" ref="JZ339" ca="1">_xlfn.XLOOKUP(INDIRECT("'Cornhole Board'!" &amp; CG339),$L$266:$L$269,$M$266:$M$269,0,0,1)</f>
        <v>3</v>
      </c>
      <c r="KA339" s="1" cm="1">
        <f t="array" aca="1" ref="KA339" ca="1">_xlfn.XLOOKUP(INDIRECT("'Cornhole Board'!" &amp; CH339),$L$266:$L$269,$M$266:$M$269,0,0,1)</f>
        <v>3</v>
      </c>
      <c r="KB339" s="1" cm="1">
        <f t="array" aca="1" ref="KB339" ca="1">_xlfn.XLOOKUP(INDIRECT("'Cornhole Board'!" &amp; CI339),$L$266:$L$269,$M$266:$M$269,0,0,1)</f>
        <v>3</v>
      </c>
      <c r="KC339" s="1" cm="1">
        <f t="array" aca="1" ref="KC339" ca="1">_xlfn.XLOOKUP(INDIRECT("'Cornhole Board'!" &amp; CJ339),$L$266:$L$269,$M$266:$M$269,0,0,1)</f>
        <v>1</v>
      </c>
      <c r="KD339" s="1" cm="1">
        <f t="array" aca="1" ref="KD339" ca="1">_xlfn.XLOOKUP(INDIRECT("'Cornhole Board'!" &amp; CK339),$L$266:$L$269,$M$266:$M$269,0,0,1)</f>
        <v>1</v>
      </c>
      <c r="KE339" s="1" cm="1">
        <f t="array" aca="1" ref="KE339" ca="1">_xlfn.XLOOKUP(INDIRECT("'Cornhole Board'!" &amp; CL339),$L$266:$L$269,$M$266:$M$269,0,0,1)</f>
        <v>3</v>
      </c>
      <c r="KF339" s="1" cm="1">
        <f t="array" aca="1" ref="KF339" ca="1">_xlfn.XLOOKUP(INDIRECT("'Cornhole Board'!" &amp; CM339),$L$266:$L$269,$M$266:$M$269,0,0,1)</f>
        <v>1</v>
      </c>
      <c r="KG339" s="1" cm="1">
        <f t="array" aca="1" ref="KG339" ca="1">_xlfn.XLOOKUP(INDIRECT("'Cornhole Board'!" &amp; CN339),$L$266:$L$269,$M$266:$M$269,0,0,1)</f>
        <v>1</v>
      </c>
      <c r="KH339" s="1" cm="1">
        <f t="array" aca="1" ref="KH339" ca="1">_xlfn.XLOOKUP(INDIRECT("'Cornhole Board'!" &amp; CO339),$L$266:$L$269,$M$266:$M$269,0,0,1)</f>
        <v>3</v>
      </c>
      <c r="KI339" s="1" cm="1">
        <f t="array" aca="1" ref="KI339" ca="1">_xlfn.XLOOKUP(INDIRECT("'Cornhole Board'!" &amp; CP339),$L$266:$L$269,$M$266:$M$269,0,0,1)</f>
        <v>1</v>
      </c>
      <c r="KJ339" s="1" cm="1">
        <f t="array" aca="1" ref="KJ339" ca="1">_xlfn.XLOOKUP(INDIRECT("'Cornhole Board'!" &amp; CQ339),$L$266:$L$269,$M$266:$M$269,0,0,1)</f>
        <v>1</v>
      </c>
      <c r="KK339" s="1" cm="1">
        <f t="array" aca="1" ref="KK339" ca="1">_xlfn.XLOOKUP(INDIRECT("'Cornhole Board'!" &amp; CR339),$L$266:$L$269,$M$266:$M$269,0,0,1)</f>
        <v>1</v>
      </c>
      <c r="KL339" s="1" cm="1">
        <f t="array" aca="1" ref="KL339" ca="1">_xlfn.XLOOKUP(INDIRECT("'Cornhole Board'!" &amp; CS339),$L$266:$L$269,$M$266:$M$269,0,0,1)</f>
        <v>3</v>
      </c>
      <c r="KM339" s="1" cm="1">
        <f t="array" aca="1" ref="KM339" ca="1">_xlfn.XLOOKUP(INDIRECT("'Cornhole Board'!" &amp; CT339),$L$266:$L$269,$M$266:$M$269,0,0,1)</f>
        <v>1</v>
      </c>
      <c r="KN339" s="1" cm="1">
        <f t="array" aca="1" ref="KN339" ca="1">_xlfn.XLOOKUP(INDIRECT("'Cornhole Board'!" &amp; CU339),$L$266:$L$269,$M$266:$M$269,0,0,1)</f>
        <v>1</v>
      </c>
      <c r="KO339" s="1" cm="1">
        <f t="array" aca="1" ref="KO339" ca="1">_xlfn.XLOOKUP(INDIRECT("'Cornhole Board'!" &amp; CV339),$L$266:$L$269,$M$266:$M$269,0,0,1)</f>
        <v>3</v>
      </c>
      <c r="KP339" s="1" cm="1">
        <f t="array" aca="1" ref="KP339" ca="1">_xlfn.XLOOKUP(INDIRECT("'Cornhole Board'!" &amp; CW339),$L$266:$L$269,$M$266:$M$269,0,0,1)</f>
        <v>1</v>
      </c>
      <c r="KQ339" s="1" cm="1">
        <f t="array" aca="1" ref="KQ339" ca="1">_xlfn.XLOOKUP(INDIRECT("'Cornhole Board'!" &amp; CX339),$L$266:$L$269,$M$266:$M$269,0,0,1)</f>
        <v>1</v>
      </c>
      <c r="KR339" s="1" cm="1">
        <f t="array" aca="1" ref="KR339" ca="1">_xlfn.XLOOKUP(INDIRECT("'Cornhole Board'!" &amp; CY339),$L$266:$L$269,$M$266:$M$269,0,0,1)</f>
        <v>3</v>
      </c>
      <c r="KS339" s="1" cm="1">
        <f t="array" aca="1" ref="KS339" ca="1">_xlfn.XLOOKUP(INDIRECT("'Cornhole Board'!" &amp; CZ339),$L$266:$L$269,$M$266:$M$269,0,0,1)</f>
        <v>0</v>
      </c>
      <c r="KT339" s="1" cm="1">
        <f t="array" aca="1" ref="KT339" ca="1">_xlfn.XLOOKUP(INDIRECT("'Cornhole Board'!" &amp; DA339),$L$266:$L$269,$M$266:$M$269,0,0,1)</f>
        <v>1</v>
      </c>
      <c r="KU339" s="1" cm="1">
        <f t="array" aca="1" ref="KU339" ca="1">_xlfn.XLOOKUP(INDIRECT("'Cornhole Board'!" &amp; DB339),$L$266:$L$269,$M$266:$M$269,0,0,1)</f>
        <v>3</v>
      </c>
      <c r="KV339" s="1" cm="1">
        <f t="array" aca="1" ref="KV339" ca="1">_xlfn.XLOOKUP(INDIRECT("'Cornhole Board'!" &amp; DC339),$L$266:$L$269,$M$266:$M$269,0,0,1)</f>
        <v>1</v>
      </c>
      <c r="KW339" s="1" cm="1">
        <f t="array" aca="1" ref="KW339" ca="1">_xlfn.XLOOKUP(INDIRECT("'Cornhole Board'!" &amp; DD339),$L$266:$L$269,$M$266:$M$269,0,0,1)</f>
        <v>3</v>
      </c>
      <c r="KX339" s="1" cm="1">
        <f t="array" aca="1" ref="KX339" ca="1">_xlfn.XLOOKUP(INDIRECT("'Cornhole Board'!" &amp; DE339),$L$266:$L$269,$M$266:$M$269,0,0,1)</f>
        <v>1</v>
      </c>
      <c r="KY339" s="1" cm="1">
        <f t="array" aca="1" ref="KY339" ca="1">_xlfn.XLOOKUP(INDIRECT("'Cornhole Board'!" &amp; DF339),$L$266:$L$269,$M$266:$M$269,0,0,1)</f>
        <v>1</v>
      </c>
      <c r="KZ339" s="1" cm="1">
        <f t="array" aca="1" ref="KZ339" ca="1">_xlfn.XLOOKUP(INDIRECT("'Cornhole Board'!" &amp; DG339),$L$266:$L$269,$M$266:$M$269,0,0,1)</f>
        <v>1</v>
      </c>
      <c r="LA339" s="1" cm="1">
        <f t="array" aca="1" ref="LA339" ca="1">_xlfn.XLOOKUP(INDIRECT("'Cornhole Board'!" &amp; DH339),$L$266:$L$269,$M$266:$M$269,0,0,1)</f>
        <v>3</v>
      </c>
      <c r="LB339" s="1" cm="1">
        <f t="array" aca="1" ref="LB339" ca="1">_xlfn.XLOOKUP(INDIRECT("'Cornhole Board'!" &amp; DI339),$L$266:$L$269,$M$266:$M$269,0,0,1)</f>
        <v>1</v>
      </c>
      <c r="LC339" s="1" cm="1">
        <f t="array" aca="1" ref="LC339" ca="1">_xlfn.XLOOKUP(INDIRECT("'Cornhole Board'!" &amp; DJ339),$L$266:$L$269,$M$266:$M$269,0,0,1)</f>
        <v>1</v>
      </c>
      <c r="LD339" s="1" cm="1">
        <f t="array" aca="1" ref="LD339" ca="1">_xlfn.XLOOKUP(INDIRECT("'Cornhole Board'!" &amp; DK339),$L$266:$L$269,$M$266:$M$269,0,0,1)</f>
        <v>3</v>
      </c>
      <c r="LE339" s="1" cm="1">
        <f t="array" aca="1" ref="LE339" ca="1">_xlfn.XLOOKUP(INDIRECT("'Cornhole Board'!" &amp; DL339),$L$266:$L$269,$M$266:$M$269,0,0,1)</f>
        <v>1</v>
      </c>
      <c r="LF339" s="1" cm="1">
        <f t="array" aca="1" ref="LF339" ca="1">_xlfn.XLOOKUP(INDIRECT("'Cornhole Board'!" &amp; DM339),$L$266:$L$269,$M$266:$M$269,0,0,1)</f>
        <v>1</v>
      </c>
      <c r="LG339" s="1" cm="1">
        <f t="array" aca="1" ref="LG339" ca="1">_xlfn.XLOOKUP(INDIRECT("'Cornhole Board'!" &amp; DN339),$L$266:$L$269,$M$266:$M$269,0,0,1)</f>
        <v>3</v>
      </c>
      <c r="LH339" s="1" cm="1">
        <f t="array" aca="1" ref="LH339" ca="1">_xlfn.XLOOKUP(INDIRECT("'Cornhole Board'!" &amp; DO339),$L$266:$L$269,$M$266:$M$269,0,0,1)</f>
        <v>3</v>
      </c>
      <c r="LI339" s="1" cm="1">
        <f t="array" aca="1" ref="LI339" ca="1">_xlfn.XLOOKUP(INDIRECT("'Cornhole Board'!" &amp; DP339),$L$266:$L$269,$M$266:$M$269,0,0,1)</f>
        <v>3</v>
      </c>
      <c r="LJ339" s="1" cm="1">
        <f t="array" aca="1" ref="LJ339" ca="1">_xlfn.XLOOKUP(INDIRECT("'Cornhole Board'!" &amp; DQ339),$L$266:$L$269,$M$266:$M$269,0,0,1)</f>
        <v>1</v>
      </c>
      <c r="LK339" s="1" cm="1">
        <f t="array" aca="1" ref="LK339" ca="1">_xlfn.XLOOKUP(INDIRECT("'Cornhole Board'!" &amp; DR339),$L$266:$L$269,$M$266:$M$269,0,0,1)</f>
        <v>3</v>
      </c>
      <c r="LL339" s="1" cm="1">
        <f t="array" aca="1" ref="LL339" ca="1">_xlfn.XLOOKUP(INDIRECT("'Cornhole Board'!" &amp; DS339),$L$266:$L$269,$M$266:$M$269,0,0,1)</f>
        <v>0</v>
      </c>
      <c r="LM339" s="1" cm="1">
        <f t="array" aca="1" ref="LM339" ca="1">_xlfn.XLOOKUP(INDIRECT("'Cornhole Board'!" &amp; DT339),$L$266:$L$269,$M$266:$M$269,0,0,1)</f>
        <v>1</v>
      </c>
      <c r="LN339" s="1" cm="1">
        <f t="array" aca="1" ref="LN339" ca="1">_xlfn.XLOOKUP(INDIRECT("'Cornhole Board'!" &amp; DU339),$L$266:$L$269,$M$266:$M$269,0,0,1)</f>
        <v>1</v>
      </c>
      <c r="LO339" s="1" cm="1">
        <f t="array" aca="1" ref="LO339" ca="1">_xlfn.XLOOKUP(INDIRECT("'Cornhole Board'!" &amp; DV339),$L$266:$L$269,$M$266:$M$269,0,0,1)</f>
        <v>3</v>
      </c>
      <c r="LP339" s="1" cm="1">
        <f t="array" aca="1" ref="LP339" ca="1">_xlfn.XLOOKUP(INDIRECT("'Cornhole Board'!" &amp; DW339),$L$266:$L$269,$M$266:$M$269,0,0,1)</f>
        <v>3</v>
      </c>
      <c r="LQ339" s="1" cm="1">
        <f t="array" aca="1" ref="LQ339" ca="1">_xlfn.XLOOKUP(INDIRECT("'Cornhole Board'!" &amp; DX339),$L$266:$L$269,$M$266:$M$269,0,0,1)</f>
        <v>3</v>
      </c>
      <c r="LR339" s="1" cm="1">
        <f t="array" aca="1" ref="LR339" ca="1">_xlfn.XLOOKUP(INDIRECT("'Cornhole Board'!" &amp; DY339),$L$266:$L$269,$M$266:$M$269,0,0,1)</f>
        <v>1</v>
      </c>
      <c r="LS339" s="1" cm="1">
        <f t="array" aca="1" ref="LS339" ca="1">_xlfn.XLOOKUP(INDIRECT("'Cornhole Board'!" &amp; DZ339),$L$266:$L$269,$M$266:$M$269,0,0,1)</f>
        <v>3</v>
      </c>
      <c r="LT339" s="1" cm="1">
        <f t="array" aca="1" ref="LT339" ca="1">_xlfn.XLOOKUP(INDIRECT("'Cornhole Board'!" &amp; EA339),$L$266:$L$269,$M$266:$M$269,0,0,1)</f>
        <v>3</v>
      </c>
      <c r="LU339" s="1" cm="1">
        <f t="array" aca="1" ref="LU339" ca="1">_xlfn.XLOOKUP(INDIRECT("'Cornhole Board'!" &amp; EB339),$L$266:$L$269,$M$266:$M$269,0,0,1)</f>
        <v>3</v>
      </c>
      <c r="LV339" s="1" cm="1">
        <f t="array" aca="1" ref="LV339" ca="1">_xlfn.XLOOKUP(INDIRECT("'Cornhole Board'!" &amp; EC339),$L$266:$L$269,$M$266:$M$269,0,0,1)</f>
        <v>1</v>
      </c>
      <c r="LW339" s="1" cm="1">
        <f t="array" aca="1" ref="LW339" ca="1">_xlfn.XLOOKUP(INDIRECT("'Cornhole Board'!" &amp; ED339),$L$266:$L$269,$M$266:$M$269,0,0,1)</f>
        <v>3</v>
      </c>
      <c r="LX339" s="1" cm="1">
        <f t="array" aca="1" ref="LX339" ca="1">_xlfn.XLOOKUP(INDIRECT("'Cornhole Board'!" &amp; EE339),$L$266:$L$269,$M$266:$M$269,0,0,1)</f>
        <v>1</v>
      </c>
      <c r="LY339" s="1" cm="1">
        <f t="array" aca="1" ref="LY339" ca="1">_xlfn.XLOOKUP(INDIRECT("'Cornhole Board'!" &amp; EF339),$L$266:$L$269,$M$266:$M$269,0,0,1)</f>
        <v>0</v>
      </c>
      <c r="LZ339" s="1" cm="1">
        <f t="array" aca="1" ref="LZ339" ca="1">_xlfn.XLOOKUP(INDIRECT("'Cornhole Board'!" &amp; EG339),$L$266:$L$269,$M$266:$M$269,0,0,1)</f>
        <v>3</v>
      </c>
      <c r="MA339" s="1" cm="1">
        <f t="array" aca="1" ref="MA339" ca="1">_xlfn.XLOOKUP(INDIRECT("'Cornhole Board'!" &amp; EH339),$L$266:$L$269,$M$266:$M$269,0,0,1)</f>
        <v>3</v>
      </c>
      <c r="MB339" s="1" cm="1">
        <f t="array" aca="1" ref="MB339" ca="1">_xlfn.XLOOKUP(INDIRECT("'Cornhole Board'!" &amp; EI339),$L$266:$L$269,$M$266:$M$269,0,0,1)</f>
        <v>3</v>
      </c>
      <c r="MC339" s="1" cm="1">
        <f t="array" aca="1" ref="MC339" ca="1">_xlfn.XLOOKUP(INDIRECT("'Cornhole Board'!" &amp; EJ339),$L$266:$L$269,$M$266:$M$269,0,0,1)</f>
        <v>1</v>
      </c>
      <c r="MD339" s="1" cm="1">
        <f t="array" aca="1" ref="MD339" ca="1">_xlfn.XLOOKUP(INDIRECT("'Cornhole Board'!" &amp; EK339),$L$266:$L$269,$M$266:$M$269,0,0,1)</f>
        <v>1</v>
      </c>
      <c r="ME339" s="1" cm="1">
        <f t="array" aca="1" ref="ME339" ca="1">_xlfn.XLOOKUP(INDIRECT("'Cornhole Board'!" &amp; EL339),$L$266:$L$269,$M$266:$M$269,0,0,1)</f>
        <v>3</v>
      </c>
      <c r="MF339" s="1" cm="1">
        <f t="array" aca="1" ref="MF339" ca="1">_xlfn.XLOOKUP(INDIRECT("'Cornhole Board'!" &amp; EM339),$L$266:$L$269,$M$266:$M$269,0,0,1)</f>
        <v>1</v>
      </c>
      <c r="MG339" s="1" cm="1">
        <f t="array" aca="1" ref="MG339" ca="1">_xlfn.XLOOKUP(INDIRECT("'Cornhole Board'!" &amp; EN339),$L$266:$L$269,$M$266:$M$269,0,0,1)</f>
        <v>3</v>
      </c>
      <c r="MH339" s="1" cm="1">
        <f t="array" aca="1" ref="MH339" ca="1">_xlfn.XLOOKUP(INDIRECT("'Cornhole Board'!" &amp; EO339),$L$266:$L$269,$M$266:$M$269,0,0,1)</f>
        <v>1</v>
      </c>
      <c r="MI339" s="1" cm="1">
        <f t="array" aca="1" ref="MI339" ca="1">_xlfn.XLOOKUP(INDIRECT("'Cornhole Board'!" &amp; EP339),$L$266:$L$269,$M$266:$M$269,0,0,1)</f>
        <v>1</v>
      </c>
      <c r="MJ339" s="1" cm="1">
        <f t="array" aca="1" ref="MJ339" ca="1">_xlfn.XLOOKUP(INDIRECT("'Cornhole Board'!" &amp; EQ339),$L$266:$L$269,$M$266:$M$269,0,0,1)</f>
        <v>3</v>
      </c>
      <c r="MK339" s="1" cm="1">
        <f t="array" aca="1" ref="MK339" ca="1">_xlfn.XLOOKUP(INDIRECT("'Cornhole Board'!" &amp; ER339),$L$266:$L$269,$M$266:$M$269,0,0,1)</f>
        <v>1</v>
      </c>
      <c r="ML339" s="1" cm="1">
        <f t="array" aca="1" ref="ML339" ca="1">_xlfn.XLOOKUP(INDIRECT("'Cornhole Board'!" &amp; ES339),$L$266:$L$269,$M$266:$M$269,0,0,1)</f>
        <v>3</v>
      </c>
      <c r="MM339" s="1" cm="1">
        <f t="array" aca="1" ref="MM339" ca="1">_xlfn.XLOOKUP(INDIRECT("'Cornhole Board'!" &amp; ET339),$L$266:$L$269,$M$266:$M$269,0,0,1)</f>
        <v>3</v>
      </c>
      <c r="MN339" s="1" cm="1">
        <f t="array" aca="1" ref="MN339" ca="1">_xlfn.XLOOKUP(INDIRECT("'Cornhole Board'!" &amp; EU339),$L$266:$L$269,$M$266:$M$269,0,0,1)</f>
        <v>3</v>
      </c>
      <c r="MO339" s="1" cm="1">
        <f t="array" aca="1" ref="MO339" ca="1">_xlfn.XLOOKUP(INDIRECT("'Cornhole Board'!" &amp; EV339),$L$266:$L$269,$M$266:$M$269,0,0,1)</f>
        <v>1</v>
      </c>
      <c r="MP339" s="1" cm="1">
        <f t="array" aca="1" ref="MP339" ca="1">_xlfn.XLOOKUP(INDIRECT("'Cornhole Board'!" &amp; EW339),$L$266:$L$269,$M$266:$M$269,0,0,1)</f>
        <v>3</v>
      </c>
      <c r="MQ339" s="1" cm="1">
        <f t="array" aca="1" ref="MQ339" ca="1">_xlfn.XLOOKUP(INDIRECT("'Cornhole Board'!" &amp; EX339),$L$266:$L$269,$M$266:$M$269,0,0,1)</f>
        <v>3</v>
      </c>
      <c r="MR339" s="1" cm="1">
        <f t="array" aca="1" ref="MR339" ca="1">_xlfn.XLOOKUP(INDIRECT("'Cornhole Board'!" &amp; EY339),$L$266:$L$269,$M$266:$M$269,0,0,1)</f>
        <v>1</v>
      </c>
      <c r="MS339" s="1" cm="1">
        <f t="array" aca="1" ref="MS339" ca="1">_xlfn.XLOOKUP(INDIRECT("'Cornhole Board'!" &amp; EZ339),$L$266:$L$269,$M$266:$M$269,0,0,1)</f>
        <v>1</v>
      </c>
      <c r="MT339" s="1" cm="1">
        <f t="array" aca="1" ref="MT339" ca="1">_xlfn.XLOOKUP(INDIRECT("'Cornhole Board'!" &amp; FA339),$L$266:$L$269,$M$266:$M$269,0,0,1)</f>
        <v>3</v>
      </c>
      <c r="MU339" s="1" cm="1">
        <f t="array" aca="1" ref="MU339" ca="1">_xlfn.XLOOKUP(INDIRECT("'Cornhole Board'!" &amp; FB339),$L$266:$L$269,$M$266:$M$269,0,0,1)</f>
        <v>1</v>
      </c>
      <c r="MV339" s="1" cm="1">
        <f t="array" aca="1" ref="MV339" ca="1">_xlfn.XLOOKUP(INDIRECT("'Cornhole Board'!" &amp; FC339),$L$266:$L$269,$M$266:$M$269,0,0,1)</f>
        <v>3</v>
      </c>
      <c r="MW339" s="1" cm="1">
        <f t="array" aca="1" ref="MW339" ca="1">_xlfn.XLOOKUP(INDIRECT("'Cornhole Board'!" &amp; FD339),$L$266:$L$269,$M$266:$M$269,0,0,1)</f>
        <v>3</v>
      </c>
      <c r="MX339" s="1" cm="1">
        <f t="array" aca="1" ref="MX339" ca="1">_xlfn.XLOOKUP(INDIRECT("'Cornhole Board'!" &amp; FE339),$L$266:$L$269,$M$266:$M$269,0,0,1)</f>
        <v>1</v>
      </c>
      <c r="MY339" s="1" cm="1">
        <f t="array" aca="1" ref="MY339" ca="1">_xlfn.XLOOKUP(INDIRECT("'Cornhole Board'!" &amp; FF339),$L$266:$L$269,$M$266:$M$269,0,0,1)</f>
        <v>1</v>
      </c>
      <c r="MZ339" s="1" cm="1">
        <f t="array" aca="1" ref="MZ339" ca="1">_xlfn.XLOOKUP(INDIRECT("'Cornhole Board'!" &amp; FG339),$L$266:$L$269,$M$266:$M$269,0,0,1)</f>
        <v>3</v>
      </c>
      <c r="NA339" s="1" cm="1">
        <f t="array" aca="1" ref="NA339" ca="1">_xlfn.XLOOKUP(INDIRECT("'Cornhole Board'!" &amp; FH339),$L$266:$L$269,$M$266:$M$269,0,0,1)</f>
        <v>3</v>
      </c>
      <c r="NB339" s="1" cm="1">
        <f t="array" aca="1" ref="NB339" ca="1">_xlfn.XLOOKUP(INDIRECT("'Cornhole Board'!" &amp; FI339),$L$266:$L$269,$M$266:$M$269,0,0,1)</f>
        <v>1</v>
      </c>
      <c r="NC339" s="1" cm="1">
        <f t="array" aca="1" ref="NC339" ca="1">_xlfn.XLOOKUP(INDIRECT("'Cornhole Board'!" &amp; FJ339),$L$266:$L$269,$M$266:$M$269,0,0,1)</f>
        <v>1</v>
      </c>
      <c r="ND339" s="1" cm="1">
        <f t="array" aca="1" ref="ND339" ca="1">_xlfn.XLOOKUP(INDIRECT("'Cornhole Board'!" &amp; FK339),$L$266:$L$269,$M$266:$M$269,0,0,1)</f>
        <v>3</v>
      </c>
      <c r="NE339" s="1" cm="1">
        <f t="array" aca="1" ref="NE339" ca="1">_xlfn.XLOOKUP(INDIRECT("'Cornhole Board'!" &amp; FL339),$L$266:$L$269,$M$266:$M$269,0,0,1)</f>
        <v>3</v>
      </c>
      <c r="NF339" s="1" cm="1">
        <f t="array" aca="1" ref="NF339" ca="1">_xlfn.XLOOKUP(INDIRECT("'Cornhole Board'!" &amp; FM339),$L$266:$L$269,$M$266:$M$269,0,0,1)</f>
        <v>3</v>
      </c>
      <c r="NG339" s="1" cm="1">
        <f t="array" aca="1" ref="NG339" ca="1">_xlfn.XLOOKUP(INDIRECT("'Cornhole Board'!" &amp; FN339),$L$266:$L$269,$M$266:$M$269,0,0,1)</f>
        <v>1</v>
      </c>
      <c r="NH339" s="1" cm="1">
        <f t="array" aca="1" ref="NH339" ca="1">_xlfn.XLOOKUP(INDIRECT("'Cornhole Board'!" &amp; FO339),$L$266:$L$269,$M$266:$M$269,0,0,1)</f>
        <v>1</v>
      </c>
      <c r="NI339" s="1" cm="1">
        <f t="array" aca="1" ref="NI339" ca="1">_xlfn.XLOOKUP(INDIRECT("'Cornhole Board'!" &amp; FP339),$L$266:$L$269,$M$266:$M$269,0,0,1)</f>
        <v>1</v>
      </c>
      <c r="NJ339" s="1" cm="1">
        <f t="array" aca="1" ref="NJ339" ca="1">_xlfn.XLOOKUP(INDIRECT("'Cornhole Board'!" &amp; FQ339),$L$266:$L$269,$M$266:$M$269,0,0,1)</f>
        <v>1</v>
      </c>
      <c r="NK339" s="1" cm="1">
        <f t="array" aca="1" ref="NK339" ca="1">_xlfn.XLOOKUP(INDIRECT("'Cornhole Board'!" &amp; FR339),$L$266:$L$269,$M$266:$M$269,0,0,1)</f>
        <v>3</v>
      </c>
      <c r="NL339" s="1" cm="1">
        <f t="array" aca="1" ref="NL339" ca="1">_xlfn.XLOOKUP(INDIRECT("'Cornhole Board'!" &amp; FS339),$L$266:$L$269,$M$266:$M$269,0,0,1)</f>
        <v>1</v>
      </c>
      <c r="NM339" s="1" cm="1">
        <f t="array" aca="1" ref="NM339" ca="1">_xlfn.XLOOKUP(INDIRECT("'Cornhole Board'!" &amp; FT339),$L$266:$L$269,$M$266:$M$269,0,0,1)</f>
        <v>1</v>
      </c>
      <c r="NN339" s="1" cm="1">
        <f t="array" aca="1" ref="NN339" ca="1">_xlfn.XLOOKUP(INDIRECT("'Cornhole Board'!" &amp; FU339),$L$266:$L$269,$M$266:$M$269,0,0,1)</f>
        <v>1</v>
      </c>
      <c r="NO339" s="1" cm="1">
        <f t="array" aca="1" ref="NO339" ca="1">_xlfn.XLOOKUP(INDIRECT("'Cornhole Board'!" &amp; FV339),$L$266:$L$269,$M$266:$M$269,0,0,1)</f>
        <v>3</v>
      </c>
      <c r="NP339" s="1" cm="1">
        <f t="array" aca="1" ref="NP339" ca="1">_xlfn.XLOOKUP(INDIRECT("'Cornhole Board'!" &amp; FW339),$L$266:$L$269,$M$266:$M$269,0,0,1)</f>
        <v>3</v>
      </c>
      <c r="NQ339" s="1" cm="1">
        <f t="array" aca="1" ref="NQ339" ca="1">_xlfn.XLOOKUP(INDIRECT("'Cornhole Board'!" &amp; FX339),$L$266:$L$269,$M$266:$M$269,0,0,1)</f>
        <v>3</v>
      </c>
      <c r="NR339" s="1" cm="1">
        <f t="array" aca="1" ref="NR339" ca="1">_xlfn.XLOOKUP(INDIRECT("'Cornhole Board'!" &amp; FY339),$L$266:$L$269,$M$266:$M$269,0,0,1)</f>
        <v>1</v>
      </c>
      <c r="NS339" s="1" cm="1">
        <f t="array" aca="1" ref="NS339" ca="1">_xlfn.XLOOKUP(INDIRECT("'Cornhole Board'!" &amp; FZ339),$L$266:$L$269,$M$266:$M$269,0,0,1)</f>
        <v>3</v>
      </c>
      <c r="NT339" s="1" cm="1">
        <f t="array" aca="1" ref="NT339" ca="1">_xlfn.XLOOKUP(INDIRECT("'Cornhole Board'!" &amp; GA339),$L$266:$L$269,$M$266:$M$269,0,0,1)</f>
        <v>1</v>
      </c>
      <c r="NU339" s="1" cm="1">
        <f t="array" aca="1" ref="NU339" ca="1">_xlfn.XLOOKUP(INDIRECT("'Cornhole Board'!" &amp; GB339),$L$266:$L$269,$M$266:$M$269,0,0,1)</f>
        <v>1</v>
      </c>
      <c r="NV339" s="1" cm="1">
        <f t="array" aca="1" ref="NV339" ca="1">_xlfn.XLOOKUP(INDIRECT("'Cornhole Board'!" &amp; GC339),$L$266:$L$269,$M$266:$M$269,0,0,1)</f>
        <v>3</v>
      </c>
      <c r="NW339" s="1" cm="1">
        <f t="array" aca="1" ref="NW339" ca="1">_xlfn.XLOOKUP(INDIRECT("'Cornhole Board'!" &amp; GD339),$L$266:$L$269,$M$266:$M$269,0,0,1)</f>
        <v>1</v>
      </c>
      <c r="NX339" s="1" cm="1">
        <f t="array" aca="1" ref="NX339" ca="1">_xlfn.XLOOKUP(INDIRECT("'Cornhole Board'!" &amp; GE339),$L$266:$L$269,$M$266:$M$269,0,0,1)</f>
        <v>3</v>
      </c>
      <c r="NY339" s="1" cm="1">
        <f t="array" aca="1" ref="NY339" ca="1">_xlfn.XLOOKUP(INDIRECT("'Cornhole Board'!" &amp; GF339),$L$266:$L$269,$M$266:$M$269,0,0,1)</f>
        <v>3</v>
      </c>
      <c r="NZ339" s="1" cm="1">
        <f t="array" aca="1" ref="NZ339" ca="1">_xlfn.XLOOKUP(INDIRECT("'Cornhole Board'!" &amp; GG339),$L$266:$L$269,$M$266:$M$269,0,0,1)</f>
        <v>3</v>
      </c>
      <c r="OA339" s="1" cm="1">
        <f t="array" aca="1" ref="OA339" ca="1">_xlfn.XLOOKUP(INDIRECT("'Cornhole Board'!" &amp; GH339),$L$266:$L$269,$M$266:$M$269,0,0,1)</f>
        <v>0</v>
      </c>
      <c r="OB339" s="1" cm="1">
        <f t="array" aca="1" ref="OB339" ca="1">_xlfn.XLOOKUP(INDIRECT("'Cornhole Board'!" &amp; GI339),$L$266:$L$269,$M$266:$M$269,0,0,1)</f>
        <v>3</v>
      </c>
      <c r="OC339" s="1" cm="1">
        <f t="array" aca="1" ref="OC339" ca="1">_xlfn.XLOOKUP(INDIRECT("'Cornhole Board'!" &amp; GJ339),$L$266:$L$269,$M$266:$M$269,0,0,1)</f>
        <v>1</v>
      </c>
      <c r="OD339" s="1" cm="1">
        <f t="array" aca="1" ref="OD339" ca="1">_xlfn.XLOOKUP(INDIRECT("'Cornhole Board'!" &amp; GK339),$L$266:$L$269,$M$266:$M$269,0,0,1)</f>
        <v>1</v>
      </c>
      <c r="OE339" s="1" cm="1">
        <f t="array" aca="1" ref="OE339" ca="1">_xlfn.XLOOKUP(INDIRECT("'Cornhole Board'!" &amp; GL339),$L$266:$L$269,$M$266:$M$269,0,0,1)</f>
        <v>3</v>
      </c>
      <c r="OF339" s="1" cm="1">
        <f t="array" aca="1" ref="OF339" ca="1">_xlfn.XLOOKUP(INDIRECT("'Cornhole Board'!" &amp; GM339),$L$266:$L$269,$M$266:$M$269,0,0,1)</f>
        <v>3</v>
      </c>
      <c r="OG339" s="1" cm="1">
        <f t="array" aca="1" ref="OG339" ca="1">_xlfn.XLOOKUP(INDIRECT("'Cornhole Board'!" &amp; GN339),$L$266:$L$269,$M$266:$M$269,0,0,1)</f>
        <v>0</v>
      </c>
      <c r="OH339" s="1" cm="1">
        <f t="array" aca="1" ref="OH339" ca="1">_xlfn.XLOOKUP(INDIRECT("'Cornhole Board'!" &amp; GO339),$L$266:$L$269,$M$266:$M$269,0,0,1)</f>
        <v>1</v>
      </c>
      <c r="OI339" s="1" cm="1">
        <f t="array" aca="1" ref="OI339" ca="1">_xlfn.XLOOKUP(INDIRECT("'Cornhole Board'!" &amp; GP339),$L$266:$L$269,$M$266:$M$269,0,0,1)</f>
        <v>3</v>
      </c>
      <c r="OJ339" s="1" cm="1">
        <f t="array" aca="1" ref="OJ339" ca="1">_xlfn.XLOOKUP(INDIRECT("'Cornhole Board'!" &amp; GQ339),$L$266:$L$269,$M$266:$M$269,0,0,1)</f>
        <v>3</v>
      </c>
      <c r="OK339" s="1" cm="1">
        <f t="array" aca="1" ref="OK339" ca="1">_xlfn.XLOOKUP(INDIRECT("'Cornhole Board'!" &amp; GR339),$L$266:$L$269,$M$266:$M$269,0,0,1)</f>
        <v>1</v>
      </c>
      <c r="OL339" s="1" cm="1">
        <f t="array" aca="1" ref="OL339" ca="1">_xlfn.XLOOKUP(INDIRECT("'Cornhole Board'!" &amp; GS339),$L$266:$L$269,$M$266:$M$269,0,0,1)</f>
        <v>1</v>
      </c>
      <c r="OM339" s="1" cm="1">
        <f t="array" aca="1" ref="OM339" ca="1">_xlfn.XLOOKUP(INDIRECT("'Cornhole Board'!" &amp; GT339),$L$266:$L$269,$M$266:$M$269,0,0,1)</f>
        <v>3</v>
      </c>
      <c r="ON339" s="1" cm="1">
        <f t="array" aca="1" ref="ON339" ca="1">_xlfn.XLOOKUP(INDIRECT("'Cornhole Board'!" &amp; GU339),$L$266:$L$269,$M$266:$M$269,0,0,1)</f>
        <v>3</v>
      </c>
      <c r="OO339" s="1" cm="1">
        <f t="array" aca="1" ref="OO339" ca="1">_xlfn.XLOOKUP(INDIRECT("'Cornhole Board'!" &amp; GV339),$L$266:$L$269,$M$266:$M$269,0,0,1)</f>
        <v>3</v>
      </c>
      <c r="OP339" s="1" cm="1">
        <f t="array" aca="1" ref="OP339" ca="1">_xlfn.XLOOKUP(INDIRECT("'Cornhole Board'!" &amp; GW339),$L$266:$L$269,$M$266:$M$269,0,0,1)</f>
        <v>3</v>
      </c>
      <c r="OQ339" s="1" cm="1">
        <f t="array" aca="1" ref="OQ339" ca="1">_xlfn.XLOOKUP(INDIRECT("'Cornhole Board'!" &amp; GX339),$L$266:$L$269,$M$266:$M$269,0,0,1)</f>
        <v>3</v>
      </c>
    </row>
    <row r="340" spans="2:407" s="1" customFormat="1" ht="23.25">
      <c r="B340" s="15">
        <f t="shared" si="20"/>
        <v>158</v>
      </c>
      <c r="C340" s="12">
        <v>8</v>
      </c>
      <c r="D340" s="13">
        <v>10</v>
      </c>
      <c r="E340" s="14" cm="1">
        <f t="array" aca="1" ref="E340" ca="1">_xlfn.LET(
_xlpm.firstPlayerResults, _xlfn.BYROW(_xlfn.WRAPROWS(_xlfn._xlws.FILTER(GZ340:OQ340,_xlfn.ANCHORARRAY($G$316)=1),4),_xlfn.LAMBDA(_xlpm.roundN, SUM(_xlpm.roundN))),
_xlpm.secondPlayerResults, _xlfn.BYROW(_xlfn.WRAPROWS(_xlfn._xlws.FILTER(GZ340:OQ340,_xlfn.ANCHORARRAY($G$316)=2),4),_xlfn.LAMBDA(_xlpm.roundN,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31</v>
      </c>
      <c r="F340" s="5"/>
      <c r="G340" s="22" t="s">
        <v>144</v>
      </c>
      <c r="H340" s="22" t="s">
        <v>430</v>
      </c>
      <c r="I340" s="22" t="s">
        <v>231</v>
      </c>
      <c r="J340" s="22" t="s">
        <v>788</v>
      </c>
      <c r="K340" s="22" t="s">
        <v>199</v>
      </c>
      <c r="L340" s="22" t="s">
        <v>87</v>
      </c>
      <c r="M340" s="22" t="s">
        <v>255</v>
      </c>
      <c r="N340" s="22" t="s">
        <v>275</v>
      </c>
      <c r="O340" s="22" t="s">
        <v>900</v>
      </c>
      <c r="P340" s="22" t="s">
        <v>199</v>
      </c>
      <c r="Q340" s="22" t="s">
        <v>272</v>
      </c>
      <c r="R340" s="22" t="s">
        <v>661</v>
      </c>
      <c r="S340" s="22" t="s">
        <v>772</v>
      </c>
      <c r="T340" s="22" t="s">
        <v>158</v>
      </c>
      <c r="U340" s="22" t="s">
        <v>179</v>
      </c>
      <c r="V340" s="22" t="s">
        <v>809</v>
      </c>
      <c r="W340" s="22" t="s">
        <v>156</v>
      </c>
      <c r="X340" s="22" t="s">
        <v>231</v>
      </c>
      <c r="Y340" s="22" t="s">
        <v>157</v>
      </c>
      <c r="Z340" s="22" t="s">
        <v>454</v>
      </c>
      <c r="AA340" s="22" t="s">
        <v>141</v>
      </c>
      <c r="AB340" s="22" t="s">
        <v>24</v>
      </c>
      <c r="AC340" s="22" t="s">
        <v>549</v>
      </c>
      <c r="AD340" s="22" t="s">
        <v>153</v>
      </c>
      <c r="AE340" s="22" t="s">
        <v>810</v>
      </c>
      <c r="AF340" s="22" t="s">
        <v>702</v>
      </c>
      <c r="AG340" s="22" t="s">
        <v>395</v>
      </c>
      <c r="AH340" s="22" t="s">
        <v>180</v>
      </c>
      <c r="AI340" s="22" t="s">
        <v>214</v>
      </c>
      <c r="AJ340" s="22" t="s">
        <v>517</v>
      </c>
      <c r="AK340" s="22" t="s">
        <v>23</v>
      </c>
      <c r="AL340" s="22" t="s">
        <v>876</v>
      </c>
      <c r="AM340" s="22" t="s">
        <v>993</v>
      </c>
      <c r="AN340" s="22" t="s">
        <v>157</v>
      </c>
      <c r="AO340" s="22" t="s">
        <v>180</v>
      </c>
      <c r="AP340" s="22" t="s">
        <v>255</v>
      </c>
      <c r="AQ340" s="22" t="s">
        <v>700</v>
      </c>
      <c r="AR340" s="22" t="s">
        <v>275</v>
      </c>
      <c r="AS340" s="22" t="s">
        <v>235</v>
      </c>
      <c r="AT340" s="22" t="s">
        <v>140</v>
      </c>
      <c r="AU340" s="22" t="s">
        <v>195</v>
      </c>
      <c r="AV340" s="22" t="s">
        <v>330</v>
      </c>
      <c r="AW340" s="22" t="s">
        <v>218</v>
      </c>
      <c r="AX340" s="22" t="s">
        <v>255</v>
      </c>
      <c r="AY340" s="22" t="s">
        <v>275</v>
      </c>
      <c r="AZ340" s="22" t="s">
        <v>175</v>
      </c>
      <c r="BA340" s="22" t="s">
        <v>422</v>
      </c>
      <c r="BB340" s="22" t="s">
        <v>234</v>
      </c>
      <c r="BC340" s="22" t="s">
        <v>156</v>
      </c>
      <c r="BD340" s="22" t="s">
        <v>218</v>
      </c>
      <c r="BE340" s="22" t="s">
        <v>707</v>
      </c>
      <c r="BF340" s="22" t="s">
        <v>273</v>
      </c>
      <c r="BG340" s="22" t="s">
        <v>497</v>
      </c>
      <c r="BH340" s="22" t="s">
        <v>113</v>
      </c>
      <c r="BI340" s="22" t="s">
        <v>154</v>
      </c>
      <c r="BJ340" s="22" t="s">
        <v>708</v>
      </c>
      <c r="BK340" s="22" t="s">
        <v>153</v>
      </c>
      <c r="BL340" s="22" t="s">
        <v>176</v>
      </c>
      <c r="BM340" s="22" t="s">
        <v>275</v>
      </c>
      <c r="BN340" s="22" t="s">
        <v>275</v>
      </c>
      <c r="BO340" s="22" t="s">
        <v>402</v>
      </c>
      <c r="BP340" s="22" t="s">
        <v>347</v>
      </c>
      <c r="BQ340" s="22" t="s">
        <v>198</v>
      </c>
      <c r="BR340" s="22" t="s">
        <v>257</v>
      </c>
      <c r="BS340" s="22" t="s">
        <v>773</v>
      </c>
      <c r="BT340" s="22" t="s">
        <v>459</v>
      </c>
      <c r="BU340" s="22" t="s">
        <v>185</v>
      </c>
      <c r="BV340" s="22" t="s">
        <v>157</v>
      </c>
      <c r="BW340" s="22" t="s">
        <v>136</v>
      </c>
      <c r="BX340" s="22" t="s">
        <v>236</v>
      </c>
      <c r="BY340" s="22" t="s">
        <v>218</v>
      </c>
      <c r="BZ340" s="22" t="s">
        <v>218</v>
      </c>
      <c r="CA340" s="22" t="s">
        <v>770</v>
      </c>
      <c r="CB340" s="22" t="s">
        <v>988</v>
      </c>
      <c r="CC340" s="22" t="s">
        <v>475</v>
      </c>
      <c r="CD340" s="22" t="s">
        <v>253</v>
      </c>
      <c r="CE340" s="22" t="s">
        <v>255</v>
      </c>
      <c r="CF340" s="22" t="s">
        <v>531</v>
      </c>
      <c r="CG340" s="22" t="s">
        <v>358</v>
      </c>
      <c r="CH340" s="22" t="s">
        <v>145</v>
      </c>
      <c r="CI340" s="22" t="s">
        <v>234</v>
      </c>
      <c r="CJ340" s="22" t="s">
        <v>255</v>
      </c>
      <c r="CK340" s="22" t="s">
        <v>516</v>
      </c>
      <c r="CL340" s="22" t="s">
        <v>390</v>
      </c>
      <c r="CM340" s="22" t="s">
        <v>793</v>
      </c>
      <c r="CN340" s="22" t="s">
        <v>579</v>
      </c>
      <c r="CO340" s="22" t="s">
        <v>569</v>
      </c>
      <c r="CP340" s="22" t="s">
        <v>392</v>
      </c>
      <c r="CQ340" s="22" t="s">
        <v>803</v>
      </c>
      <c r="CR340" s="22" t="s">
        <v>811</v>
      </c>
      <c r="CS340" s="22" t="s">
        <v>807</v>
      </c>
      <c r="CT340" s="22" t="s">
        <v>211</v>
      </c>
      <c r="CU340" s="22" t="s">
        <v>829</v>
      </c>
      <c r="CV340" s="22" t="s">
        <v>232</v>
      </c>
      <c r="CW340" s="22" t="s">
        <v>935</v>
      </c>
      <c r="CX340" s="22" t="s">
        <v>232</v>
      </c>
      <c r="CY340" s="22" t="s">
        <v>276</v>
      </c>
      <c r="CZ340" s="22" t="s">
        <v>178</v>
      </c>
      <c r="DA340" s="22" t="s">
        <v>257</v>
      </c>
      <c r="DB340" s="22" t="s">
        <v>233</v>
      </c>
      <c r="DC340" s="22" t="s">
        <v>868</v>
      </c>
      <c r="DD340" s="22" t="s">
        <v>197</v>
      </c>
      <c r="DE340" s="22" t="s">
        <v>23</v>
      </c>
      <c r="DF340" s="22" t="s">
        <v>120</v>
      </c>
      <c r="DG340" s="22" t="s">
        <v>176</v>
      </c>
      <c r="DH340" s="22" t="s">
        <v>258</v>
      </c>
      <c r="DI340" s="22" t="s">
        <v>1036</v>
      </c>
      <c r="DJ340" s="22" t="s">
        <v>178</v>
      </c>
      <c r="DK340" s="22" t="s">
        <v>217</v>
      </c>
      <c r="DL340" s="22" t="s">
        <v>158</v>
      </c>
      <c r="DM340" s="22" t="s">
        <v>857</v>
      </c>
      <c r="DN340" s="22" t="s">
        <v>180</v>
      </c>
      <c r="DO340" s="22" t="s">
        <v>879</v>
      </c>
      <c r="DP340" s="22" t="s">
        <v>212</v>
      </c>
      <c r="DQ340" s="22" t="s">
        <v>456</v>
      </c>
      <c r="DR340" s="22" t="s">
        <v>735</v>
      </c>
      <c r="DS340" s="22" t="s">
        <v>154</v>
      </c>
      <c r="DT340" s="22" t="s">
        <v>828</v>
      </c>
      <c r="DU340" s="22" t="s">
        <v>416</v>
      </c>
      <c r="DV340" s="22" t="s">
        <v>258</v>
      </c>
      <c r="DW340" s="22" t="s">
        <v>561</v>
      </c>
      <c r="DX340" s="22" t="s">
        <v>534</v>
      </c>
      <c r="DY340" s="22" t="s">
        <v>178</v>
      </c>
      <c r="DZ340" s="22" t="s">
        <v>181</v>
      </c>
      <c r="EA340" s="22" t="s">
        <v>455</v>
      </c>
      <c r="EB340" s="22" t="s">
        <v>494</v>
      </c>
      <c r="EC340" s="22" t="s">
        <v>265</v>
      </c>
      <c r="ED340" s="22" t="s">
        <v>257</v>
      </c>
      <c r="EE340" s="22" t="s">
        <v>181</v>
      </c>
      <c r="EF340" s="22" t="s">
        <v>181</v>
      </c>
      <c r="EG340" s="22" t="s">
        <v>616</v>
      </c>
      <c r="EH340" s="22" t="s">
        <v>916</v>
      </c>
      <c r="EI340" s="22" t="s">
        <v>232</v>
      </c>
      <c r="EJ340" s="22" t="s">
        <v>158</v>
      </c>
      <c r="EK340" s="22" t="s">
        <v>344</v>
      </c>
      <c r="EL340" s="22" t="s">
        <v>236</v>
      </c>
      <c r="EM340" s="22" t="s">
        <v>181</v>
      </c>
      <c r="EN340" s="22" t="s">
        <v>695</v>
      </c>
      <c r="EO340" s="22" t="s">
        <v>255</v>
      </c>
      <c r="EP340" s="22" t="s">
        <v>21</v>
      </c>
      <c r="EQ340" s="22" t="s">
        <v>154</v>
      </c>
      <c r="ER340" s="22" t="s">
        <v>231</v>
      </c>
      <c r="ES340" s="22" t="s">
        <v>158</v>
      </c>
      <c r="ET340" s="22" t="s">
        <v>788</v>
      </c>
      <c r="EU340" s="22" t="s">
        <v>1137</v>
      </c>
      <c r="EV340" s="22" t="s">
        <v>43</v>
      </c>
      <c r="EW340" s="22" t="s">
        <v>490</v>
      </c>
      <c r="EX340" s="22" t="s">
        <v>153</v>
      </c>
      <c r="EY340" s="22" t="s">
        <v>1028</v>
      </c>
      <c r="EZ340" s="22" t="s">
        <v>21</v>
      </c>
      <c r="FA340" s="22" t="s">
        <v>233</v>
      </c>
      <c r="FB340" s="22" t="s">
        <v>277</v>
      </c>
      <c r="FC340" s="22" t="s">
        <v>200</v>
      </c>
      <c r="FD340" s="22" t="s">
        <v>64</v>
      </c>
      <c r="FE340" s="22" t="s">
        <v>567</v>
      </c>
      <c r="FF340" s="22" t="s">
        <v>276</v>
      </c>
      <c r="FG340" s="22" t="s">
        <v>176</v>
      </c>
      <c r="FH340" s="22" t="s">
        <v>536</v>
      </c>
      <c r="FI340" s="22" t="s">
        <v>1119</v>
      </c>
      <c r="FJ340" s="22" t="s">
        <v>1008</v>
      </c>
      <c r="FK340" s="22" t="s">
        <v>234</v>
      </c>
      <c r="FL340" s="22" t="s">
        <v>332</v>
      </c>
      <c r="FM340" s="22" t="s">
        <v>140</v>
      </c>
      <c r="FN340" s="22" t="s">
        <v>768</v>
      </c>
      <c r="FO340" s="22" t="s">
        <v>273</v>
      </c>
      <c r="FP340" s="22" t="s">
        <v>624</v>
      </c>
      <c r="FQ340" s="22" t="s">
        <v>423</v>
      </c>
      <c r="FR340" s="22" t="s">
        <v>246</v>
      </c>
      <c r="FS340" s="22" t="s">
        <v>255</v>
      </c>
      <c r="FT340" s="22" t="s">
        <v>809</v>
      </c>
      <c r="FU340" s="22" t="s">
        <v>785</v>
      </c>
      <c r="FV340" s="22" t="s">
        <v>610</v>
      </c>
      <c r="FW340" s="22" t="s">
        <v>197</v>
      </c>
      <c r="FX340" s="22" t="s">
        <v>195</v>
      </c>
      <c r="FY340" s="22" t="s">
        <v>64</v>
      </c>
      <c r="FZ340" s="22" t="s">
        <v>497</v>
      </c>
      <c r="GA340" s="22" t="s">
        <v>202</v>
      </c>
      <c r="GB340" s="22" t="s">
        <v>530</v>
      </c>
      <c r="GC340" s="22" t="s">
        <v>200</v>
      </c>
      <c r="GD340" s="22" t="s">
        <v>459</v>
      </c>
      <c r="GE340" s="22" t="s">
        <v>142</v>
      </c>
      <c r="GF340" s="22" t="s">
        <v>1062</v>
      </c>
      <c r="GG340" s="22" t="s">
        <v>754</v>
      </c>
      <c r="GH340" s="22" t="s">
        <v>455</v>
      </c>
      <c r="GI340" s="22" t="s">
        <v>790</v>
      </c>
      <c r="GJ340" s="22" t="s">
        <v>356</v>
      </c>
      <c r="GK340" s="22" t="s">
        <v>15</v>
      </c>
      <c r="GL340" s="22" t="s">
        <v>498</v>
      </c>
      <c r="GM340" s="22" t="s">
        <v>154</v>
      </c>
      <c r="GN340" s="22" t="s">
        <v>23</v>
      </c>
      <c r="GO340" s="22" t="s">
        <v>942</v>
      </c>
      <c r="GP340" s="22" t="s">
        <v>285</v>
      </c>
      <c r="GQ340" s="22" t="s">
        <v>65</v>
      </c>
      <c r="GR340" s="22" t="s">
        <v>1091</v>
      </c>
      <c r="GS340" s="22" t="s">
        <v>177</v>
      </c>
      <c r="GT340" s="22" t="s">
        <v>752</v>
      </c>
      <c r="GU340" s="22" t="s">
        <v>1124</v>
      </c>
      <c r="GV340" s="22" t="s">
        <v>846</v>
      </c>
      <c r="GW340" s="22" t="s">
        <v>38</v>
      </c>
      <c r="GX340" s="43" t="s">
        <v>156</v>
      </c>
      <c r="GZ340" s="1" cm="1">
        <f t="array" aca="1" ref="GZ340" ca="1">_xlfn.XLOOKUP(INDIRECT("'Cornhole Board'!" &amp; G340),$L$266:$L$269,$M$266:$M$269,0,0,1)</f>
        <v>1</v>
      </c>
      <c r="HA340" s="1" cm="1">
        <f t="array" aca="1" ref="HA340" ca="1">_xlfn.XLOOKUP(INDIRECT("'Cornhole Board'!" &amp; H340),$L$266:$L$269,$M$266:$M$269,0,0,1)</f>
        <v>1</v>
      </c>
      <c r="HB340" s="1" cm="1">
        <f t="array" aca="1" ref="HB340" ca="1">_xlfn.XLOOKUP(INDIRECT("'Cornhole Board'!" &amp; I340),$L$266:$L$269,$M$266:$M$269,0,0,1)</f>
        <v>3</v>
      </c>
      <c r="HC340" s="1" cm="1">
        <f t="array" aca="1" ref="HC340" ca="1">_xlfn.XLOOKUP(INDIRECT("'Cornhole Board'!" &amp; J340),$L$266:$L$269,$M$266:$M$269,0,0,1)</f>
        <v>1</v>
      </c>
      <c r="HD340" s="1" cm="1">
        <f t="array" aca="1" ref="HD340" ca="1">_xlfn.XLOOKUP(INDIRECT("'Cornhole Board'!" &amp; K340),$L$266:$L$269,$M$266:$M$269,0,0,1)</f>
        <v>3</v>
      </c>
      <c r="HE340" s="1" cm="1">
        <f t="array" aca="1" ref="HE340" ca="1">_xlfn.XLOOKUP(INDIRECT("'Cornhole Board'!" &amp; L340),$L$266:$L$269,$M$266:$M$269,0,0,1)</f>
        <v>1</v>
      </c>
      <c r="HF340" s="1" cm="1">
        <f t="array" aca="1" ref="HF340" ca="1">_xlfn.XLOOKUP(INDIRECT("'Cornhole Board'!" &amp; M340),$L$266:$L$269,$M$266:$M$269,0,0,1)</f>
        <v>3</v>
      </c>
      <c r="HG340" s="1" cm="1">
        <f t="array" aca="1" ref="HG340" ca="1">_xlfn.XLOOKUP(INDIRECT("'Cornhole Board'!" &amp; N340),$L$266:$L$269,$M$266:$M$269,0,0,1)</f>
        <v>3</v>
      </c>
      <c r="HH340" s="1" cm="1">
        <f t="array" aca="1" ref="HH340" ca="1">_xlfn.XLOOKUP(INDIRECT("'Cornhole Board'!" &amp; O340),$L$266:$L$269,$M$266:$M$269,0,0,1)</f>
        <v>1</v>
      </c>
      <c r="HI340" s="1" cm="1">
        <f t="array" aca="1" ref="HI340" ca="1">_xlfn.XLOOKUP(INDIRECT("'Cornhole Board'!" &amp; P340),$L$266:$L$269,$M$266:$M$269,0,0,1)</f>
        <v>3</v>
      </c>
      <c r="HJ340" s="1" cm="1">
        <f t="array" aca="1" ref="HJ340" ca="1">_xlfn.XLOOKUP(INDIRECT("'Cornhole Board'!" &amp; Q340),$L$266:$L$269,$M$266:$M$269,0,0,1)</f>
        <v>1</v>
      </c>
      <c r="HK340" s="1" cm="1">
        <f t="array" aca="1" ref="HK340" ca="1">_xlfn.XLOOKUP(INDIRECT("'Cornhole Board'!" &amp; R340),$L$266:$L$269,$M$266:$M$269,0,0,1)</f>
        <v>1</v>
      </c>
      <c r="HL340" s="1" cm="1">
        <f t="array" aca="1" ref="HL340" ca="1">_xlfn.XLOOKUP(INDIRECT("'Cornhole Board'!" &amp; S340),$L$266:$L$269,$M$266:$M$269,0,0,1)</f>
        <v>1</v>
      </c>
      <c r="HM340" s="1" cm="1">
        <f t="array" aca="1" ref="HM340" ca="1">_xlfn.XLOOKUP(INDIRECT("'Cornhole Board'!" &amp; T340),$L$266:$L$269,$M$266:$M$269,0,0,1)</f>
        <v>3</v>
      </c>
      <c r="HN340" s="1" cm="1">
        <f t="array" aca="1" ref="HN340" ca="1">_xlfn.XLOOKUP(INDIRECT("'Cornhole Board'!" &amp; U340),$L$266:$L$269,$M$266:$M$269,0,0,1)</f>
        <v>3</v>
      </c>
      <c r="HO340" s="1" cm="1">
        <f t="array" aca="1" ref="HO340" ca="1">_xlfn.XLOOKUP(INDIRECT("'Cornhole Board'!" &amp; V340),$L$266:$L$269,$M$266:$M$269,0,0,1)</f>
        <v>1</v>
      </c>
      <c r="HP340" s="1" cm="1">
        <f t="array" aca="1" ref="HP340" ca="1">_xlfn.XLOOKUP(INDIRECT("'Cornhole Board'!" &amp; W340),$L$266:$L$269,$M$266:$M$269,0,0,1)</f>
        <v>3</v>
      </c>
      <c r="HQ340" s="1" cm="1">
        <f t="array" aca="1" ref="HQ340" ca="1">_xlfn.XLOOKUP(INDIRECT("'Cornhole Board'!" &amp; X340),$L$266:$L$269,$M$266:$M$269,0,0,1)</f>
        <v>3</v>
      </c>
      <c r="HR340" s="1" cm="1">
        <f t="array" aca="1" ref="HR340" ca="1">_xlfn.XLOOKUP(INDIRECT("'Cornhole Board'!" &amp; Y340),$L$266:$L$269,$M$266:$M$269,0,0,1)</f>
        <v>3</v>
      </c>
      <c r="HS340" s="1" cm="1">
        <f t="array" aca="1" ref="HS340" ca="1">_xlfn.XLOOKUP(INDIRECT("'Cornhole Board'!" &amp; Z340),$L$266:$L$269,$M$266:$M$269,0,0,1)</f>
        <v>1</v>
      </c>
      <c r="HT340" s="1" cm="1">
        <f t="array" aca="1" ref="HT340" ca="1">_xlfn.XLOOKUP(INDIRECT("'Cornhole Board'!" &amp; AA340),$L$266:$L$269,$M$266:$M$269,0,0,1)</f>
        <v>3</v>
      </c>
      <c r="HU340" s="1" cm="1">
        <f t="array" aca="1" ref="HU340" ca="1">_xlfn.XLOOKUP(INDIRECT("'Cornhole Board'!" &amp; AB340),$L$266:$L$269,$M$266:$M$269,0,0,1)</f>
        <v>1</v>
      </c>
      <c r="HV340" s="1" cm="1">
        <f t="array" aca="1" ref="HV340" ca="1">_xlfn.XLOOKUP(INDIRECT("'Cornhole Board'!" &amp; AC340),$L$266:$L$269,$M$266:$M$269,0,0,1)</f>
        <v>1</v>
      </c>
      <c r="HW340" s="1" cm="1">
        <f t="array" aca="1" ref="HW340" ca="1">_xlfn.XLOOKUP(INDIRECT("'Cornhole Board'!" &amp; AD340),$L$266:$L$269,$M$266:$M$269,0,0,1)</f>
        <v>3</v>
      </c>
      <c r="HX340" s="1" cm="1">
        <f t="array" aca="1" ref="HX340" ca="1">_xlfn.XLOOKUP(INDIRECT("'Cornhole Board'!" &amp; AE340),$L$266:$L$269,$M$266:$M$269,0,0,1)</f>
        <v>1</v>
      </c>
      <c r="HY340" s="1" cm="1">
        <f t="array" aca="1" ref="HY340" ca="1">_xlfn.XLOOKUP(INDIRECT("'Cornhole Board'!" &amp; AF340),$L$266:$L$269,$M$266:$M$269,0,0,1)</f>
        <v>1</v>
      </c>
      <c r="HZ340" s="1" cm="1">
        <f t="array" aca="1" ref="HZ340" ca="1">_xlfn.XLOOKUP(INDIRECT("'Cornhole Board'!" &amp; AG340),$L$266:$L$269,$M$266:$M$269,0,0,1)</f>
        <v>1</v>
      </c>
      <c r="IA340" s="1" cm="1">
        <f t="array" aca="1" ref="IA340" ca="1">_xlfn.XLOOKUP(INDIRECT("'Cornhole Board'!" &amp; AH340),$L$266:$L$269,$M$266:$M$269,0,0,1)</f>
        <v>3</v>
      </c>
      <c r="IB340" s="1" cm="1">
        <f t="array" aca="1" ref="IB340" ca="1">_xlfn.XLOOKUP(INDIRECT("'Cornhole Board'!" &amp; AI340),$L$266:$L$269,$M$266:$M$269,0,0,1)</f>
        <v>3</v>
      </c>
      <c r="IC340" s="1" cm="1">
        <f t="array" aca="1" ref="IC340" ca="1">_xlfn.XLOOKUP(INDIRECT("'Cornhole Board'!" &amp; AJ340),$L$266:$L$269,$M$266:$M$269,0,0,1)</f>
        <v>1</v>
      </c>
      <c r="ID340" s="1" cm="1">
        <f t="array" aca="1" ref="ID340" ca="1">_xlfn.XLOOKUP(INDIRECT("'Cornhole Board'!" &amp; AK340),$L$266:$L$269,$M$266:$M$269,0,0,1)</f>
        <v>3</v>
      </c>
      <c r="IE340" s="1" cm="1">
        <f t="array" aca="1" ref="IE340" ca="1">_xlfn.XLOOKUP(INDIRECT("'Cornhole Board'!" &amp; AL340),$L$266:$L$269,$M$266:$M$269,0,0,1)</f>
        <v>1</v>
      </c>
      <c r="IF340" s="1" cm="1">
        <f t="array" aca="1" ref="IF340" ca="1">_xlfn.XLOOKUP(INDIRECT("'Cornhole Board'!" &amp; AM340),$L$266:$L$269,$M$266:$M$269,0,0,1)</f>
        <v>0</v>
      </c>
      <c r="IG340" s="1" cm="1">
        <f t="array" aca="1" ref="IG340" ca="1">_xlfn.XLOOKUP(INDIRECT("'Cornhole Board'!" &amp; AN340),$L$266:$L$269,$M$266:$M$269,0,0,1)</f>
        <v>3</v>
      </c>
      <c r="IH340" s="1" cm="1">
        <f t="array" aca="1" ref="IH340" ca="1">_xlfn.XLOOKUP(INDIRECT("'Cornhole Board'!" &amp; AO340),$L$266:$L$269,$M$266:$M$269,0,0,1)</f>
        <v>3</v>
      </c>
      <c r="II340" s="1" cm="1">
        <f t="array" aca="1" ref="II340" ca="1">_xlfn.XLOOKUP(INDIRECT("'Cornhole Board'!" &amp; AP340),$L$266:$L$269,$M$266:$M$269,0,0,1)</f>
        <v>3</v>
      </c>
      <c r="IJ340" s="1" cm="1">
        <f t="array" aca="1" ref="IJ340" ca="1">_xlfn.XLOOKUP(INDIRECT("'Cornhole Board'!" &amp; AQ340),$L$266:$L$269,$M$266:$M$269,0,0,1)</f>
        <v>1</v>
      </c>
      <c r="IK340" s="1" cm="1">
        <f t="array" aca="1" ref="IK340" ca="1">_xlfn.XLOOKUP(INDIRECT("'Cornhole Board'!" &amp; AR340),$L$266:$L$269,$M$266:$M$269,0,0,1)</f>
        <v>3</v>
      </c>
      <c r="IL340" s="1" cm="1">
        <f t="array" aca="1" ref="IL340" ca="1">_xlfn.XLOOKUP(INDIRECT("'Cornhole Board'!" &amp; AS340),$L$266:$L$269,$M$266:$M$269,0,0,1)</f>
        <v>3</v>
      </c>
      <c r="IM340" s="1" cm="1">
        <f t="array" aca="1" ref="IM340" ca="1">_xlfn.XLOOKUP(INDIRECT("'Cornhole Board'!" &amp; AT340),$L$266:$L$269,$M$266:$M$269,0,0,1)</f>
        <v>3</v>
      </c>
      <c r="IN340" s="1" cm="1">
        <f t="array" aca="1" ref="IN340" ca="1">_xlfn.XLOOKUP(INDIRECT("'Cornhole Board'!" &amp; AU340),$L$266:$L$269,$M$266:$M$269,0,0,1)</f>
        <v>3</v>
      </c>
      <c r="IO340" s="1" cm="1">
        <f t="array" aca="1" ref="IO340" ca="1">_xlfn.XLOOKUP(INDIRECT("'Cornhole Board'!" &amp; AV340),$L$266:$L$269,$M$266:$M$269,0,0,1)</f>
        <v>1</v>
      </c>
      <c r="IP340" s="1" cm="1">
        <f t="array" aca="1" ref="IP340" ca="1">_xlfn.XLOOKUP(INDIRECT("'Cornhole Board'!" &amp; AW340),$L$266:$L$269,$M$266:$M$269,0,0,1)</f>
        <v>3</v>
      </c>
      <c r="IQ340" s="1" cm="1">
        <f t="array" aca="1" ref="IQ340" ca="1">_xlfn.XLOOKUP(INDIRECT("'Cornhole Board'!" &amp; AX340),$L$266:$L$269,$M$266:$M$269,0,0,1)</f>
        <v>3</v>
      </c>
      <c r="IR340" s="1" cm="1">
        <f t="array" aca="1" ref="IR340" ca="1">_xlfn.XLOOKUP(INDIRECT("'Cornhole Board'!" &amp; AY340),$L$266:$L$269,$M$266:$M$269,0,0,1)</f>
        <v>3</v>
      </c>
      <c r="IS340" s="1" cm="1">
        <f t="array" aca="1" ref="IS340" ca="1">_xlfn.XLOOKUP(INDIRECT("'Cornhole Board'!" &amp; AZ340),$L$266:$L$269,$M$266:$M$269,0,0,1)</f>
        <v>3</v>
      </c>
      <c r="IT340" s="1" cm="1">
        <f t="array" aca="1" ref="IT340" ca="1">_xlfn.XLOOKUP(INDIRECT("'Cornhole Board'!" &amp; BA340),$L$266:$L$269,$M$266:$M$269,0,0,1)</f>
        <v>1</v>
      </c>
      <c r="IU340" s="1" cm="1">
        <f t="array" aca="1" ref="IU340" ca="1">_xlfn.XLOOKUP(INDIRECT("'Cornhole Board'!" &amp; BB340),$L$266:$L$269,$M$266:$M$269,0,0,1)</f>
        <v>3</v>
      </c>
      <c r="IV340" s="1" cm="1">
        <f t="array" aca="1" ref="IV340" ca="1">_xlfn.XLOOKUP(INDIRECT("'Cornhole Board'!" &amp; BC340),$L$266:$L$269,$M$266:$M$269,0,0,1)</f>
        <v>3</v>
      </c>
      <c r="IW340" s="1" cm="1">
        <f t="array" aca="1" ref="IW340" ca="1">_xlfn.XLOOKUP(INDIRECT("'Cornhole Board'!" &amp; BD340),$L$266:$L$269,$M$266:$M$269,0,0,1)</f>
        <v>3</v>
      </c>
      <c r="IX340" s="1" cm="1">
        <f t="array" aca="1" ref="IX340" ca="1">_xlfn.XLOOKUP(INDIRECT("'Cornhole Board'!" &amp; BE340),$L$266:$L$269,$M$266:$M$269,0,0,1)</f>
        <v>1</v>
      </c>
      <c r="IY340" s="1" cm="1">
        <f t="array" aca="1" ref="IY340" ca="1">_xlfn.XLOOKUP(INDIRECT("'Cornhole Board'!" &amp; BF340),$L$266:$L$269,$M$266:$M$269,0,0,1)</f>
        <v>3</v>
      </c>
      <c r="IZ340" s="1" cm="1">
        <f t="array" aca="1" ref="IZ340" ca="1">_xlfn.XLOOKUP(INDIRECT("'Cornhole Board'!" &amp; BG340),$L$266:$L$269,$M$266:$M$269,0,0,1)</f>
        <v>1</v>
      </c>
      <c r="JA340" s="1" cm="1">
        <f t="array" aca="1" ref="JA340" ca="1">_xlfn.XLOOKUP(INDIRECT("'Cornhole Board'!" &amp; BH340),$L$266:$L$269,$M$266:$M$269,0,0,1)</f>
        <v>1</v>
      </c>
      <c r="JB340" s="1" cm="1">
        <f t="array" aca="1" ref="JB340" ca="1">_xlfn.XLOOKUP(INDIRECT("'Cornhole Board'!" &amp; BI340),$L$266:$L$269,$M$266:$M$269,0,0,1)</f>
        <v>3</v>
      </c>
      <c r="JC340" s="1" cm="1">
        <f t="array" aca="1" ref="JC340" ca="1">_xlfn.XLOOKUP(INDIRECT("'Cornhole Board'!" &amp; BJ340),$L$266:$L$269,$M$266:$M$269,0,0,1)</f>
        <v>1</v>
      </c>
      <c r="JD340" s="1" cm="1">
        <f t="array" aca="1" ref="JD340" ca="1">_xlfn.XLOOKUP(INDIRECT("'Cornhole Board'!" &amp; BK340),$L$266:$L$269,$M$266:$M$269,0,0,1)</f>
        <v>3</v>
      </c>
      <c r="JE340" s="1" cm="1">
        <f t="array" aca="1" ref="JE340" ca="1">_xlfn.XLOOKUP(INDIRECT("'Cornhole Board'!" &amp; BL340),$L$266:$L$269,$M$266:$M$269,0,0,1)</f>
        <v>3</v>
      </c>
      <c r="JF340" s="1" cm="1">
        <f t="array" aca="1" ref="JF340" ca="1">_xlfn.XLOOKUP(INDIRECT("'Cornhole Board'!" &amp; BM340),$L$266:$L$269,$M$266:$M$269,0,0,1)</f>
        <v>3</v>
      </c>
      <c r="JG340" s="1" cm="1">
        <f t="array" aca="1" ref="JG340" ca="1">_xlfn.XLOOKUP(INDIRECT("'Cornhole Board'!" &amp; BN340),$L$266:$L$269,$M$266:$M$269,0,0,1)</f>
        <v>3</v>
      </c>
      <c r="JH340" s="1" cm="1">
        <f t="array" aca="1" ref="JH340" ca="1">_xlfn.XLOOKUP(INDIRECT("'Cornhole Board'!" &amp; BO340),$L$266:$L$269,$M$266:$M$269,0,0,1)</f>
        <v>1</v>
      </c>
      <c r="JI340" s="1" cm="1">
        <f t="array" aca="1" ref="JI340" ca="1">_xlfn.XLOOKUP(INDIRECT("'Cornhole Board'!" &amp; BP340),$L$266:$L$269,$M$266:$M$269,0,0,1)</f>
        <v>1</v>
      </c>
      <c r="JJ340" s="1" cm="1">
        <f t="array" aca="1" ref="JJ340" ca="1">_xlfn.XLOOKUP(INDIRECT("'Cornhole Board'!" &amp; BQ340),$L$266:$L$269,$M$266:$M$269,0,0,1)</f>
        <v>3</v>
      </c>
      <c r="JK340" s="1" cm="1">
        <f t="array" aca="1" ref="JK340" ca="1">_xlfn.XLOOKUP(INDIRECT("'Cornhole Board'!" &amp; BR340),$L$266:$L$269,$M$266:$M$269,0,0,1)</f>
        <v>3</v>
      </c>
      <c r="JL340" s="1" cm="1">
        <f t="array" aca="1" ref="JL340" ca="1">_xlfn.XLOOKUP(INDIRECT("'Cornhole Board'!" &amp; BS340),$L$266:$L$269,$M$266:$M$269,0,0,1)</f>
        <v>1</v>
      </c>
      <c r="JM340" s="1" cm="1">
        <f t="array" aca="1" ref="JM340" ca="1">_xlfn.XLOOKUP(INDIRECT("'Cornhole Board'!" &amp; BT340),$L$266:$L$269,$M$266:$M$269,0,0,1)</f>
        <v>1</v>
      </c>
      <c r="JN340" s="1" cm="1">
        <f t="array" aca="1" ref="JN340" ca="1">_xlfn.XLOOKUP(INDIRECT("'Cornhole Board'!" &amp; BU340),$L$266:$L$269,$M$266:$M$269,0,0,1)</f>
        <v>1</v>
      </c>
      <c r="JO340" s="1" cm="1">
        <f t="array" aca="1" ref="JO340" ca="1">_xlfn.XLOOKUP(INDIRECT("'Cornhole Board'!" &amp; BV340),$L$266:$L$269,$M$266:$M$269,0,0,1)</f>
        <v>3</v>
      </c>
      <c r="JP340" s="1" cm="1">
        <f t="array" aca="1" ref="JP340" ca="1">_xlfn.XLOOKUP(INDIRECT("'Cornhole Board'!" &amp; BW340),$L$266:$L$269,$M$266:$M$269,0,0,1)</f>
        <v>1</v>
      </c>
      <c r="JQ340" s="1" cm="1">
        <f t="array" aca="1" ref="JQ340" ca="1">_xlfn.XLOOKUP(INDIRECT("'Cornhole Board'!" &amp; BX340),$L$266:$L$269,$M$266:$M$269,0,0,1)</f>
        <v>3</v>
      </c>
      <c r="JR340" s="1" cm="1">
        <f t="array" aca="1" ref="JR340" ca="1">_xlfn.XLOOKUP(INDIRECT("'Cornhole Board'!" &amp; BY340),$L$266:$L$269,$M$266:$M$269,0,0,1)</f>
        <v>3</v>
      </c>
      <c r="JS340" s="1" cm="1">
        <f t="array" aca="1" ref="JS340" ca="1">_xlfn.XLOOKUP(INDIRECT("'Cornhole Board'!" &amp; BZ340),$L$266:$L$269,$M$266:$M$269,0,0,1)</f>
        <v>3</v>
      </c>
      <c r="JT340" s="1" cm="1">
        <f t="array" aca="1" ref="JT340" ca="1">_xlfn.XLOOKUP(INDIRECT("'Cornhole Board'!" &amp; CA340),$L$266:$L$269,$M$266:$M$269,0,0,1)</f>
        <v>1</v>
      </c>
      <c r="JU340" s="1" cm="1">
        <f t="array" aca="1" ref="JU340" ca="1">_xlfn.XLOOKUP(INDIRECT("'Cornhole Board'!" &amp; CB340),$L$266:$L$269,$M$266:$M$269,0,0,1)</f>
        <v>0</v>
      </c>
      <c r="JV340" s="1" cm="1">
        <f t="array" aca="1" ref="JV340" ca="1">_xlfn.XLOOKUP(INDIRECT("'Cornhole Board'!" &amp; CC340),$L$266:$L$269,$M$266:$M$269,0,0,1)</f>
        <v>1</v>
      </c>
      <c r="JW340" s="1" cm="1">
        <f t="array" aca="1" ref="JW340" ca="1">_xlfn.XLOOKUP(INDIRECT("'Cornhole Board'!" &amp; CD340),$L$266:$L$269,$M$266:$M$269,0,0,1)</f>
        <v>3</v>
      </c>
      <c r="JX340" s="1" cm="1">
        <f t="array" aca="1" ref="JX340" ca="1">_xlfn.XLOOKUP(INDIRECT("'Cornhole Board'!" &amp; CE340),$L$266:$L$269,$M$266:$M$269,0,0,1)</f>
        <v>3</v>
      </c>
      <c r="JY340" s="1" cm="1">
        <f t="array" aca="1" ref="JY340" ca="1">_xlfn.XLOOKUP(INDIRECT("'Cornhole Board'!" &amp; CF340),$L$266:$L$269,$M$266:$M$269,0,0,1)</f>
        <v>1</v>
      </c>
      <c r="JZ340" s="1" cm="1">
        <f t="array" aca="1" ref="JZ340" ca="1">_xlfn.XLOOKUP(INDIRECT("'Cornhole Board'!" &amp; CG340),$L$266:$L$269,$M$266:$M$269,0,0,1)</f>
        <v>1</v>
      </c>
      <c r="KA340" s="1" cm="1">
        <f t="array" aca="1" ref="KA340" ca="1">_xlfn.XLOOKUP(INDIRECT("'Cornhole Board'!" &amp; CH340),$L$266:$L$269,$M$266:$M$269,0,0,1)</f>
        <v>1</v>
      </c>
      <c r="KB340" s="1" cm="1">
        <f t="array" aca="1" ref="KB340" ca="1">_xlfn.XLOOKUP(INDIRECT("'Cornhole Board'!" &amp; CI340),$L$266:$L$269,$M$266:$M$269,0,0,1)</f>
        <v>3</v>
      </c>
      <c r="KC340" s="1" cm="1">
        <f t="array" aca="1" ref="KC340" ca="1">_xlfn.XLOOKUP(INDIRECT("'Cornhole Board'!" &amp; CJ340),$L$266:$L$269,$M$266:$M$269,0,0,1)</f>
        <v>3</v>
      </c>
      <c r="KD340" s="1" cm="1">
        <f t="array" aca="1" ref="KD340" ca="1">_xlfn.XLOOKUP(INDIRECT("'Cornhole Board'!" &amp; CK340),$L$266:$L$269,$M$266:$M$269,0,0,1)</f>
        <v>1</v>
      </c>
      <c r="KE340" s="1" cm="1">
        <f t="array" aca="1" ref="KE340" ca="1">_xlfn.XLOOKUP(INDIRECT("'Cornhole Board'!" &amp; CL340),$L$266:$L$269,$M$266:$M$269,0,0,1)</f>
        <v>1</v>
      </c>
      <c r="KF340" s="1" cm="1">
        <f t="array" aca="1" ref="KF340" ca="1">_xlfn.XLOOKUP(INDIRECT("'Cornhole Board'!" &amp; CM340),$L$266:$L$269,$M$266:$M$269,0,0,1)</f>
        <v>1</v>
      </c>
      <c r="KG340" s="1" cm="1">
        <f t="array" aca="1" ref="KG340" ca="1">_xlfn.XLOOKUP(INDIRECT("'Cornhole Board'!" &amp; CN340),$L$266:$L$269,$M$266:$M$269,0,0,1)</f>
        <v>1</v>
      </c>
      <c r="KH340" s="1" cm="1">
        <f t="array" aca="1" ref="KH340" ca="1">_xlfn.XLOOKUP(INDIRECT("'Cornhole Board'!" &amp; CO340),$L$266:$L$269,$M$266:$M$269,0,0,1)</f>
        <v>1</v>
      </c>
      <c r="KI340" s="1" cm="1">
        <f t="array" aca="1" ref="KI340" ca="1">_xlfn.XLOOKUP(INDIRECT("'Cornhole Board'!" &amp; CP340),$L$266:$L$269,$M$266:$M$269,0,0,1)</f>
        <v>1</v>
      </c>
      <c r="KJ340" s="1" cm="1">
        <f t="array" aca="1" ref="KJ340" ca="1">_xlfn.XLOOKUP(INDIRECT("'Cornhole Board'!" &amp; CQ340),$L$266:$L$269,$M$266:$M$269,0,0,1)</f>
        <v>1</v>
      </c>
      <c r="KK340" s="1" cm="1">
        <f t="array" aca="1" ref="KK340" ca="1">_xlfn.XLOOKUP(INDIRECT("'Cornhole Board'!" &amp; CR340),$L$266:$L$269,$M$266:$M$269,0,0,1)</f>
        <v>1</v>
      </c>
      <c r="KL340" s="1" cm="1">
        <f t="array" aca="1" ref="KL340" ca="1">_xlfn.XLOOKUP(INDIRECT("'Cornhole Board'!" &amp; CS340),$L$266:$L$269,$M$266:$M$269,0,0,1)</f>
        <v>1</v>
      </c>
      <c r="KM340" s="1" cm="1">
        <f t="array" aca="1" ref="KM340" ca="1">_xlfn.XLOOKUP(INDIRECT("'Cornhole Board'!" &amp; CT340),$L$266:$L$269,$M$266:$M$269,0,0,1)</f>
        <v>3</v>
      </c>
      <c r="KN340" s="1" cm="1">
        <f t="array" aca="1" ref="KN340" ca="1">_xlfn.XLOOKUP(INDIRECT("'Cornhole Board'!" &amp; CU340),$L$266:$L$269,$M$266:$M$269,0,0,1)</f>
        <v>1</v>
      </c>
      <c r="KO340" s="1" cm="1">
        <f t="array" aca="1" ref="KO340" ca="1">_xlfn.XLOOKUP(INDIRECT("'Cornhole Board'!" &amp; CV340),$L$266:$L$269,$M$266:$M$269,0,0,1)</f>
        <v>3</v>
      </c>
      <c r="KP340" s="1" cm="1">
        <f t="array" aca="1" ref="KP340" ca="1">_xlfn.XLOOKUP(INDIRECT("'Cornhole Board'!" &amp; CW340),$L$266:$L$269,$M$266:$M$269,0,0,1)</f>
        <v>1</v>
      </c>
      <c r="KQ340" s="1" cm="1">
        <f t="array" aca="1" ref="KQ340" ca="1">_xlfn.XLOOKUP(INDIRECT("'Cornhole Board'!" &amp; CX340),$L$266:$L$269,$M$266:$M$269,0,0,1)</f>
        <v>3</v>
      </c>
      <c r="KR340" s="1" cm="1">
        <f t="array" aca="1" ref="KR340" ca="1">_xlfn.XLOOKUP(INDIRECT("'Cornhole Board'!" &amp; CY340),$L$266:$L$269,$M$266:$M$269,0,0,1)</f>
        <v>3</v>
      </c>
      <c r="KS340" s="1" cm="1">
        <f t="array" aca="1" ref="KS340" ca="1">_xlfn.XLOOKUP(INDIRECT("'Cornhole Board'!" &amp; CZ340),$L$266:$L$269,$M$266:$M$269,0,0,1)</f>
        <v>3</v>
      </c>
      <c r="KT340" s="1" cm="1">
        <f t="array" aca="1" ref="KT340" ca="1">_xlfn.XLOOKUP(INDIRECT("'Cornhole Board'!" &amp; DA340),$L$266:$L$269,$M$266:$M$269,0,0,1)</f>
        <v>3</v>
      </c>
      <c r="KU340" s="1" cm="1">
        <f t="array" aca="1" ref="KU340" ca="1">_xlfn.XLOOKUP(INDIRECT("'Cornhole Board'!" &amp; DB340),$L$266:$L$269,$M$266:$M$269,0,0,1)</f>
        <v>3</v>
      </c>
      <c r="KV340" s="1" cm="1">
        <f t="array" aca="1" ref="KV340" ca="1">_xlfn.XLOOKUP(INDIRECT("'Cornhole Board'!" &amp; DC340),$L$266:$L$269,$M$266:$M$269,0,0,1)</f>
        <v>1</v>
      </c>
      <c r="KW340" s="1" cm="1">
        <f t="array" aca="1" ref="KW340" ca="1">_xlfn.XLOOKUP(INDIRECT("'Cornhole Board'!" &amp; DD340),$L$266:$L$269,$M$266:$M$269,0,0,1)</f>
        <v>3</v>
      </c>
      <c r="KX340" s="1" cm="1">
        <f t="array" aca="1" ref="KX340" ca="1">_xlfn.XLOOKUP(INDIRECT("'Cornhole Board'!" &amp; DE340),$L$266:$L$269,$M$266:$M$269,0,0,1)</f>
        <v>3</v>
      </c>
      <c r="KY340" s="1" cm="1">
        <f t="array" aca="1" ref="KY340" ca="1">_xlfn.XLOOKUP(INDIRECT("'Cornhole Board'!" &amp; DF340),$L$266:$L$269,$M$266:$M$269,0,0,1)</f>
        <v>1</v>
      </c>
      <c r="KZ340" s="1" cm="1">
        <f t="array" aca="1" ref="KZ340" ca="1">_xlfn.XLOOKUP(INDIRECT("'Cornhole Board'!" &amp; DG340),$L$266:$L$269,$M$266:$M$269,0,0,1)</f>
        <v>3</v>
      </c>
      <c r="LA340" s="1" cm="1">
        <f t="array" aca="1" ref="LA340" ca="1">_xlfn.XLOOKUP(INDIRECT("'Cornhole Board'!" &amp; DH340),$L$266:$L$269,$M$266:$M$269,0,0,1)</f>
        <v>3</v>
      </c>
      <c r="LB340" s="1" cm="1">
        <f t="array" aca="1" ref="LB340" ca="1">_xlfn.XLOOKUP(INDIRECT("'Cornhole Board'!" &amp; DI340),$L$266:$L$269,$M$266:$M$269,0,0,1)</f>
        <v>0</v>
      </c>
      <c r="LC340" s="1" cm="1">
        <f t="array" aca="1" ref="LC340" ca="1">_xlfn.XLOOKUP(INDIRECT("'Cornhole Board'!" &amp; DJ340),$L$266:$L$269,$M$266:$M$269,0,0,1)</f>
        <v>3</v>
      </c>
      <c r="LD340" s="1" cm="1">
        <f t="array" aca="1" ref="LD340" ca="1">_xlfn.XLOOKUP(INDIRECT("'Cornhole Board'!" &amp; DK340),$L$266:$L$269,$M$266:$M$269,0,0,1)</f>
        <v>3</v>
      </c>
      <c r="LE340" s="1" cm="1">
        <f t="array" aca="1" ref="LE340" ca="1">_xlfn.XLOOKUP(INDIRECT("'Cornhole Board'!" &amp; DL340),$L$266:$L$269,$M$266:$M$269,0,0,1)</f>
        <v>3</v>
      </c>
      <c r="LF340" s="1" cm="1">
        <f t="array" aca="1" ref="LF340" ca="1">_xlfn.XLOOKUP(INDIRECT("'Cornhole Board'!" &amp; DM340),$L$266:$L$269,$M$266:$M$269,0,0,1)</f>
        <v>1</v>
      </c>
      <c r="LG340" s="1" cm="1">
        <f t="array" aca="1" ref="LG340" ca="1">_xlfn.XLOOKUP(INDIRECT("'Cornhole Board'!" &amp; DN340),$L$266:$L$269,$M$266:$M$269,0,0,1)</f>
        <v>3</v>
      </c>
      <c r="LH340" s="1" cm="1">
        <f t="array" aca="1" ref="LH340" ca="1">_xlfn.XLOOKUP(INDIRECT("'Cornhole Board'!" &amp; DO340),$L$266:$L$269,$M$266:$M$269,0,0,1)</f>
        <v>1</v>
      </c>
      <c r="LI340" s="1" cm="1">
        <f t="array" aca="1" ref="LI340" ca="1">_xlfn.XLOOKUP(INDIRECT("'Cornhole Board'!" &amp; DP340),$L$266:$L$269,$M$266:$M$269,0,0,1)</f>
        <v>3</v>
      </c>
      <c r="LJ340" s="1" cm="1">
        <f t="array" aca="1" ref="LJ340" ca="1">_xlfn.XLOOKUP(INDIRECT("'Cornhole Board'!" &amp; DQ340),$L$266:$L$269,$M$266:$M$269,0,0,1)</f>
        <v>1</v>
      </c>
      <c r="LK340" s="1" cm="1">
        <f t="array" aca="1" ref="LK340" ca="1">_xlfn.XLOOKUP(INDIRECT("'Cornhole Board'!" &amp; DR340),$L$266:$L$269,$M$266:$M$269,0,0,1)</f>
        <v>1</v>
      </c>
      <c r="LL340" s="1" cm="1">
        <f t="array" aca="1" ref="LL340" ca="1">_xlfn.XLOOKUP(INDIRECT("'Cornhole Board'!" &amp; DS340),$L$266:$L$269,$M$266:$M$269,0,0,1)</f>
        <v>3</v>
      </c>
      <c r="LM340" s="1" cm="1">
        <f t="array" aca="1" ref="LM340" ca="1">_xlfn.XLOOKUP(INDIRECT("'Cornhole Board'!" &amp; DT340),$L$266:$L$269,$M$266:$M$269,0,0,1)</f>
        <v>1</v>
      </c>
      <c r="LN340" s="1" cm="1">
        <f t="array" aca="1" ref="LN340" ca="1">_xlfn.XLOOKUP(INDIRECT("'Cornhole Board'!" &amp; DU340),$L$266:$L$269,$M$266:$M$269,0,0,1)</f>
        <v>1</v>
      </c>
      <c r="LO340" s="1" cm="1">
        <f t="array" aca="1" ref="LO340" ca="1">_xlfn.XLOOKUP(INDIRECT("'Cornhole Board'!" &amp; DV340),$L$266:$L$269,$M$266:$M$269,0,0,1)</f>
        <v>3</v>
      </c>
      <c r="LP340" s="1" cm="1">
        <f t="array" aca="1" ref="LP340" ca="1">_xlfn.XLOOKUP(INDIRECT("'Cornhole Board'!" &amp; DW340),$L$266:$L$269,$M$266:$M$269,0,0,1)</f>
        <v>1</v>
      </c>
      <c r="LQ340" s="1" cm="1">
        <f t="array" aca="1" ref="LQ340" ca="1">_xlfn.XLOOKUP(INDIRECT("'Cornhole Board'!" &amp; DX340),$L$266:$L$269,$M$266:$M$269,0,0,1)</f>
        <v>1</v>
      </c>
      <c r="LR340" s="1" cm="1">
        <f t="array" aca="1" ref="LR340" ca="1">_xlfn.XLOOKUP(INDIRECT("'Cornhole Board'!" &amp; DY340),$L$266:$L$269,$M$266:$M$269,0,0,1)</f>
        <v>3</v>
      </c>
      <c r="LS340" s="1" cm="1">
        <f t="array" aca="1" ref="LS340" ca="1">_xlfn.XLOOKUP(INDIRECT("'Cornhole Board'!" &amp; DZ340),$L$266:$L$269,$M$266:$M$269,0,0,1)</f>
        <v>3</v>
      </c>
      <c r="LT340" s="1" cm="1">
        <f t="array" aca="1" ref="LT340" ca="1">_xlfn.XLOOKUP(INDIRECT("'Cornhole Board'!" &amp; EA340),$L$266:$L$269,$M$266:$M$269,0,0,1)</f>
        <v>1</v>
      </c>
      <c r="LU340" s="1" cm="1">
        <f t="array" aca="1" ref="LU340" ca="1">_xlfn.XLOOKUP(INDIRECT("'Cornhole Board'!" &amp; EB340),$L$266:$L$269,$M$266:$M$269,0,0,1)</f>
        <v>1</v>
      </c>
      <c r="LV340" s="1" cm="1">
        <f t="array" aca="1" ref="LV340" ca="1">_xlfn.XLOOKUP(INDIRECT("'Cornhole Board'!" &amp; EC340),$L$266:$L$269,$M$266:$M$269,0,0,1)</f>
        <v>1</v>
      </c>
      <c r="LW340" s="1" cm="1">
        <f t="array" aca="1" ref="LW340" ca="1">_xlfn.XLOOKUP(INDIRECT("'Cornhole Board'!" &amp; ED340),$L$266:$L$269,$M$266:$M$269,0,0,1)</f>
        <v>3</v>
      </c>
      <c r="LX340" s="1" cm="1">
        <f t="array" aca="1" ref="LX340" ca="1">_xlfn.XLOOKUP(INDIRECT("'Cornhole Board'!" &amp; EE340),$L$266:$L$269,$M$266:$M$269,0,0,1)</f>
        <v>3</v>
      </c>
      <c r="LY340" s="1" cm="1">
        <f t="array" aca="1" ref="LY340" ca="1">_xlfn.XLOOKUP(INDIRECT("'Cornhole Board'!" &amp; EF340),$L$266:$L$269,$M$266:$M$269,0,0,1)</f>
        <v>3</v>
      </c>
      <c r="LZ340" s="1" cm="1">
        <f t="array" aca="1" ref="LZ340" ca="1">_xlfn.XLOOKUP(INDIRECT("'Cornhole Board'!" &amp; EG340),$L$266:$L$269,$M$266:$M$269,0,0,1)</f>
        <v>1</v>
      </c>
      <c r="MA340" s="1" cm="1">
        <f t="array" aca="1" ref="MA340" ca="1">_xlfn.XLOOKUP(INDIRECT("'Cornhole Board'!" &amp; EH340),$L$266:$L$269,$M$266:$M$269,0,0,1)</f>
        <v>1</v>
      </c>
      <c r="MB340" s="1" cm="1">
        <f t="array" aca="1" ref="MB340" ca="1">_xlfn.XLOOKUP(INDIRECT("'Cornhole Board'!" &amp; EI340),$L$266:$L$269,$M$266:$M$269,0,0,1)</f>
        <v>3</v>
      </c>
      <c r="MC340" s="1" cm="1">
        <f t="array" aca="1" ref="MC340" ca="1">_xlfn.XLOOKUP(INDIRECT("'Cornhole Board'!" &amp; EJ340),$L$266:$L$269,$M$266:$M$269,0,0,1)</f>
        <v>3</v>
      </c>
      <c r="MD340" s="1" cm="1">
        <f t="array" aca="1" ref="MD340" ca="1">_xlfn.XLOOKUP(INDIRECT("'Cornhole Board'!" &amp; EK340),$L$266:$L$269,$M$266:$M$269,0,0,1)</f>
        <v>1</v>
      </c>
      <c r="ME340" s="1" cm="1">
        <f t="array" aca="1" ref="ME340" ca="1">_xlfn.XLOOKUP(INDIRECT("'Cornhole Board'!" &amp; EL340),$L$266:$L$269,$M$266:$M$269,0,0,1)</f>
        <v>3</v>
      </c>
      <c r="MF340" s="1" cm="1">
        <f t="array" aca="1" ref="MF340" ca="1">_xlfn.XLOOKUP(INDIRECT("'Cornhole Board'!" &amp; EM340),$L$266:$L$269,$M$266:$M$269,0,0,1)</f>
        <v>3</v>
      </c>
      <c r="MG340" s="1" cm="1">
        <f t="array" aca="1" ref="MG340" ca="1">_xlfn.XLOOKUP(INDIRECT("'Cornhole Board'!" &amp; EN340),$L$266:$L$269,$M$266:$M$269,0,0,1)</f>
        <v>1</v>
      </c>
      <c r="MH340" s="1" cm="1">
        <f t="array" aca="1" ref="MH340" ca="1">_xlfn.XLOOKUP(INDIRECT("'Cornhole Board'!" &amp; EO340),$L$266:$L$269,$M$266:$M$269,0,0,1)</f>
        <v>3</v>
      </c>
      <c r="MI340" s="1" cm="1">
        <f t="array" aca="1" ref="MI340" ca="1">_xlfn.XLOOKUP(INDIRECT("'Cornhole Board'!" &amp; EP340),$L$266:$L$269,$M$266:$M$269,0,0,1)</f>
        <v>3</v>
      </c>
      <c r="MJ340" s="1" cm="1">
        <f t="array" aca="1" ref="MJ340" ca="1">_xlfn.XLOOKUP(INDIRECT("'Cornhole Board'!" &amp; EQ340),$L$266:$L$269,$M$266:$M$269,0,0,1)</f>
        <v>3</v>
      </c>
      <c r="MK340" s="1" cm="1">
        <f t="array" aca="1" ref="MK340" ca="1">_xlfn.XLOOKUP(INDIRECT("'Cornhole Board'!" &amp; ER340),$L$266:$L$269,$M$266:$M$269,0,0,1)</f>
        <v>3</v>
      </c>
      <c r="ML340" s="1" cm="1">
        <f t="array" aca="1" ref="ML340" ca="1">_xlfn.XLOOKUP(INDIRECT("'Cornhole Board'!" &amp; ES340),$L$266:$L$269,$M$266:$M$269,0,0,1)</f>
        <v>3</v>
      </c>
      <c r="MM340" s="1" cm="1">
        <f t="array" aca="1" ref="MM340" ca="1">_xlfn.XLOOKUP(INDIRECT("'Cornhole Board'!" &amp; ET340),$L$266:$L$269,$M$266:$M$269,0,0,1)</f>
        <v>1</v>
      </c>
      <c r="MN340" s="1" cm="1">
        <f t="array" aca="1" ref="MN340" ca="1">_xlfn.XLOOKUP(INDIRECT("'Cornhole Board'!" &amp; EU340),$L$266:$L$269,$M$266:$M$269,0,0,1)</f>
        <v>0</v>
      </c>
      <c r="MO340" s="1" cm="1">
        <f t="array" aca="1" ref="MO340" ca="1">_xlfn.XLOOKUP(INDIRECT("'Cornhole Board'!" &amp; EV340),$L$266:$L$269,$M$266:$M$269,0,0,1)</f>
        <v>1</v>
      </c>
      <c r="MP340" s="1" cm="1">
        <f t="array" aca="1" ref="MP340" ca="1">_xlfn.XLOOKUP(INDIRECT("'Cornhole Board'!" &amp; EW340),$L$266:$L$269,$M$266:$M$269,0,0,1)</f>
        <v>1</v>
      </c>
      <c r="MQ340" s="1" cm="1">
        <f t="array" aca="1" ref="MQ340" ca="1">_xlfn.XLOOKUP(INDIRECT("'Cornhole Board'!" &amp; EX340),$L$266:$L$269,$M$266:$M$269,0,0,1)</f>
        <v>3</v>
      </c>
      <c r="MR340" s="1" cm="1">
        <f t="array" aca="1" ref="MR340" ca="1">_xlfn.XLOOKUP(INDIRECT("'Cornhole Board'!" &amp; EY340),$L$266:$L$269,$M$266:$M$269,0,0,1)</f>
        <v>0</v>
      </c>
      <c r="MS340" s="1" cm="1">
        <f t="array" aca="1" ref="MS340" ca="1">_xlfn.XLOOKUP(INDIRECT("'Cornhole Board'!" &amp; EZ340),$L$266:$L$269,$M$266:$M$269,0,0,1)</f>
        <v>3</v>
      </c>
      <c r="MT340" s="1" cm="1">
        <f t="array" aca="1" ref="MT340" ca="1">_xlfn.XLOOKUP(INDIRECT("'Cornhole Board'!" &amp; FA340),$L$266:$L$269,$M$266:$M$269,0,0,1)</f>
        <v>3</v>
      </c>
      <c r="MU340" s="1" cm="1">
        <f t="array" aca="1" ref="MU340" ca="1">_xlfn.XLOOKUP(INDIRECT("'Cornhole Board'!" &amp; FB340),$L$266:$L$269,$M$266:$M$269,0,0,1)</f>
        <v>1</v>
      </c>
      <c r="MV340" s="1" cm="1">
        <f t="array" aca="1" ref="MV340" ca="1">_xlfn.XLOOKUP(INDIRECT("'Cornhole Board'!" &amp; FC340),$L$266:$L$269,$M$266:$M$269,0,0,1)</f>
        <v>3</v>
      </c>
      <c r="MW340" s="1" cm="1">
        <f t="array" aca="1" ref="MW340" ca="1">_xlfn.XLOOKUP(INDIRECT("'Cornhole Board'!" &amp; FD340),$L$266:$L$269,$M$266:$M$269,0,0,1)</f>
        <v>1</v>
      </c>
      <c r="MX340" s="1" cm="1">
        <f t="array" aca="1" ref="MX340" ca="1">_xlfn.XLOOKUP(INDIRECT("'Cornhole Board'!" &amp; FE340),$L$266:$L$269,$M$266:$M$269,0,0,1)</f>
        <v>1</v>
      </c>
      <c r="MY340" s="1" cm="1">
        <f t="array" aca="1" ref="MY340" ca="1">_xlfn.XLOOKUP(INDIRECT("'Cornhole Board'!" &amp; FF340),$L$266:$L$269,$M$266:$M$269,0,0,1)</f>
        <v>3</v>
      </c>
      <c r="MZ340" s="1" cm="1">
        <f t="array" aca="1" ref="MZ340" ca="1">_xlfn.XLOOKUP(INDIRECT("'Cornhole Board'!" &amp; FG340),$L$266:$L$269,$M$266:$M$269,0,0,1)</f>
        <v>3</v>
      </c>
      <c r="NA340" s="1" cm="1">
        <f t="array" aca="1" ref="NA340" ca="1">_xlfn.XLOOKUP(INDIRECT("'Cornhole Board'!" &amp; FH340),$L$266:$L$269,$M$266:$M$269,0,0,1)</f>
        <v>1</v>
      </c>
      <c r="NB340" s="1" cm="1">
        <f t="array" aca="1" ref="NB340" ca="1">_xlfn.XLOOKUP(INDIRECT("'Cornhole Board'!" &amp; FI340),$L$266:$L$269,$M$266:$M$269,0,0,1)</f>
        <v>0</v>
      </c>
      <c r="NC340" s="1" cm="1">
        <f t="array" aca="1" ref="NC340" ca="1">_xlfn.XLOOKUP(INDIRECT("'Cornhole Board'!" &amp; FJ340),$L$266:$L$269,$M$266:$M$269,0,0,1)</f>
        <v>0</v>
      </c>
      <c r="ND340" s="1" cm="1">
        <f t="array" aca="1" ref="ND340" ca="1">_xlfn.XLOOKUP(INDIRECT("'Cornhole Board'!" &amp; FK340),$L$266:$L$269,$M$266:$M$269,0,0,1)</f>
        <v>3</v>
      </c>
      <c r="NE340" s="1" cm="1">
        <f t="array" aca="1" ref="NE340" ca="1">_xlfn.XLOOKUP(INDIRECT("'Cornhole Board'!" &amp; FL340),$L$266:$L$269,$M$266:$M$269,0,0,1)</f>
        <v>1</v>
      </c>
      <c r="NF340" s="1" cm="1">
        <f t="array" aca="1" ref="NF340" ca="1">_xlfn.XLOOKUP(INDIRECT("'Cornhole Board'!" &amp; FM340),$L$266:$L$269,$M$266:$M$269,0,0,1)</f>
        <v>3</v>
      </c>
      <c r="NG340" s="1" cm="1">
        <f t="array" aca="1" ref="NG340" ca="1">_xlfn.XLOOKUP(INDIRECT("'Cornhole Board'!" &amp; FN340),$L$266:$L$269,$M$266:$M$269,0,0,1)</f>
        <v>1</v>
      </c>
      <c r="NH340" s="1" cm="1">
        <f t="array" aca="1" ref="NH340" ca="1">_xlfn.XLOOKUP(INDIRECT("'Cornhole Board'!" &amp; FO340),$L$266:$L$269,$M$266:$M$269,0,0,1)</f>
        <v>3</v>
      </c>
      <c r="NI340" s="1" cm="1">
        <f t="array" aca="1" ref="NI340" ca="1">_xlfn.XLOOKUP(INDIRECT("'Cornhole Board'!" &amp; FP340),$L$266:$L$269,$M$266:$M$269,0,0,1)</f>
        <v>1</v>
      </c>
      <c r="NJ340" s="1" cm="1">
        <f t="array" aca="1" ref="NJ340" ca="1">_xlfn.XLOOKUP(INDIRECT("'Cornhole Board'!" &amp; FQ340),$L$266:$L$269,$M$266:$M$269,0,0,1)</f>
        <v>1</v>
      </c>
      <c r="NK340" s="1" cm="1">
        <f t="array" aca="1" ref="NK340" ca="1">_xlfn.XLOOKUP(INDIRECT("'Cornhole Board'!" &amp; FR340),$L$266:$L$269,$M$266:$M$269,0,0,1)</f>
        <v>1</v>
      </c>
      <c r="NL340" s="1" cm="1">
        <f t="array" aca="1" ref="NL340" ca="1">_xlfn.XLOOKUP(INDIRECT("'Cornhole Board'!" &amp; FS340),$L$266:$L$269,$M$266:$M$269,0,0,1)</f>
        <v>3</v>
      </c>
      <c r="NM340" s="1" cm="1">
        <f t="array" aca="1" ref="NM340" ca="1">_xlfn.XLOOKUP(INDIRECT("'Cornhole Board'!" &amp; FT340),$L$266:$L$269,$M$266:$M$269,0,0,1)</f>
        <v>1</v>
      </c>
      <c r="NN340" s="1" cm="1">
        <f t="array" aca="1" ref="NN340" ca="1">_xlfn.XLOOKUP(INDIRECT("'Cornhole Board'!" &amp; FU340),$L$266:$L$269,$M$266:$M$269,0,0,1)</f>
        <v>1</v>
      </c>
      <c r="NO340" s="1" cm="1">
        <f t="array" aca="1" ref="NO340" ca="1">_xlfn.XLOOKUP(INDIRECT("'Cornhole Board'!" &amp; FV340),$L$266:$L$269,$M$266:$M$269,0,0,1)</f>
        <v>1</v>
      </c>
      <c r="NP340" s="1" cm="1">
        <f t="array" aca="1" ref="NP340" ca="1">_xlfn.XLOOKUP(INDIRECT("'Cornhole Board'!" &amp; FW340),$L$266:$L$269,$M$266:$M$269,0,0,1)</f>
        <v>3</v>
      </c>
      <c r="NQ340" s="1" cm="1">
        <f t="array" aca="1" ref="NQ340" ca="1">_xlfn.XLOOKUP(INDIRECT("'Cornhole Board'!" &amp; FX340),$L$266:$L$269,$M$266:$M$269,0,0,1)</f>
        <v>3</v>
      </c>
      <c r="NR340" s="1" cm="1">
        <f t="array" aca="1" ref="NR340" ca="1">_xlfn.XLOOKUP(INDIRECT("'Cornhole Board'!" &amp; FY340),$L$266:$L$269,$M$266:$M$269,0,0,1)</f>
        <v>1</v>
      </c>
      <c r="NS340" s="1" cm="1">
        <f t="array" aca="1" ref="NS340" ca="1">_xlfn.XLOOKUP(INDIRECT("'Cornhole Board'!" &amp; FZ340),$L$266:$L$269,$M$266:$M$269,0,0,1)</f>
        <v>1</v>
      </c>
      <c r="NT340" s="1" cm="1">
        <f t="array" aca="1" ref="NT340" ca="1">_xlfn.XLOOKUP(INDIRECT("'Cornhole Board'!" &amp; GA340),$L$266:$L$269,$M$266:$M$269,0,0,1)</f>
        <v>1</v>
      </c>
      <c r="NU340" s="1" cm="1">
        <f t="array" aca="1" ref="NU340" ca="1">_xlfn.XLOOKUP(INDIRECT("'Cornhole Board'!" &amp; GB340),$L$266:$L$269,$M$266:$M$269,0,0,1)</f>
        <v>1</v>
      </c>
      <c r="NV340" s="1" cm="1">
        <f t="array" aca="1" ref="NV340" ca="1">_xlfn.XLOOKUP(INDIRECT("'Cornhole Board'!" &amp; GC340),$L$266:$L$269,$M$266:$M$269,0,0,1)</f>
        <v>3</v>
      </c>
      <c r="NW340" s="1" cm="1">
        <f t="array" aca="1" ref="NW340" ca="1">_xlfn.XLOOKUP(INDIRECT("'Cornhole Board'!" &amp; GD340),$L$266:$L$269,$M$266:$M$269,0,0,1)</f>
        <v>1</v>
      </c>
      <c r="NX340" s="1" cm="1">
        <f t="array" aca="1" ref="NX340" ca="1">_xlfn.XLOOKUP(INDIRECT("'Cornhole Board'!" &amp; GE340),$L$266:$L$269,$M$266:$M$269,0,0,1)</f>
        <v>3</v>
      </c>
      <c r="NY340" s="1" cm="1">
        <f t="array" aca="1" ref="NY340" ca="1">_xlfn.XLOOKUP(INDIRECT("'Cornhole Board'!" &amp; GF340),$L$266:$L$269,$M$266:$M$269,0,0,1)</f>
        <v>0</v>
      </c>
      <c r="NZ340" s="1" cm="1">
        <f t="array" aca="1" ref="NZ340" ca="1">_xlfn.XLOOKUP(INDIRECT("'Cornhole Board'!" &amp; GG340),$L$266:$L$269,$M$266:$M$269,0,0,1)</f>
        <v>1</v>
      </c>
      <c r="OA340" s="1" cm="1">
        <f t="array" aca="1" ref="OA340" ca="1">_xlfn.XLOOKUP(INDIRECT("'Cornhole Board'!" &amp; GH340),$L$266:$L$269,$M$266:$M$269,0,0,1)</f>
        <v>1</v>
      </c>
      <c r="OB340" s="1" cm="1">
        <f t="array" aca="1" ref="OB340" ca="1">_xlfn.XLOOKUP(INDIRECT("'Cornhole Board'!" &amp; GI340),$L$266:$L$269,$M$266:$M$269,0,0,1)</f>
        <v>1</v>
      </c>
      <c r="OC340" s="1" cm="1">
        <f t="array" aca="1" ref="OC340" ca="1">_xlfn.XLOOKUP(INDIRECT("'Cornhole Board'!" &amp; GJ340),$L$266:$L$269,$M$266:$M$269,0,0,1)</f>
        <v>1</v>
      </c>
      <c r="OD340" s="1" cm="1">
        <f t="array" aca="1" ref="OD340" ca="1">_xlfn.XLOOKUP(INDIRECT("'Cornhole Board'!" &amp; GK340),$L$266:$L$269,$M$266:$M$269,0,0,1)</f>
        <v>1</v>
      </c>
      <c r="OE340" s="1" cm="1">
        <f t="array" aca="1" ref="OE340" ca="1">_xlfn.XLOOKUP(INDIRECT("'Cornhole Board'!" &amp; GL340),$L$266:$L$269,$M$266:$M$269,0,0,1)</f>
        <v>1</v>
      </c>
      <c r="OF340" s="1" cm="1">
        <f t="array" aca="1" ref="OF340" ca="1">_xlfn.XLOOKUP(INDIRECT("'Cornhole Board'!" &amp; GM340),$L$266:$L$269,$M$266:$M$269,0,0,1)</f>
        <v>3</v>
      </c>
      <c r="OG340" s="1" cm="1">
        <f t="array" aca="1" ref="OG340" ca="1">_xlfn.XLOOKUP(INDIRECT("'Cornhole Board'!" &amp; GN340),$L$266:$L$269,$M$266:$M$269,0,0,1)</f>
        <v>3</v>
      </c>
      <c r="OH340" s="1" cm="1">
        <f t="array" aca="1" ref="OH340" ca="1">_xlfn.XLOOKUP(INDIRECT("'Cornhole Board'!" &amp; GO340),$L$266:$L$269,$M$266:$M$269,0,0,1)</f>
        <v>1</v>
      </c>
      <c r="OI340" s="1" cm="1">
        <f t="array" aca="1" ref="OI340" ca="1">_xlfn.XLOOKUP(INDIRECT("'Cornhole Board'!" &amp; GP340),$L$266:$L$269,$M$266:$M$269,0,0,1)</f>
        <v>1</v>
      </c>
      <c r="OJ340" s="1" cm="1">
        <f t="array" aca="1" ref="OJ340" ca="1">_xlfn.XLOOKUP(INDIRECT("'Cornhole Board'!" &amp; GQ340),$L$266:$L$269,$M$266:$M$269,0,0,1)</f>
        <v>0</v>
      </c>
      <c r="OK340" s="1" cm="1">
        <f t="array" aca="1" ref="OK340" ca="1">_xlfn.XLOOKUP(INDIRECT("'Cornhole Board'!" &amp; GR340),$L$266:$L$269,$M$266:$M$269,0,0,1)</f>
        <v>0</v>
      </c>
      <c r="OL340" s="1" cm="1">
        <f t="array" aca="1" ref="OL340" ca="1">_xlfn.XLOOKUP(INDIRECT("'Cornhole Board'!" &amp; GS340),$L$266:$L$269,$M$266:$M$269,0,0,1)</f>
        <v>3</v>
      </c>
      <c r="OM340" s="1" cm="1">
        <f t="array" aca="1" ref="OM340" ca="1">_xlfn.XLOOKUP(INDIRECT("'Cornhole Board'!" &amp; GT340),$L$266:$L$269,$M$266:$M$269,0,0,1)</f>
        <v>1</v>
      </c>
      <c r="ON340" s="1" cm="1">
        <f t="array" aca="1" ref="ON340" ca="1">_xlfn.XLOOKUP(INDIRECT("'Cornhole Board'!" &amp; GU340),$L$266:$L$269,$M$266:$M$269,0,0,1)</f>
        <v>0</v>
      </c>
      <c r="OO340" s="1" cm="1">
        <f t="array" aca="1" ref="OO340" ca="1">_xlfn.XLOOKUP(INDIRECT("'Cornhole Board'!" &amp; GV340),$L$266:$L$269,$M$266:$M$269,0,0,1)</f>
        <v>1</v>
      </c>
      <c r="OP340" s="1" cm="1">
        <f t="array" aca="1" ref="OP340" ca="1">_xlfn.XLOOKUP(INDIRECT("'Cornhole Board'!" &amp; GW340),$L$266:$L$269,$M$266:$M$269,0,0,1)</f>
        <v>1</v>
      </c>
      <c r="OQ340" s="1" cm="1">
        <f t="array" aca="1" ref="OQ340" ca="1">_xlfn.XLOOKUP(INDIRECT("'Cornhole Board'!" &amp; GX340),$L$266:$L$269,$M$266:$M$269,0,0,1)</f>
        <v>3</v>
      </c>
    </row>
    <row r="341" spans="2:407" s="1" customFormat="1" ht="23.25">
      <c r="B341" s="15">
        <f t="shared" si="20"/>
        <v>159</v>
      </c>
      <c r="C341" s="12">
        <v>8</v>
      </c>
      <c r="D341" s="13">
        <v>10</v>
      </c>
      <c r="E341" s="14" cm="1">
        <f t="array" aca="1" ref="E341" ca="1">_xlfn.LET(
_xlpm.firstPlayerResults, _xlfn.BYROW(_xlfn.WRAPROWS(_xlfn._xlws.FILTER(GZ341:OQ341,_xlfn.ANCHORARRAY($G$316)=1),4),_xlfn.LAMBDA(_xlpm.roundN, SUM(_xlpm.roundN))),
_xlpm.secondPlayerResults, _xlfn.BYROW(_xlfn.WRAPROWS(_xlfn._xlws.FILTER(GZ341:OQ341,_xlfn.ANCHORARRAY($G$316)=2),4),_xlfn.LAMBDA(_xlpm.roundN,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39</v>
      </c>
      <c r="F341" s="5"/>
      <c r="G341" s="22" t="s">
        <v>590</v>
      </c>
      <c r="H341" s="22" t="s">
        <v>154</v>
      </c>
      <c r="I341" s="22" t="s">
        <v>1039</v>
      </c>
      <c r="J341" s="22" t="s">
        <v>258</v>
      </c>
      <c r="K341" s="22" t="s">
        <v>809</v>
      </c>
      <c r="L341" s="22" t="s">
        <v>94</v>
      </c>
      <c r="M341" s="22" t="s">
        <v>656</v>
      </c>
      <c r="N341" s="22" t="s">
        <v>157</v>
      </c>
      <c r="O341" s="22" t="s">
        <v>513</v>
      </c>
      <c r="P341" s="22" t="s">
        <v>219</v>
      </c>
      <c r="Q341" s="22" t="s">
        <v>774</v>
      </c>
      <c r="R341" s="22" t="s">
        <v>216</v>
      </c>
      <c r="S341" s="22" t="s">
        <v>602</v>
      </c>
      <c r="T341" s="22" t="s">
        <v>273</v>
      </c>
      <c r="U341" s="22" t="s">
        <v>142</v>
      </c>
      <c r="V341" s="22" t="s">
        <v>725</v>
      </c>
      <c r="W341" s="22" t="s">
        <v>793</v>
      </c>
      <c r="X341" s="22" t="s">
        <v>646</v>
      </c>
      <c r="Y341" s="22" t="s">
        <v>197</v>
      </c>
      <c r="Z341" s="22" t="s">
        <v>552</v>
      </c>
      <c r="AA341" s="22" t="s">
        <v>850</v>
      </c>
      <c r="AB341" s="22" t="s">
        <v>74</v>
      </c>
      <c r="AC341" s="22" t="s">
        <v>141</v>
      </c>
      <c r="AD341" s="22" t="s">
        <v>179</v>
      </c>
      <c r="AE341" s="22" t="s">
        <v>142</v>
      </c>
      <c r="AF341" s="22" t="s">
        <v>275</v>
      </c>
      <c r="AG341" s="22" t="s">
        <v>156</v>
      </c>
      <c r="AH341" s="22" t="s">
        <v>197</v>
      </c>
      <c r="AI341" s="22" t="s">
        <v>991</v>
      </c>
      <c r="AJ341" s="22" t="s">
        <v>255</v>
      </c>
      <c r="AK341" s="22" t="s">
        <v>158</v>
      </c>
      <c r="AL341" s="22" t="s">
        <v>901</v>
      </c>
      <c r="AM341" s="22" t="s">
        <v>141</v>
      </c>
      <c r="AN341" s="22" t="s">
        <v>237</v>
      </c>
      <c r="AO341" s="22" t="s">
        <v>1067</v>
      </c>
      <c r="AP341" s="22" t="s">
        <v>57</v>
      </c>
      <c r="AQ341" s="22" t="s">
        <v>1108</v>
      </c>
      <c r="AR341" s="22" t="s">
        <v>237</v>
      </c>
      <c r="AS341" s="22" t="s">
        <v>128</v>
      </c>
      <c r="AT341" s="22" t="s">
        <v>547</v>
      </c>
      <c r="AU341" s="22" t="s">
        <v>274</v>
      </c>
      <c r="AV341" s="22" t="s">
        <v>589</v>
      </c>
      <c r="AW341" s="22" t="s">
        <v>254</v>
      </c>
      <c r="AX341" s="22" t="s">
        <v>153</v>
      </c>
      <c r="AY341" s="22" t="s">
        <v>276</v>
      </c>
      <c r="AZ341" s="22" t="s">
        <v>856</v>
      </c>
      <c r="BA341" s="22" t="s">
        <v>337</v>
      </c>
      <c r="BB341" s="22" t="s">
        <v>492</v>
      </c>
      <c r="BC341" s="22" t="s">
        <v>769</v>
      </c>
      <c r="BD341" s="22" t="s">
        <v>882</v>
      </c>
      <c r="BE341" s="22" t="s">
        <v>828</v>
      </c>
      <c r="BF341" s="22" t="s">
        <v>234</v>
      </c>
      <c r="BG341" s="22" t="s">
        <v>236</v>
      </c>
      <c r="BH341" s="22" t="s">
        <v>453</v>
      </c>
      <c r="BI341" s="22" t="s">
        <v>734</v>
      </c>
      <c r="BJ341" s="22" t="s">
        <v>372</v>
      </c>
      <c r="BK341" s="22" t="s">
        <v>309</v>
      </c>
      <c r="BL341" s="22" t="s">
        <v>233</v>
      </c>
      <c r="BM341" s="22" t="s">
        <v>774</v>
      </c>
      <c r="BN341" s="22" t="s">
        <v>770</v>
      </c>
      <c r="BO341" s="22" t="s">
        <v>213</v>
      </c>
      <c r="BP341" s="22" t="s">
        <v>24</v>
      </c>
      <c r="BQ341" s="22" t="s">
        <v>455</v>
      </c>
      <c r="BR341" s="22" t="s">
        <v>470</v>
      </c>
      <c r="BS341" s="22" t="s">
        <v>475</v>
      </c>
      <c r="BT341" s="22" t="s">
        <v>199</v>
      </c>
      <c r="BU341" s="22" t="s">
        <v>177</v>
      </c>
      <c r="BV341" s="22" t="s">
        <v>156</v>
      </c>
      <c r="BW341" s="22" t="s">
        <v>682</v>
      </c>
      <c r="BX341" s="22" t="s">
        <v>519</v>
      </c>
      <c r="BY341" s="22" t="s">
        <v>231</v>
      </c>
      <c r="BZ341" s="22" t="s">
        <v>155</v>
      </c>
      <c r="CA341" s="22" t="s">
        <v>181</v>
      </c>
      <c r="CB341" s="22" t="s">
        <v>919</v>
      </c>
      <c r="CC341" s="22" t="s">
        <v>201</v>
      </c>
      <c r="CD341" s="22" t="s">
        <v>796</v>
      </c>
      <c r="CE341" s="22" t="s">
        <v>327</v>
      </c>
      <c r="CF341" s="22" t="s">
        <v>311</v>
      </c>
      <c r="CG341" s="22" t="s">
        <v>1000</v>
      </c>
      <c r="CH341" s="22" t="s">
        <v>236</v>
      </c>
      <c r="CI341" s="22" t="s">
        <v>21</v>
      </c>
      <c r="CJ341" s="22" t="s">
        <v>255</v>
      </c>
      <c r="CK341" s="22" t="s">
        <v>157</v>
      </c>
      <c r="CL341" s="22" t="s">
        <v>79</v>
      </c>
      <c r="CM341" s="22" t="s">
        <v>789</v>
      </c>
      <c r="CN341" s="22" t="s">
        <v>233</v>
      </c>
      <c r="CO341" s="22" t="s">
        <v>487</v>
      </c>
      <c r="CP341" s="22" t="s">
        <v>1096</v>
      </c>
      <c r="CQ341" s="22" t="s">
        <v>686</v>
      </c>
      <c r="CR341" s="22" t="s">
        <v>552</v>
      </c>
      <c r="CS341" s="22" t="s">
        <v>182</v>
      </c>
      <c r="CT341" s="22" t="s">
        <v>773</v>
      </c>
      <c r="CU341" s="22" t="s">
        <v>231</v>
      </c>
      <c r="CV341" s="22" t="s">
        <v>492</v>
      </c>
      <c r="CW341" s="22" t="s">
        <v>493</v>
      </c>
      <c r="CX341" s="22" t="s">
        <v>231</v>
      </c>
      <c r="CY341" s="22" t="s">
        <v>768</v>
      </c>
      <c r="CZ341" s="22" t="s">
        <v>141</v>
      </c>
      <c r="DA341" s="22" t="s">
        <v>141</v>
      </c>
      <c r="DB341" s="22" t="s">
        <v>552</v>
      </c>
      <c r="DC341" s="22" t="s">
        <v>177</v>
      </c>
      <c r="DD341" s="22" t="s">
        <v>193</v>
      </c>
      <c r="DE341" s="22" t="s">
        <v>276</v>
      </c>
      <c r="DF341" s="22" t="s">
        <v>147</v>
      </c>
      <c r="DG341" s="22" t="s">
        <v>454</v>
      </c>
      <c r="DH341" s="22" t="s">
        <v>868</v>
      </c>
      <c r="DI341" s="22" t="s">
        <v>154</v>
      </c>
      <c r="DJ341" s="22" t="s">
        <v>256</v>
      </c>
      <c r="DK341" s="22" t="s">
        <v>1097</v>
      </c>
      <c r="DL341" s="22" t="s">
        <v>199</v>
      </c>
      <c r="DM341" s="22" t="s">
        <v>273</v>
      </c>
      <c r="DN341" s="22" t="s">
        <v>490</v>
      </c>
      <c r="DO341" s="22" t="s">
        <v>104</v>
      </c>
      <c r="DP341" s="22" t="s">
        <v>197</v>
      </c>
      <c r="DQ341" s="22" t="s">
        <v>788</v>
      </c>
      <c r="DR341" s="22" t="s">
        <v>719</v>
      </c>
      <c r="DS341" s="22" t="s">
        <v>255</v>
      </c>
      <c r="DT341" s="22" t="s">
        <v>237</v>
      </c>
      <c r="DU341" s="22" t="s">
        <v>211</v>
      </c>
      <c r="DV341" s="22" t="s">
        <v>785</v>
      </c>
      <c r="DW341" s="22" t="s">
        <v>273</v>
      </c>
      <c r="DX341" s="22" t="s">
        <v>237</v>
      </c>
      <c r="DY341" s="22" t="s">
        <v>532</v>
      </c>
      <c r="DZ341" s="22" t="s">
        <v>608</v>
      </c>
      <c r="EA341" s="22" t="s">
        <v>1118</v>
      </c>
      <c r="EB341" s="22" t="s">
        <v>1057</v>
      </c>
      <c r="EC341" s="22" t="s">
        <v>456</v>
      </c>
      <c r="ED341" s="22" t="s">
        <v>547</v>
      </c>
      <c r="EE341" s="22" t="s">
        <v>157</v>
      </c>
      <c r="EF341" s="22" t="s">
        <v>234</v>
      </c>
      <c r="EG341" s="22" t="s">
        <v>232</v>
      </c>
      <c r="EH341" s="22" t="s">
        <v>158</v>
      </c>
      <c r="EI341" s="22" t="s">
        <v>253</v>
      </c>
      <c r="EJ341" s="22" t="s">
        <v>849</v>
      </c>
      <c r="EK341" s="22" t="s">
        <v>496</v>
      </c>
      <c r="EL341" s="22" t="s">
        <v>363</v>
      </c>
      <c r="EM341" s="22" t="s">
        <v>216</v>
      </c>
      <c r="EN341" s="22" t="s">
        <v>332</v>
      </c>
      <c r="EO341" s="22" t="s">
        <v>847</v>
      </c>
      <c r="EP341" s="22" t="s">
        <v>598</v>
      </c>
      <c r="EQ341" s="22" t="s">
        <v>180</v>
      </c>
      <c r="ER341" s="22" t="s">
        <v>525</v>
      </c>
      <c r="ES341" s="22" t="s">
        <v>195</v>
      </c>
      <c r="ET341" s="22" t="s">
        <v>195</v>
      </c>
      <c r="EU341" s="22" t="s">
        <v>551</v>
      </c>
      <c r="EV341" s="22" t="s">
        <v>435</v>
      </c>
      <c r="EW341" s="22" t="s">
        <v>175</v>
      </c>
      <c r="EX341" s="22" t="s">
        <v>211</v>
      </c>
      <c r="EY341" s="22" t="s">
        <v>140</v>
      </c>
      <c r="EZ341" s="22" t="s">
        <v>140</v>
      </c>
      <c r="FA341" s="22" t="s">
        <v>175</v>
      </c>
      <c r="FB341" s="22" t="s">
        <v>708</v>
      </c>
      <c r="FC341" s="22" t="s">
        <v>137</v>
      </c>
      <c r="FD341" s="22" t="s">
        <v>125</v>
      </c>
      <c r="FE341" s="22" t="s">
        <v>37</v>
      </c>
      <c r="FF341" s="22" t="s">
        <v>494</v>
      </c>
      <c r="FG341" s="22" t="s">
        <v>41</v>
      </c>
      <c r="FH341" s="22" t="s">
        <v>35</v>
      </c>
      <c r="FI341" s="22" t="s">
        <v>534</v>
      </c>
      <c r="FJ341" s="22" t="s">
        <v>231</v>
      </c>
      <c r="FK341" s="22" t="s">
        <v>636</v>
      </c>
      <c r="FL341" s="22" t="s">
        <v>834</v>
      </c>
      <c r="FM341" s="22" t="s">
        <v>728</v>
      </c>
      <c r="FN341" s="22" t="s">
        <v>634</v>
      </c>
      <c r="FO341" s="22" t="s">
        <v>382</v>
      </c>
      <c r="FP341" s="22" t="s">
        <v>255</v>
      </c>
      <c r="FQ341" s="22" t="s">
        <v>288</v>
      </c>
      <c r="FR341" s="22" t="s">
        <v>923</v>
      </c>
      <c r="FS341" s="22" t="s">
        <v>182</v>
      </c>
      <c r="FT341" s="22" t="s">
        <v>557</v>
      </c>
      <c r="FU341" s="22" t="s">
        <v>548</v>
      </c>
      <c r="FV341" s="22" t="s">
        <v>907</v>
      </c>
      <c r="FW341" s="22" t="s">
        <v>850</v>
      </c>
      <c r="FX341" s="22" t="s">
        <v>522</v>
      </c>
      <c r="FY341" s="22" t="s">
        <v>275</v>
      </c>
      <c r="FZ341" s="22" t="s">
        <v>583</v>
      </c>
      <c r="GA341" s="22" t="s">
        <v>888</v>
      </c>
      <c r="GB341" s="22" t="s">
        <v>437</v>
      </c>
      <c r="GC341" s="22" t="s">
        <v>456</v>
      </c>
      <c r="GD341" s="22" t="s">
        <v>797</v>
      </c>
      <c r="GE341" s="22" t="s">
        <v>233</v>
      </c>
      <c r="GF341" s="22" t="s">
        <v>686</v>
      </c>
      <c r="GG341" s="22" t="s">
        <v>237</v>
      </c>
      <c r="GH341" s="22" t="s">
        <v>748</v>
      </c>
      <c r="GI341" s="22" t="s">
        <v>21</v>
      </c>
      <c r="GJ341" s="22" t="s">
        <v>941</v>
      </c>
      <c r="GK341" s="22" t="s">
        <v>276</v>
      </c>
      <c r="GL341" s="22" t="s">
        <v>211</v>
      </c>
      <c r="GM341" s="22" t="s">
        <v>1037</v>
      </c>
      <c r="GN341" s="22" t="s">
        <v>754</v>
      </c>
      <c r="GO341" s="22" t="s">
        <v>401</v>
      </c>
      <c r="GP341" s="22" t="s">
        <v>273</v>
      </c>
      <c r="GQ341" s="22" t="s">
        <v>165</v>
      </c>
      <c r="GR341" s="22" t="s">
        <v>436</v>
      </c>
      <c r="GS341" s="22" t="s">
        <v>153</v>
      </c>
      <c r="GT341" s="22" t="s">
        <v>523</v>
      </c>
      <c r="GU341" s="22" t="s">
        <v>196</v>
      </c>
      <c r="GV341" s="22" t="s">
        <v>534</v>
      </c>
      <c r="GW341" s="22" t="s">
        <v>158</v>
      </c>
      <c r="GX341" s="43" t="s">
        <v>472</v>
      </c>
      <c r="GZ341" s="1" cm="1">
        <f t="array" aca="1" ref="GZ341" ca="1">_xlfn.XLOOKUP(INDIRECT("'Cornhole Board'!" &amp; G341),$L$266:$L$269,$M$266:$M$269,0,0,1)</f>
        <v>1</v>
      </c>
      <c r="HA341" s="1" cm="1">
        <f t="array" aca="1" ref="HA341" ca="1">_xlfn.XLOOKUP(INDIRECT("'Cornhole Board'!" &amp; H341),$L$266:$L$269,$M$266:$M$269,0,0,1)</f>
        <v>3</v>
      </c>
      <c r="HB341" s="1" cm="1">
        <f t="array" aca="1" ref="HB341" ca="1">_xlfn.XLOOKUP(INDIRECT("'Cornhole Board'!" &amp; I341),$L$266:$L$269,$M$266:$M$269,0,0,1)</f>
        <v>0</v>
      </c>
      <c r="HC341" s="1" cm="1">
        <f t="array" aca="1" ref="HC341" ca="1">_xlfn.XLOOKUP(INDIRECT("'Cornhole Board'!" &amp; J341),$L$266:$L$269,$M$266:$M$269,0,0,1)</f>
        <v>3</v>
      </c>
      <c r="HD341" s="1" cm="1">
        <f t="array" aca="1" ref="HD341" ca="1">_xlfn.XLOOKUP(INDIRECT("'Cornhole Board'!" &amp; K341),$L$266:$L$269,$M$266:$M$269,0,0,1)</f>
        <v>1</v>
      </c>
      <c r="HE341" s="1" cm="1">
        <f t="array" aca="1" ref="HE341" ca="1">_xlfn.XLOOKUP(INDIRECT("'Cornhole Board'!" &amp; L341),$L$266:$L$269,$M$266:$M$269,0,0,1)</f>
        <v>1</v>
      </c>
      <c r="HF341" s="1" cm="1">
        <f t="array" aca="1" ref="HF341" ca="1">_xlfn.XLOOKUP(INDIRECT("'Cornhole Board'!" &amp; M341),$L$266:$L$269,$M$266:$M$269,0,0,1)</f>
        <v>1</v>
      </c>
      <c r="HG341" s="1" cm="1">
        <f t="array" aca="1" ref="HG341" ca="1">_xlfn.XLOOKUP(INDIRECT("'Cornhole Board'!" &amp; N341),$L$266:$L$269,$M$266:$M$269,0,0,1)</f>
        <v>3</v>
      </c>
      <c r="HH341" s="1" cm="1">
        <f t="array" aca="1" ref="HH341" ca="1">_xlfn.XLOOKUP(INDIRECT("'Cornhole Board'!" &amp; O341),$L$266:$L$269,$M$266:$M$269,0,0,1)</f>
        <v>1</v>
      </c>
      <c r="HI341" s="1" cm="1">
        <f t="array" aca="1" ref="HI341" ca="1">_xlfn.XLOOKUP(INDIRECT("'Cornhole Board'!" &amp; P341),$L$266:$L$269,$M$266:$M$269,0,0,1)</f>
        <v>1</v>
      </c>
      <c r="HJ341" s="1" cm="1">
        <f t="array" aca="1" ref="HJ341" ca="1">_xlfn.XLOOKUP(INDIRECT("'Cornhole Board'!" &amp; Q341),$L$266:$L$269,$M$266:$M$269,0,0,1)</f>
        <v>1</v>
      </c>
      <c r="HK341" s="1" cm="1">
        <f t="array" aca="1" ref="HK341" ca="1">_xlfn.XLOOKUP(INDIRECT("'Cornhole Board'!" &amp; R341),$L$266:$L$269,$M$266:$M$269,0,0,1)</f>
        <v>3</v>
      </c>
      <c r="HL341" s="1" cm="1">
        <f t="array" aca="1" ref="HL341" ca="1">_xlfn.XLOOKUP(INDIRECT("'Cornhole Board'!" &amp; S341),$L$266:$L$269,$M$266:$M$269,0,0,1)</f>
        <v>1</v>
      </c>
      <c r="HM341" s="1" cm="1">
        <f t="array" aca="1" ref="HM341" ca="1">_xlfn.XLOOKUP(INDIRECT("'Cornhole Board'!" &amp; T341),$L$266:$L$269,$M$266:$M$269,0,0,1)</f>
        <v>3</v>
      </c>
      <c r="HN341" s="1" cm="1">
        <f t="array" aca="1" ref="HN341" ca="1">_xlfn.XLOOKUP(INDIRECT("'Cornhole Board'!" &amp; U341),$L$266:$L$269,$M$266:$M$269,0,0,1)</f>
        <v>3</v>
      </c>
      <c r="HO341" s="1" cm="1">
        <f t="array" aca="1" ref="HO341" ca="1">_xlfn.XLOOKUP(INDIRECT("'Cornhole Board'!" &amp; V341),$L$266:$L$269,$M$266:$M$269,0,0,1)</f>
        <v>1</v>
      </c>
      <c r="HP341" s="1" cm="1">
        <f t="array" aca="1" ref="HP341" ca="1">_xlfn.XLOOKUP(INDIRECT("'Cornhole Board'!" &amp; W341),$L$266:$L$269,$M$266:$M$269,0,0,1)</f>
        <v>1</v>
      </c>
      <c r="HQ341" s="1" cm="1">
        <f t="array" aca="1" ref="HQ341" ca="1">_xlfn.XLOOKUP(INDIRECT("'Cornhole Board'!" &amp; X341),$L$266:$L$269,$M$266:$M$269,0,0,1)</f>
        <v>1</v>
      </c>
      <c r="HR341" s="1" cm="1">
        <f t="array" aca="1" ref="HR341" ca="1">_xlfn.XLOOKUP(INDIRECT("'Cornhole Board'!" &amp; Y341),$L$266:$L$269,$M$266:$M$269,0,0,1)</f>
        <v>3</v>
      </c>
      <c r="HS341" s="1" cm="1">
        <f t="array" aca="1" ref="HS341" ca="1">_xlfn.XLOOKUP(INDIRECT("'Cornhole Board'!" &amp; Z341),$L$266:$L$269,$M$266:$M$269,0,0,1)</f>
        <v>1</v>
      </c>
      <c r="HT341" s="1" cm="1">
        <f t="array" aca="1" ref="HT341" ca="1">_xlfn.XLOOKUP(INDIRECT("'Cornhole Board'!" &amp; AA341),$L$266:$L$269,$M$266:$M$269,0,0,1)</f>
        <v>1</v>
      </c>
      <c r="HU341" s="1" cm="1">
        <f t="array" aca="1" ref="HU341" ca="1">_xlfn.XLOOKUP(INDIRECT("'Cornhole Board'!" &amp; AB341),$L$266:$L$269,$M$266:$M$269,0,0,1)</f>
        <v>0</v>
      </c>
      <c r="HV341" s="1" cm="1">
        <f t="array" aca="1" ref="HV341" ca="1">_xlfn.XLOOKUP(INDIRECT("'Cornhole Board'!" &amp; AC341),$L$266:$L$269,$M$266:$M$269,0,0,1)</f>
        <v>3</v>
      </c>
      <c r="HW341" s="1" cm="1">
        <f t="array" aca="1" ref="HW341" ca="1">_xlfn.XLOOKUP(INDIRECT("'Cornhole Board'!" &amp; AD341),$L$266:$L$269,$M$266:$M$269,0,0,1)</f>
        <v>3</v>
      </c>
      <c r="HX341" s="1" cm="1">
        <f t="array" aca="1" ref="HX341" ca="1">_xlfn.XLOOKUP(INDIRECT("'Cornhole Board'!" &amp; AE341),$L$266:$L$269,$M$266:$M$269,0,0,1)</f>
        <v>3</v>
      </c>
      <c r="HY341" s="1" cm="1">
        <f t="array" aca="1" ref="HY341" ca="1">_xlfn.XLOOKUP(INDIRECT("'Cornhole Board'!" &amp; AF341),$L$266:$L$269,$M$266:$M$269,0,0,1)</f>
        <v>3</v>
      </c>
      <c r="HZ341" s="1" cm="1">
        <f t="array" aca="1" ref="HZ341" ca="1">_xlfn.XLOOKUP(INDIRECT("'Cornhole Board'!" &amp; AG341),$L$266:$L$269,$M$266:$M$269,0,0,1)</f>
        <v>3</v>
      </c>
      <c r="IA341" s="1" cm="1">
        <f t="array" aca="1" ref="IA341" ca="1">_xlfn.XLOOKUP(INDIRECT("'Cornhole Board'!" &amp; AH341),$L$266:$L$269,$M$266:$M$269,0,0,1)</f>
        <v>3</v>
      </c>
      <c r="IB341" s="1" cm="1">
        <f t="array" aca="1" ref="IB341" ca="1">_xlfn.XLOOKUP(INDIRECT("'Cornhole Board'!" &amp; AI341),$L$266:$L$269,$M$266:$M$269,0,0,1)</f>
        <v>0</v>
      </c>
      <c r="IC341" s="1" cm="1">
        <f t="array" aca="1" ref="IC341" ca="1">_xlfn.XLOOKUP(INDIRECT("'Cornhole Board'!" &amp; AJ341),$L$266:$L$269,$M$266:$M$269,0,0,1)</f>
        <v>3</v>
      </c>
      <c r="ID341" s="1" cm="1">
        <f t="array" aca="1" ref="ID341" ca="1">_xlfn.XLOOKUP(INDIRECT("'Cornhole Board'!" &amp; AK341),$L$266:$L$269,$M$266:$M$269,0,0,1)</f>
        <v>3</v>
      </c>
      <c r="IE341" s="1" cm="1">
        <f t="array" aca="1" ref="IE341" ca="1">_xlfn.XLOOKUP(INDIRECT("'Cornhole Board'!" &amp; AL341),$L$266:$L$269,$M$266:$M$269,0,0,1)</f>
        <v>1</v>
      </c>
      <c r="IF341" s="1" cm="1">
        <f t="array" aca="1" ref="IF341" ca="1">_xlfn.XLOOKUP(INDIRECT("'Cornhole Board'!" &amp; AM341),$L$266:$L$269,$M$266:$M$269,0,0,1)</f>
        <v>3</v>
      </c>
      <c r="IG341" s="1" cm="1">
        <f t="array" aca="1" ref="IG341" ca="1">_xlfn.XLOOKUP(INDIRECT("'Cornhole Board'!" &amp; AN341),$L$266:$L$269,$M$266:$M$269,0,0,1)</f>
        <v>3</v>
      </c>
      <c r="IH341" s="1" cm="1">
        <f t="array" aca="1" ref="IH341" ca="1">_xlfn.XLOOKUP(INDIRECT("'Cornhole Board'!" &amp; AO341),$L$266:$L$269,$M$266:$M$269,0,0,1)</f>
        <v>0</v>
      </c>
      <c r="II341" s="1" cm="1">
        <f t="array" aca="1" ref="II341" ca="1">_xlfn.XLOOKUP(INDIRECT("'Cornhole Board'!" &amp; AP341),$L$266:$L$269,$M$266:$M$269,0,0,1)</f>
        <v>1</v>
      </c>
      <c r="IJ341" s="1" cm="1">
        <f t="array" aca="1" ref="IJ341" ca="1">_xlfn.XLOOKUP(INDIRECT("'Cornhole Board'!" &amp; AQ341),$L$266:$L$269,$M$266:$M$269,0,0,1)</f>
        <v>0</v>
      </c>
      <c r="IK341" s="1" cm="1">
        <f t="array" aca="1" ref="IK341" ca="1">_xlfn.XLOOKUP(INDIRECT("'Cornhole Board'!" &amp; AR341),$L$266:$L$269,$M$266:$M$269,0,0,1)</f>
        <v>3</v>
      </c>
      <c r="IL341" s="1" cm="1">
        <f t="array" aca="1" ref="IL341" ca="1">_xlfn.XLOOKUP(INDIRECT("'Cornhole Board'!" &amp; AS341),$L$266:$L$269,$M$266:$M$269,0,0,1)</f>
        <v>1</v>
      </c>
      <c r="IM341" s="1" cm="1">
        <f t="array" aca="1" ref="IM341" ca="1">_xlfn.XLOOKUP(INDIRECT("'Cornhole Board'!" &amp; AT341),$L$266:$L$269,$M$266:$M$269,0,0,1)</f>
        <v>1</v>
      </c>
      <c r="IN341" s="1" cm="1">
        <f t="array" aca="1" ref="IN341" ca="1">_xlfn.XLOOKUP(INDIRECT("'Cornhole Board'!" &amp; AU341),$L$266:$L$269,$M$266:$M$269,0,0,1)</f>
        <v>3</v>
      </c>
      <c r="IO341" s="1" cm="1">
        <f t="array" aca="1" ref="IO341" ca="1">_xlfn.XLOOKUP(INDIRECT("'Cornhole Board'!" &amp; AV341),$L$266:$L$269,$M$266:$M$269,0,0,1)</f>
        <v>1</v>
      </c>
      <c r="IP341" s="1" cm="1">
        <f t="array" aca="1" ref="IP341" ca="1">_xlfn.XLOOKUP(INDIRECT("'Cornhole Board'!" &amp; AW341),$L$266:$L$269,$M$266:$M$269,0,0,1)</f>
        <v>3</v>
      </c>
      <c r="IQ341" s="1" cm="1">
        <f t="array" aca="1" ref="IQ341" ca="1">_xlfn.XLOOKUP(INDIRECT("'Cornhole Board'!" &amp; AX341),$L$266:$L$269,$M$266:$M$269,0,0,1)</f>
        <v>3</v>
      </c>
      <c r="IR341" s="1" cm="1">
        <f t="array" aca="1" ref="IR341" ca="1">_xlfn.XLOOKUP(INDIRECT("'Cornhole Board'!" &amp; AY341),$L$266:$L$269,$M$266:$M$269,0,0,1)</f>
        <v>3</v>
      </c>
      <c r="IS341" s="1" cm="1">
        <f t="array" aca="1" ref="IS341" ca="1">_xlfn.XLOOKUP(INDIRECT("'Cornhole Board'!" &amp; AZ341),$L$266:$L$269,$M$266:$M$269,0,0,1)</f>
        <v>1</v>
      </c>
      <c r="IT341" s="1" cm="1">
        <f t="array" aca="1" ref="IT341" ca="1">_xlfn.XLOOKUP(INDIRECT("'Cornhole Board'!" &amp; BA341),$L$266:$L$269,$M$266:$M$269,0,0,1)</f>
        <v>1</v>
      </c>
      <c r="IU341" s="1" cm="1">
        <f t="array" aca="1" ref="IU341" ca="1">_xlfn.XLOOKUP(INDIRECT("'Cornhole Board'!" &amp; BB341),$L$266:$L$269,$M$266:$M$269,0,0,1)</f>
        <v>1</v>
      </c>
      <c r="IV341" s="1" cm="1">
        <f t="array" aca="1" ref="IV341" ca="1">_xlfn.XLOOKUP(INDIRECT("'Cornhole Board'!" &amp; BC341),$L$266:$L$269,$M$266:$M$269,0,0,1)</f>
        <v>1</v>
      </c>
      <c r="IW341" s="1" cm="1">
        <f t="array" aca="1" ref="IW341" ca="1">_xlfn.XLOOKUP(INDIRECT("'Cornhole Board'!" &amp; BD341),$L$266:$L$269,$M$266:$M$269,0,0,1)</f>
        <v>1</v>
      </c>
      <c r="IX341" s="1" cm="1">
        <f t="array" aca="1" ref="IX341" ca="1">_xlfn.XLOOKUP(INDIRECT("'Cornhole Board'!" &amp; BE341),$L$266:$L$269,$M$266:$M$269,0,0,1)</f>
        <v>1</v>
      </c>
      <c r="IY341" s="1" cm="1">
        <f t="array" aca="1" ref="IY341" ca="1">_xlfn.XLOOKUP(INDIRECT("'Cornhole Board'!" &amp; BF341),$L$266:$L$269,$M$266:$M$269,0,0,1)</f>
        <v>3</v>
      </c>
      <c r="IZ341" s="1" cm="1">
        <f t="array" aca="1" ref="IZ341" ca="1">_xlfn.XLOOKUP(INDIRECT("'Cornhole Board'!" &amp; BG341),$L$266:$L$269,$M$266:$M$269,0,0,1)</f>
        <v>3</v>
      </c>
      <c r="JA341" s="1" cm="1">
        <f t="array" aca="1" ref="JA341" ca="1">_xlfn.XLOOKUP(INDIRECT("'Cornhole Board'!" &amp; BH341),$L$266:$L$269,$M$266:$M$269,0,0,1)</f>
        <v>1</v>
      </c>
      <c r="JB341" s="1" cm="1">
        <f t="array" aca="1" ref="JB341" ca="1">_xlfn.XLOOKUP(INDIRECT("'Cornhole Board'!" &amp; BI341),$L$266:$L$269,$M$266:$M$269,0,0,1)</f>
        <v>1</v>
      </c>
      <c r="JC341" s="1" cm="1">
        <f t="array" aca="1" ref="JC341" ca="1">_xlfn.XLOOKUP(INDIRECT("'Cornhole Board'!" &amp; BJ341),$L$266:$L$269,$M$266:$M$269,0,0,1)</f>
        <v>1</v>
      </c>
      <c r="JD341" s="1" cm="1">
        <f t="array" aca="1" ref="JD341" ca="1">_xlfn.XLOOKUP(INDIRECT("'Cornhole Board'!" &amp; BK341),$L$266:$L$269,$M$266:$M$269,0,0,1)</f>
        <v>1</v>
      </c>
      <c r="JE341" s="1" cm="1">
        <f t="array" aca="1" ref="JE341" ca="1">_xlfn.XLOOKUP(INDIRECT("'Cornhole Board'!" &amp; BL341),$L$266:$L$269,$M$266:$M$269,0,0,1)</f>
        <v>3</v>
      </c>
      <c r="JF341" s="1" cm="1">
        <f t="array" aca="1" ref="JF341" ca="1">_xlfn.XLOOKUP(INDIRECT("'Cornhole Board'!" &amp; BM341),$L$266:$L$269,$M$266:$M$269,0,0,1)</f>
        <v>1</v>
      </c>
      <c r="JG341" s="1" cm="1">
        <f t="array" aca="1" ref="JG341" ca="1">_xlfn.XLOOKUP(INDIRECT("'Cornhole Board'!" &amp; BN341),$L$266:$L$269,$M$266:$M$269,0,0,1)</f>
        <v>1</v>
      </c>
      <c r="JH341" s="1" cm="1">
        <f t="array" aca="1" ref="JH341" ca="1">_xlfn.XLOOKUP(INDIRECT("'Cornhole Board'!" &amp; BO341),$L$266:$L$269,$M$266:$M$269,0,0,1)</f>
        <v>3</v>
      </c>
      <c r="JI341" s="1" cm="1">
        <f t="array" aca="1" ref="JI341" ca="1">_xlfn.XLOOKUP(INDIRECT("'Cornhole Board'!" &amp; BP341),$L$266:$L$269,$M$266:$M$269,0,0,1)</f>
        <v>1</v>
      </c>
      <c r="JJ341" s="1" cm="1">
        <f t="array" aca="1" ref="JJ341" ca="1">_xlfn.XLOOKUP(INDIRECT("'Cornhole Board'!" &amp; BQ341),$L$266:$L$269,$M$266:$M$269,0,0,1)</f>
        <v>1</v>
      </c>
      <c r="JK341" s="1" cm="1">
        <f t="array" aca="1" ref="JK341" ca="1">_xlfn.XLOOKUP(INDIRECT("'Cornhole Board'!" &amp; BR341),$L$266:$L$269,$M$266:$M$269,0,0,1)</f>
        <v>1</v>
      </c>
      <c r="JL341" s="1" cm="1">
        <f t="array" aca="1" ref="JL341" ca="1">_xlfn.XLOOKUP(INDIRECT("'Cornhole Board'!" &amp; BS341),$L$266:$L$269,$M$266:$M$269,0,0,1)</f>
        <v>1</v>
      </c>
      <c r="JM341" s="1" cm="1">
        <f t="array" aca="1" ref="JM341" ca="1">_xlfn.XLOOKUP(INDIRECT("'Cornhole Board'!" &amp; BT341),$L$266:$L$269,$M$266:$M$269,0,0,1)</f>
        <v>3</v>
      </c>
      <c r="JN341" s="1" cm="1">
        <f t="array" aca="1" ref="JN341" ca="1">_xlfn.XLOOKUP(INDIRECT("'Cornhole Board'!" &amp; BU341),$L$266:$L$269,$M$266:$M$269,0,0,1)</f>
        <v>3</v>
      </c>
      <c r="JO341" s="1" cm="1">
        <f t="array" aca="1" ref="JO341" ca="1">_xlfn.XLOOKUP(INDIRECT("'Cornhole Board'!" &amp; BV341),$L$266:$L$269,$M$266:$M$269,0,0,1)</f>
        <v>3</v>
      </c>
      <c r="JP341" s="1" cm="1">
        <f t="array" aca="1" ref="JP341" ca="1">_xlfn.XLOOKUP(INDIRECT("'Cornhole Board'!" &amp; BW341),$L$266:$L$269,$M$266:$M$269,0,0,1)</f>
        <v>1</v>
      </c>
      <c r="JQ341" s="1" cm="1">
        <f t="array" aca="1" ref="JQ341" ca="1">_xlfn.XLOOKUP(INDIRECT("'Cornhole Board'!" &amp; BX341),$L$266:$L$269,$M$266:$M$269,0,0,1)</f>
        <v>1</v>
      </c>
      <c r="JR341" s="1" cm="1">
        <f t="array" aca="1" ref="JR341" ca="1">_xlfn.XLOOKUP(INDIRECT("'Cornhole Board'!" &amp; BY341),$L$266:$L$269,$M$266:$M$269,0,0,1)</f>
        <v>3</v>
      </c>
      <c r="JS341" s="1" cm="1">
        <f t="array" aca="1" ref="JS341" ca="1">_xlfn.XLOOKUP(INDIRECT("'Cornhole Board'!" &amp; BZ341),$L$266:$L$269,$M$266:$M$269,0,0,1)</f>
        <v>3</v>
      </c>
      <c r="JT341" s="1" cm="1">
        <f t="array" aca="1" ref="JT341" ca="1">_xlfn.XLOOKUP(INDIRECT("'Cornhole Board'!" &amp; CA341),$L$266:$L$269,$M$266:$M$269,0,0,1)</f>
        <v>3</v>
      </c>
      <c r="JU341" s="1" cm="1">
        <f t="array" aca="1" ref="JU341" ca="1">_xlfn.XLOOKUP(INDIRECT("'Cornhole Board'!" &amp; CB341),$L$266:$L$269,$M$266:$M$269,0,0,1)</f>
        <v>1</v>
      </c>
      <c r="JV341" s="1" cm="1">
        <f t="array" aca="1" ref="JV341" ca="1">_xlfn.XLOOKUP(INDIRECT("'Cornhole Board'!" &amp; CC341),$L$266:$L$269,$M$266:$M$269,0,0,1)</f>
        <v>3</v>
      </c>
      <c r="JW341" s="1" cm="1">
        <f t="array" aca="1" ref="JW341" ca="1">_xlfn.XLOOKUP(INDIRECT("'Cornhole Board'!" &amp; CD341),$L$266:$L$269,$M$266:$M$269,0,0,1)</f>
        <v>1</v>
      </c>
      <c r="JX341" s="1" cm="1">
        <f t="array" aca="1" ref="JX341" ca="1">_xlfn.XLOOKUP(INDIRECT("'Cornhole Board'!" &amp; CE341),$L$266:$L$269,$M$266:$M$269,0,0,1)</f>
        <v>1</v>
      </c>
      <c r="JY341" s="1" cm="1">
        <f t="array" aca="1" ref="JY341" ca="1">_xlfn.XLOOKUP(INDIRECT("'Cornhole Board'!" &amp; CF341),$L$266:$L$269,$M$266:$M$269,0,0,1)</f>
        <v>1</v>
      </c>
      <c r="JZ341" s="1" cm="1">
        <f t="array" aca="1" ref="JZ341" ca="1">_xlfn.XLOOKUP(INDIRECT("'Cornhole Board'!" &amp; CG341),$L$266:$L$269,$M$266:$M$269,0,0,1)</f>
        <v>0</v>
      </c>
      <c r="KA341" s="1" cm="1">
        <f t="array" aca="1" ref="KA341" ca="1">_xlfn.XLOOKUP(INDIRECT("'Cornhole Board'!" &amp; CH341),$L$266:$L$269,$M$266:$M$269,0,0,1)</f>
        <v>3</v>
      </c>
      <c r="KB341" s="1" cm="1">
        <f t="array" aca="1" ref="KB341" ca="1">_xlfn.XLOOKUP(INDIRECT("'Cornhole Board'!" &amp; CI341),$L$266:$L$269,$M$266:$M$269,0,0,1)</f>
        <v>3</v>
      </c>
      <c r="KC341" s="1" cm="1">
        <f t="array" aca="1" ref="KC341" ca="1">_xlfn.XLOOKUP(INDIRECT("'Cornhole Board'!" &amp; CJ341),$L$266:$L$269,$M$266:$M$269,0,0,1)</f>
        <v>3</v>
      </c>
      <c r="KD341" s="1" cm="1">
        <f t="array" aca="1" ref="KD341" ca="1">_xlfn.XLOOKUP(INDIRECT("'Cornhole Board'!" &amp; CK341),$L$266:$L$269,$M$266:$M$269,0,0,1)</f>
        <v>3</v>
      </c>
      <c r="KE341" s="1" cm="1">
        <f t="array" aca="1" ref="KE341" ca="1">_xlfn.XLOOKUP(INDIRECT("'Cornhole Board'!" &amp; CL341),$L$266:$L$269,$M$266:$M$269,0,0,1)</f>
        <v>0</v>
      </c>
      <c r="KF341" s="1" cm="1">
        <f t="array" aca="1" ref="KF341" ca="1">_xlfn.XLOOKUP(INDIRECT("'Cornhole Board'!" &amp; CM341),$L$266:$L$269,$M$266:$M$269,0,0,1)</f>
        <v>1</v>
      </c>
      <c r="KG341" s="1" cm="1">
        <f t="array" aca="1" ref="KG341" ca="1">_xlfn.XLOOKUP(INDIRECT("'Cornhole Board'!" &amp; CN341),$L$266:$L$269,$M$266:$M$269,0,0,1)</f>
        <v>3</v>
      </c>
      <c r="KH341" s="1" cm="1">
        <f t="array" aca="1" ref="KH341" ca="1">_xlfn.XLOOKUP(INDIRECT("'Cornhole Board'!" &amp; CO341),$L$266:$L$269,$M$266:$M$269,0,0,1)</f>
        <v>1</v>
      </c>
      <c r="KI341" s="1" cm="1">
        <f t="array" aca="1" ref="KI341" ca="1">_xlfn.XLOOKUP(INDIRECT("'Cornhole Board'!" &amp; CP341),$L$266:$L$269,$M$266:$M$269,0,0,1)</f>
        <v>0</v>
      </c>
      <c r="KJ341" s="1" cm="1">
        <f t="array" aca="1" ref="KJ341" ca="1">_xlfn.XLOOKUP(INDIRECT("'Cornhole Board'!" &amp; CQ341),$L$266:$L$269,$M$266:$M$269,0,0,1)</f>
        <v>1</v>
      </c>
      <c r="KK341" s="1" cm="1">
        <f t="array" aca="1" ref="KK341" ca="1">_xlfn.XLOOKUP(INDIRECT("'Cornhole Board'!" &amp; CR341),$L$266:$L$269,$M$266:$M$269,0,0,1)</f>
        <v>1</v>
      </c>
      <c r="KL341" s="1" cm="1">
        <f t="array" aca="1" ref="KL341" ca="1">_xlfn.XLOOKUP(INDIRECT("'Cornhole Board'!" &amp; CS341),$L$266:$L$269,$M$266:$M$269,0,0,1)</f>
        <v>3</v>
      </c>
      <c r="KM341" s="1" cm="1">
        <f t="array" aca="1" ref="KM341" ca="1">_xlfn.XLOOKUP(INDIRECT("'Cornhole Board'!" &amp; CT341),$L$266:$L$269,$M$266:$M$269,0,0,1)</f>
        <v>1</v>
      </c>
      <c r="KN341" s="1" cm="1">
        <f t="array" aca="1" ref="KN341" ca="1">_xlfn.XLOOKUP(INDIRECT("'Cornhole Board'!" &amp; CU341),$L$266:$L$269,$M$266:$M$269,0,0,1)</f>
        <v>3</v>
      </c>
      <c r="KO341" s="1" cm="1">
        <f t="array" aca="1" ref="KO341" ca="1">_xlfn.XLOOKUP(INDIRECT("'Cornhole Board'!" &amp; CV341),$L$266:$L$269,$M$266:$M$269,0,0,1)</f>
        <v>1</v>
      </c>
      <c r="KP341" s="1" cm="1">
        <f t="array" aca="1" ref="KP341" ca="1">_xlfn.XLOOKUP(INDIRECT("'Cornhole Board'!" &amp; CW341),$L$266:$L$269,$M$266:$M$269,0,0,1)</f>
        <v>1</v>
      </c>
      <c r="KQ341" s="1" cm="1">
        <f t="array" aca="1" ref="KQ341" ca="1">_xlfn.XLOOKUP(INDIRECT("'Cornhole Board'!" &amp; CX341),$L$266:$L$269,$M$266:$M$269,0,0,1)</f>
        <v>3</v>
      </c>
      <c r="KR341" s="1" cm="1">
        <f t="array" aca="1" ref="KR341" ca="1">_xlfn.XLOOKUP(INDIRECT("'Cornhole Board'!" &amp; CY341),$L$266:$L$269,$M$266:$M$269,0,0,1)</f>
        <v>1</v>
      </c>
      <c r="KS341" s="1" cm="1">
        <f t="array" aca="1" ref="KS341" ca="1">_xlfn.XLOOKUP(INDIRECT("'Cornhole Board'!" &amp; CZ341),$L$266:$L$269,$M$266:$M$269,0,0,1)</f>
        <v>3</v>
      </c>
      <c r="KT341" s="1" cm="1">
        <f t="array" aca="1" ref="KT341" ca="1">_xlfn.XLOOKUP(INDIRECT("'Cornhole Board'!" &amp; DA341),$L$266:$L$269,$M$266:$M$269,0,0,1)</f>
        <v>3</v>
      </c>
      <c r="KU341" s="1" cm="1">
        <f t="array" aca="1" ref="KU341" ca="1">_xlfn.XLOOKUP(INDIRECT("'Cornhole Board'!" &amp; DB341),$L$266:$L$269,$M$266:$M$269,0,0,1)</f>
        <v>1</v>
      </c>
      <c r="KV341" s="1" cm="1">
        <f t="array" aca="1" ref="KV341" ca="1">_xlfn.XLOOKUP(INDIRECT("'Cornhole Board'!" &amp; DC341),$L$266:$L$269,$M$266:$M$269,0,0,1)</f>
        <v>3</v>
      </c>
      <c r="KW341" s="1" cm="1">
        <f t="array" aca="1" ref="KW341" ca="1">_xlfn.XLOOKUP(INDIRECT("'Cornhole Board'!" &amp; DD341),$L$266:$L$269,$M$266:$M$269,0,0,1)</f>
        <v>1</v>
      </c>
      <c r="KX341" s="1" cm="1">
        <f t="array" aca="1" ref="KX341" ca="1">_xlfn.XLOOKUP(INDIRECT("'Cornhole Board'!" &amp; DE341),$L$266:$L$269,$M$266:$M$269,0,0,1)</f>
        <v>3</v>
      </c>
      <c r="KY341" s="1" cm="1">
        <f t="array" aca="1" ref="KY341" ca="1">_xlfn.XLOOKUP(INDIRECT("'Cornhole Board'!" &amp; DF341),$L$266:$L$269,$M$266:$M$269,0,0,1)</f>
        <v>1</v>
      </c>
      <c r="KZ341" s="1" cm="1">
        <f t="array" aca="1" ref="KZ341" ca="1">_xlfn.XLOOKUP(INDIRECT("'Cornhole Board'!" &amp; DG341),$L$266:$L$269,$M$266:$M$269,0,0,1)</f>
        <v>1</v>
      </c>
      <c r="LA341" s="1" cm="1">
        <f t="array" aca="1" ref="LA341" ca="1">_xlfn.XLOOKUP(INDIRECT("'Cornhole Board'!" &amp; DH341),$L$266:$L$269,$M$266:$M$269,0,0,1)</f>
        <v>1</v>
      </c>
      <c r="LB341" s="1" cm="1">
        <f t="array" aca="1" ref="LB341" ca="1">_xlfn.XLOOKUP(INDIRECT("'Cornhole Board'!" &amp; DI341),$L$266:$L$269,$M$266:$M$269,0,0,1)</f>
        <v>3</v>
      </c>
      <c r="LC341" s="1" cm="1">
        <f t="array" aca="1" ref="LC341" ca="1">_xlfn.XLOOKUP(INDIRECT("'Cornhole Board'!" &amp; DJ341),$L$266:$L$269,$M$266:$M$269,0,0,1)</f>
        <v>3</v>
      </c>
      <c r="LD341" s="1" cm="1">
        <f t="array" aca="1" ref="LD341" ca="1">_xlfn.XLOOKUP(INDIRECT("'Cornhole Board'!" &amp; DK341),$L$266:$L$269,$M$266:$M$269,0,0,1)</f>
        <v>0</v>
      </c>
      <c r="LE341" s="1" cm="1">
        <f t="array" aca="1" ref="LE341" ca="1">_xlfn.XLOOKUP(INDIRECT("'Cornhole Board'!" &amp; DL341),$L$266:$L$269,$M$266:$M$269,0,0,1)</f>
        <v>3</v>
      </c>
      <c r="LF341" s="1" cm="1">
        <f t="array" aca="1" ref="LF341" ca="1">_xlfn.XLOOKUP(INDIRECT("'Cornhole Board'!" &amp; DM341),$L$266:$L$269,$M$266:$M$269,0,0,1)</f>
        <v>3</v>
      </c>
      <c r="LG341" s="1" cm="1">
        <f t="array" aca="1" ref="LG341" ca="1">_xlfn.XLOOKUP(INDIRECT("'Cornhole Board'!" &amp; DN341),$L$266:$L$269,$M$266:$M$269,0,0,1)</f>
        <v>1</v>
      </c>
      <c r="LH341" s="1" cm="1">
        <f t="array" aca="1" ref="LH341" ca="1">_xlfn.XLOOKUP(INDIRECT("'Cornhole Board'!" &amp; DO341),$L$266:$L$269,$M$266:$M$269,0,0,1)</f>
        <v>1</v>
      </c>
      <c r="LI341" s="1" cm="1">
        <f t="array" aca="1" ref="LI341" ca="1">_xlfn.XLOOKUP(INDIRECT("'Cornhole Board'!" &amp; DP341),$L$266:$L$269,$M$266:$M$269,0,0,1)</f>
        <v>3</v>
      </c>
      <c r="LJ341" s="1" cm="1">
        <f t="array" aca="1" ref="LJ341" ca="1">_xlfn.XLOOKUP(INDIRECT("'Cornhole Board'!" &amp; DQ341),$L$266:$L$269,$M$266:$M$269,0,0,1)</f>
        <v>1</v>
      </c>
      <c r="LK341" s="1" cm="1">
        <f t="array" aca="1" ref="LK341" ca="1">_xlfn.XLOOKUP(INDIRECT("'Cornhole Board'!" &amp; DR341),$L$266:$L$269,$M$266:$M$269,0,0,1)</f>
        <v>1</v>
      </c>
      <c r="LL341" s="1" cm="1">
        <f t="array" aca="1" ref="LL341" ca="1">_xlfn.XLOOKUP(INDIRECT("'Cornhole Board'!" &amp; DS341),$L$266:$L$269,$M$266:$M$269,0,0,1)</f>
        <v>3</v>
      </c>
      <c r="LM341" s="1" cm="1">
        <f t="array" aca="1" ref="LM341" ca="1">_xlfn.XLOOKUP(INDIRECT("'Cornhole Board'!" &amp; DT341),$L$266:$L$269,$M$266:$M$269,0,0,1)</f>
        <v>3</v>
      </c>
      <c r="LN341" s="1" cm="1">
        <f t="array" aca="1" ref="LN341" ca="1">_xlfn.XLOOKUP(INDIRECT("'Cornhole Board'!" &amp; DU341),$L$266:$L$269,$M$266:$M$269,0,0,1)</f>
        <v>3</v>
      </c>
      <c r="LO341" s="1" cm="1">
        <f t="array" aca="1" ref="LO341" ca="1">_xlfn.XLOOKUP(INDIRECT("'Cornhole Board'!" &amp; DV341),$L$266:$L$269,$M$266:$M$269,0,0,1)</f>
        <v>1</v>
      </c>
      <c r="LP341" s="1" cm="1">
        <f t="array" aca="1" ref="LP341" ca="1">_xlfn.XLOOKUP(INDIRECT("'Cornhole Board'!" &amp; DW341),$L$266:$L$269,$M$266:$M$269,0,0,1)</f>
        <v>3</v>
      </c>
      <c r="LQ341" s="1" cm="1">
        <f t="array" aca="1" ref="LQ341" ca="1">_xlfn.XLOOKUP(INDIRECT("'Cornhole Board'!" &amp; DX341),$L$266:$L$269,$M$266:$M$269,0,0,1)</f>
        <v>3</v>
      </c>
      <c r="LR341" s="1" cm="1">
        <f t="array" aca="1" ref="LR341" ca="1">_xlfn.XLOOKUP(INDIRECT("'Cornhole Board'!" &amp; DY341),$L$266:$L$269,$M$266:$M$269,0,0,1)</f>
        <v>1</v>
      </c>
      <c r="LS341" s="1" cm="1">
        <f t="array" aca="1" ref="LS341" ca="1">_xlfn.XLOOKUP(INDIRECT("'Cornhole Board'!" &amp; DZ341),$L$266:$L$269,$M$266:$M$269,0,0,1)</f>
        <v>1</v>
      </c>
      <c r="LT341" s="1" cm="1">
        <f t="array" aca="1" ref="LT341" ca="1">_xlfn.XLOOKUP(INDIRECT("'Cornhole Board'!" &amp; EA341),$L$266:$L$269,$M$266:$M$269,0,0,1)</f>
        <v>0</v>
      </c>
      <c r="LU341" s="1" cm="1">
        <f t="array" aca="1" ref="LU341" ca="1">_xlfn.XLOOKUP(INDIRECT("'Cornhole Board'!" &amp; EB341),$L$266:$L$269,$M$266:$M$269,0,0,1)</f>
        <v>0</v>
      </c>
      <c r="LV341" s="1" cm="1">
        <f t="array" aca="1" ref="LV341" ca="1">_xlfn.XLOOKUP(INDIRECT("'Cornhole Board'!" &amp; EC341),$L$266:$L$269,$M$266:$M$269,0,0,1)</f>
        <v>1</v>
      </c>
      <c r="LW341" s="1" cm="1">
        <f t="array" aca="1" ref="LW341" ca="1">_xlfn.XLOOKUP(INDIRECT("'Cornhole Board'!" &amp; ED341),$L$266:$L$269,$M$266:$M$269,0,0,1)</f>
        <v>1</v>
      </c>
      <c r="LX341" s="1" cm="1">
        <f t="array" aca="1" ref="LX341" ca="1">_xlfn.XLOOKUP(INDIRECT("'Cornhole Board'!" &amp; EE341),$L$266:$L$269,$M$266:$M$269,0,0,1)</f>
        <v>3</v>
      </c>
      <c r="LY341" s="1" cm="1">
        <f t="array" aca="1" ref="LY341" ca="1">_xlfn.XLOOKUP(INDIRECT("'Cornhole Board'!" &amp; EF341),$L$266:$L$269,$M$266:$M$269,0,0,1)</f>
        <v>3</v>
      </c>
      <c r="LZ341" s="1" cm="1">
        <f t="array" aca="1" ref="LZ341" ca="1">_xlfn.XLOOKUP(INDIRECT("'Cornhole Board'!" &amp; EG341),$L$266:$L$269,$M$266:$M$269,0,0,1)</f>
        <v>3</v>
      </c>
      <c r="MA341" s="1" cm="1">
        <f t="array" aca="1" ref="MA341" ca="1">_xlfn.XLOOKUP(INDIRECT("'Cornhole Board'!" &amp; EH341),$L$266:$L$269,$M$266:$M$269,0,0,1)</f>
        <v>3</v>
      </c>
      <c r="MB341" s="1" cm="1">
        <f t="array" aca="1" ref="MB341" ca="1">_xlfn.XLOOKUP(INDIRECT("'Cornhole Board'!" &amp; EI341),$L$266:$L$269,$M$266:$M$269,0,0,1)</f>
        <v>3</v>
      </c>
      <c r="MC341" s="1" cm="1">
        <f t="array" aca="1" ref="MC341" ca="1">_xlfn.XLOOKUP(INDIRECT("'Cornhole Board'!" &amp; EJ341),$L$266:$L$269,$M$266:$M$269,0,0,1)</f>
        <v>1</v>
      </c>
      <c r="MD341" s="1" cm="1">
        <f t="array" aca="1" ref="MD341" ca="1">_xlfn.XLOOKUP(INDIRECT("'Cornhole Board'!" &amp; EK341),$L$266:$L$269,$M$266:$M$269,0,0,1)</f>
        <v>1</v>
      </c>
      <c r="ME341" s="1" cm="1">
        <f t="array" aca="1" ref="ME341" ca="1">_xlfn.XLOOKUP(INDIRECT("'Cornhole Board'!" &amp; EL341),$L$266:$L$269,$M$266:$M$269,0,0,1)</f>
        <v>1</v>
      </c>
      <c r="MF341" s="1" cm="1">
        <f t="array" aca="1" ref="MF341" ca="1">_xlfn.XLOOKUP(INDIRECT("'Cornhole Board'!" &amp; EM341),$L$266:$L$269,$M$266:$M$269,0,0,1)</f>
        <v>3</v>
      </c>
      <c r="MG341" s="1" cm="1">
        <f t="array" aca="1" ref="MG341" ca="1">_xlfn.XLOOKUP(INDIRECT("'Cornhole Board'!" &amp; EN341),$L$266:$L$269,$M$266:$M$269,0,0,1)</f>
        <v>1</v>
      </c>
      <c r="MH341" s="1" cm="1">
        <f t="array" aca="1" ref="MH341" ca="1">_xlfn.XLOOKUP(INDIRECT("'Cornhole Board'!" &amp; EO341),$L$266:$L$269,$M$266:$M$269,0,0,1)</f>
        <v>1</v>
      </c>
      <c r="MI341" s="1" cm="1">
        <f t="array" aca="1" ref="MI341" ca="1">_xlfn.XLOOKUP(INDIRECT("'Cornhole Board'!" &amp; EP341),$L$266:$L$269,$M$266:$M$269,0,0,1)</f>
        <v>1</v>
      </c>
      <c r="MJ341" s="1" cm="1">
        <f t="array" aca="1" ref="MJ341" ca="1">_xlfn.XLOOKUP(INDIRECT("'Cornhole Board'!" &amp; EQ341),$L$266:$L$269,$M$266:$M$269,0,0,1)</f>
        <v>3</v>
      </c>
      <c r="MK341" s="1" cm="1">
        <f t="array" aca="1" ref="MK341" ca="1">_xlfn.XLOOKUP(INDIRECT("'Cornhole Board'!" &amp; ER341),$L$266:$L$269,$M$266:$M$269,0,0,1)</f>
        <v>1</v>
      </c>
      <c r="ML341" s="1" cm="1">
        <f t="array" aca="1" ref="ML341" ca="1">_xlfn.XLOOKUP(INDIRECT("'Cornhole Board'!" &amp; ES341),$L$266:$L$269,$M$266:$M$269,0,0,1)</f>
        <v>3</v>
      </c>
      <c r="MM341" s="1" cm="1">
        <f t="array" aca="1" ref="MM341" ca="1">_xlfn.XLOOKUP(INDIRECT("'Cornhole Board'!" &amp; ET341),$L$266:$L$269,$M$266:$M$269,0,0,1)</f>
        <v>3</v>
      </c>
      <c r="MN341" s="1" cm="1">
        <f t="array" aca="1" ref="MN341" ca="1">_xlfn.XLOOKUP(INDIRECT("'Cornhole Board'!" &amp; EU341),$L$266:$L$269,$M$266:$M$269,0,0,1)</f>
        <v>1</v>
      </c>
      <c r="MO341" s="1" cm="1">
        <f t="array" aca="1" ref="MO341" ca="1">_xlfn.XLOOKUP(INDIRECT("'Cornhole Board'!" &amp; EV341),$L$266:$L$269,$M$266:$M$269,0,0,1)</f>
        <v>1</v>
      </c>
      <c r="MP341" s="1" cm="1">
        <f t="array" aca="1" ref="MP341" ca="1">_xlfn.XLOOKUP(INDIRECT("'Cornhole Board'!" &amp; EW341),$L$266:$L$269,$M$266:$M$269,0,0,1)</f>
        <v>3</v>
      </c>
      <c r="MQ341" s="1" cm="1">
        <f t="array" aca="1" ref="MQ341" ca="1">_xlfn.XLOOKUP(INDIRECT("'Cornhole Board'!" &amp; EX341),$L$266:$L$269,$M$266:$M$269,0,0,1)</f>
        <v>3</v>
      </c>
      <c r="MR341" s="1" cm="1">
        <f t="array" aca="1" ref="MR341" ca="1">_xlfn.XLOOKUP(INDIRECT("'Cornhole Board'!" &amp; EY341),$L$266:$L$269,$M$266:$M$269,0,0,1)</f>
        <v>3</v>
      </c>
      <c r="MS341" s="1" cm="1">
        <f t="array" aca="1" ref="MS341" ca="1">_xlfn.XLOOKUP(INDIRECT("'Cornhole Board'!" &amp; EZ341),$L$266:$L$269,$M$266:$M$269,0,0,1)</f>
        <v>3</v>
      </c>
      <c r="MT341" s="1" cm="1">
        <f t="array" aca="1" ref="MT341" ca="1">_xlfn.XLOOKUP(INDIRECT("'Cornhole Board'!" &amp; FA341),$L$266:$L$269,$M$266:$M$269,0,0,1)</f>
        <v>3</v>
      </c>
      <c r="MU341" s="1" cm="1">
        <f t="array" aca="1" ref="MU341" ca="1">_xlfn.XLOOKUP(INDIRECT("'Cornhole Board'!" &amp; FB341),$L$266:$L$269,$M$266:$M$269,0,0,1)</f>
        <v>1</v>
      </c>
      <c r="MV341" s="1" cm="1">
        <f t="array" aca="1" ref="MV341" ca="1">_xlfn.XLOOKUP(INDIRECT("'Cornhole Board'!" &amp; FC341),$L$266:$L$269,$M$266:$M$269,0,0,1)</f>
        <v>1</v>
      </c>
      <c r="MW341" s="1" cm="1">
        <f t="array" aca="1" ref="MW341" ca="1">_xlfn.XLOOKUP(INDIRECT("'Cornhole Board'!" &amp; FD341),$L$266:$L$269,$M$266:$M$269,0,0,1)</f>
        <v>1</v>
      </c>
      <c r="MX341" s="1" cm="1">
        <f t="array" aca="1" ref="MX341" ca="1">_xlfn.XLOOKUP(INDIRECT("'Cornhole Board'!" &amp; FE341),$L$266:$L$269,$M$266:$M$269,0,0,1)</f>
        <v>1</v>
      </c>
      <c r="MY341" s="1" cm="1">
        <f t="array" aca="1" ref="MY341" ca="1">_xlfn.XLOOKUP(INDIRECT("'Cornhole Board'!" &amp; FF341),$L$266:$L$269,$M$266:$M$269,0,0,1)</f>
        <v>1</v>
      </c>
      <c r="MZ341" s="1" cm="1">
        <f t="array" aca="1" ref="MZ341" ca="1">_xlfn.XLOOKUP(INDIRECT("'Cornhole Board'!" &amp; FG341),$L$266:$L$269,$M$266:$M$269,0,0,1)</f>
        <v>1</v>
      </c>
      <c r="NA341" s="1" cm="1">
        <f t="array" aca="1" ref="NA341" ca="1">_xlfn.XLOOKUP(INDIRECT("'Cornhole Board'!" &amp; FH341),$L$266:$L$269,$M$266:$M$269,0,0,1)</f>
        <v>1</v>
      </c>
      <c r="NB341" s="1" cm="1">
        <f t="array" aca="1" ref="NB341" ca="1">_xlfn.XLOOKUP(INDIRECT("'Cornhole Board'!" &amp; FI341),$L$266:$L$269,$M$266:$M$269,0,0,1)</f>
        <v>1</v>
      </c>
      <c r="NC341" s="1" cm="1">
        <f t="array" aca="1" ref="NC341" ca="1">_xlfn.XLOOKUP(INDIRECT("'Cornhole Board'!" &amp; FJ341),$L$266:$L$269,$M$266:$M$269,0,0,1)</f>
        <v>3</v>
      </c>
      <c r="ND341" s="1" cm="1">
        <f t="array" aca="1" ref="ND341" ca="1">_xlfn.XLOOKUP(INDIRECT("'Cornhole Board'!" &amp; FK341),$L$266:$L$269,$M$266:$M$269,0,0,1)</f>
        <v>1</v>
      </c>
      <c r="NE341" s="1" cm="1">
        <f t="array" aca="1" ref="NE341" ca="1">_xlfn.XLOOKUP(INDIRECT("'Cornhole Board'!" &amp; FL341),$L$266:$L$269,$M$266:$M$269,0,0,1)</f>
        <v>1</v>
      </c>
      <c r="NF341" s="1" cm="1">
        <f t="array" aca="1" ref="NF341" ca="1">_xlfn.XLOOKUP(INDIRECT("'Cornhole Board'!" &amp; FM341),$L$266:$L$269,$M$266:$M$269,0,0,1)</f>
        <v>1</v>
      </c>
      <c r="NG341" s="1" cm="1">
        <f t="array" aca="1" ref="NG341" ca="1">_xlfn.XLOOKUP(INDIRECT("'Cornhole Board'!" &amp; FN341),$L$266:$L$269,$M$266:$M$269,0,0,1)</f>
        <v>1</v>
      </c>
      <c r="NH341" s="1" cm="1">
        <f t="array" aca="1" ref="NH341" ca="1">_xlfn.XLOOKUP(INDIRECT("'Cornhole Board'!" &amp; FO341),$L$266:$L$269,$M$266:$M$269,0,0,1)</f>
        <v>1</v>
      </c>
      <c r="NI341" s="1" cm="1">
        <f t="array" aca="1" ref="NI341" ca="1">_xlfn.XLOOKUP(INDIRECT("'Cornhole Board'!" &amp; FP341),$L$266:$L$269,$M$266:$M$269,0,0,1)</f>
        <v>3</v>
      </c>
      <c r="NJ341" s="1" cm="1">
        <f t="array" aca="1" ref="NJ341" ca="1">_xlfn.XLOOKUP(INDIRECT("'Cornhole Board'!" &amp; FQ341),$L$266:$L$269,$M$266:$M$269,0,0,1)</f>
        <v>1</v>
      </c>
      <c r="NK341" s="1" cm="1">
        <f t="array" aca="1" ref="NK341" ca="1">_xlfn.XLOOKUP(INDIRECT("'Cornhole Board'!" &amp; FR341),$L$266:$L$269,$M$266:$M$269,0,0,1)</f>
        <v>1</v>
      </c>
      <c r="NL341" s="1" cm="1">
        <f t="array" aca="1" ref="NL341" ca="1">_xlfn.XLOOKUP(INDIRECT("'Cornhole Board'!" &amp; FS341),$L$266:$L$269,$M$266:$M$269,0,0,1)</f>
        <v>3</v>
      </c>
      <c r="NM341" s="1" cm="1">
        <f t="array" aca="1" ref="NM341" ca="1">_xlfn.XLOOKUP(INDIRECT("'Cornhole Board'!" &amp; FT341),$L$266:$L$269,$M$266:$M$269,0,0,1)</f>
        <v>1</v>
      </c>
      <c r="NN341" s="1" cm="1">
        <f t="array" aca="1" ref="NN341" ca="1">_xlfn.XLOOKUP(INDIRECT("'Cornhole Board'!" &amp; FU341),$L$266:$L$269,$M$266:$M$269,0,0,1)</f>
        <v>1</v>
      </c>
      <c r="NO341" s="1" cm="1">
        <f t="array" aca="1" ref="NO341" ca="1">_xlfn.XLOOKUP(INDIRECT("'Cornhole Board'!" &amp; FV341),$L$266:$L$269,$M$266:$M$269,0,0,1)</f>
        <v>1</v>
      </c>
      <c r="NP341" s="1" cm="1">
        <f t="array" aca="1" ref="NP341" ca="1">_xlfn.XLOOKUP(INDIRECT("'Cornhole Board'!" &amp; FW341),$L$266:$L$269,$M$266:$M$269,0,0,1)</f>
        <v>1</v>
      </c>
      <c r="NQ341" s="1" cm="1">
        <f t="array" aca="1" ref="NQ341" ca="1">_xlfn.XLOOKUP(INDIRECT("'Cornhole Board'!" &amp; FX341),$L$266:$L$269,$M$266:$M$269,0,0,1)</f>
        <v>1</v>
      </c>
      <c r="NR341" s="1" cm="1">
        <f t="array" aca="1" ref="NR341" ca="1">_xlfn.XLOOKUP(INDIRECT("'Cornhole Board'!" &amp; FY341),$L$266:$L$269,$M$266:$M$269,0,0,1)</f>
        <v>3</v>
      </c>
      <c r="NS341" s="1" cm="1">
        <f t="array" aca="1" ref="NS341" ca="1">_xlfn.XLOOKUP(INDIRECT("'Cornhole Board'!" &amp; FZ341),$L$266:$L$269,$M$266:$M$269,0,0,1)</f>
        <v>1</v>
      </c>
      <c r="NT341" s="1" cm="1">
        <f t="array" aca="1" ref="NT341" ca="1">_xlfn.XLOOKUP(INDIRECT("'Cornhole Board'!" &amp; GA341),$L$266:$L$269,$M$266:$M$269,0,0,1)</f>
        <v>1</v>
      </c>
      <c r="NU341" s="1" cm="1">
        <f t="array" aca="1" ref="NU341" ca="1">_xlfn.XLOOKUP(INDIRECT("'Cornhole Board'!" &amp; GB341),$L$266:$L$269,$M$266:$M$269,0,0,1)</f>
        <v>1</v>
      </c>
      <c r="NV341" s="1" cm="1">
        <f t="array" aca="1" ref="NV341" ca="1">_xlfn.XLOOKUP(INDIRECT("'Cornhole Board'!" &amp; GC341),$L$266:$L$269,$M$266:$M$269,0,0,1)</f>
        <v>1</v>
      </c>
      <c r="NW341" s="1" cm="1">
        <f t="array" aca="1" ref="NW341" ca="1">_xlfn.XLOOKUP(INDIRECT("'Cornhole Board'!" &amp; GD341),$L$266:$L$269,$M$266:$M$269,0,0,1)</f>
        <v>1</v>
      </c>
      <c r="NX341" s="1" cm="1">
        <f t="array" aca="1" ref="NX341" ca="1">_xlfn.XLOOKUP(INDIRECT("'Cornhole Board'!" &amp; GE341),$L$266:$L$269,$M$266:$M$269,0,0,1)</f>
        <v>3</v>
      </c>
      <c r="NY341" s="1" cm="1">
        <f t="array" aca="1" ref="NY341" ca="1">_xlfn.XLOOKUP(INDIRECT("'Cornhole Board'!" &amp; GF341),$L$266:$L$269,$M$266:$M$269,0,0,1)</f>
        <v>1</v>
      </c>
      <c r="NZ341" s="1" cm="1">
        <f t="array" aca="1" ref="NZ341" ca="1">_xlfn.XLOOKUP(INDIRECT("'Cornhole Board'!" &amp; GG341),$L$266:$L$269,$M$266:$M$269,0,0,1)</f>
        <v>3</v>
      </c>
      <c r="OA341" s="1" cm="1">
        <f t="array" aca="1" ref="OA341" ca="1">_xlfn.XLOOKUP(INDIRECT("'Cornhole Board'!" &amp; GH341),$L$266:$L$269,$M$266:$M$269,0,0,1)</f>
        <v>1</v>
      </c>
      <c r="OB341" s="1" cm="1">
        <f t="array" aca="1" ref="OB341" ca="1">_xlfn.XLOOKUP(INDIRECT("'Cornhole Board'!" &amp; GI341),$L$266:$L$269,$M$266:$M$269,0,0,1)</f>
        <v>3</v>
      </c>
      <c r="OC341" s="1" cm="1">
        <f t="array" aca="1" ref="OC341" ca="1">_xlfn.XLOOKUP(INDIRECT("'Cornhole Board'!" &amp; GJ341),$L$266:$L$269,$M$266:$M$269,0,0,1)</f>
        <v>1</v>
      </c>
      <c r="OD341" s="1" cm="1">
        <f t="array" aca="1" ref="OD341" ca="1">_xlfn.XLOOKUP(INDIRECT("'Cornhole Board'!" &amp; GK341),$L$266:$L$269,$M$266:$M$269,0,0,1)</f>
        <v>3</v>
      </c>
      <c r="OE341" s="1" cm="1">
        <f t="array" aca="1" ref="OE341" ca="1">_xlfn.XLOOKUP(INDIRECT("'Cornhole Board'!" &amp; GL341),$L$266:$L$269,$M$266:$M$269,0,0,1)</f>
        <v>3</v>
      </c>
      <c r="OF341" s="1" cm="1">
        <f t="array" aca="1" ref="OF341" ca="1">_xlfn.XLOOKUP(INDIRECT("'Cornhole Board'!" &amp; GM341),$L$266:$L$269,$M$266:$M$269,0,0,1)</f>
        <v>0</v>
      </c>
      <c r="OG341" s="1" cm="1">
        <f t="array" aca="1" ref="OG341" ca="1">_xlfn.XLOOKUP(INDIRECT("'Cornhole Board'!" &amp; GN341),$L$266:$L$269,$M$266:$M$269,0,0,1)</f>
        <v>1</v>
      </c>
      <c r="OH341" s="1" cm="1">
        <f t="array" aca="1" ref="OH341" ca="1">_xlfn.XLOOKUP(INDIRECT("'Cornhole Board'!" &amp; GO341),$L$266:$L$269,$M$266:$M$269,0,0,1)</f>
        <v>1</v>
      </c>
      <c r="OI341" s="1" cm="1">
        <f t="array" aca="1" ref="OI341" ca="1">_xlfn.XLOOKUP(INDIRECT("'Cornhole Board'!" &amp; GP341),$L$266:$L$269,$M$266:$M$269,0,0,1)</f>
        <v>3</v>
      </c>
      <c r="OJ341" s="1" cm="1">
        <f t="array" aca="1" ref="OJ341" ca="1">_xlfn.XLOOKUP(INDIRECT("'Cornhole Board'!" &amp; GQ341),$L$266:$L$269,$M$266:$M$269,0,0,1)</f>
        <v>1</v>
      </c>
      <c r="OK341" s="1" cm="1">
        <f t="array" aca="1" ref="OK341" ca="1">_xlfn.XLOOKUP(INDIRECT("'Cornhole Board'!" &amp; GR341),$L$266:$L$269,$M$266:$M$269,0,0,1)</f>
        <v>1</v>
      </c>
      <c r="OL341" s="1" cm="1">
        <f t="array" aca="1" ref="OL341" ca="1">_xlfn.XLOOKUP(INDIRECT("'Cornhole Board'!" &amp; GS341),$L$266:$L$269,$M$266:$M$269,0,0,1)</f>
        <v>3</v>
      </c>
      <c r="OM341" s="1" cm="1">
        <f t="array" aca="1" ref="OM341" ca="1">_xlfn.XLOOKUP(INDIRECT("'Cornhole Board'!" &amp; GT341),$L$266:$L$269,$M$266:$M$269,0,0,1)</f>
        <v>0</v>
      </c>
      <c r="ON341" s="1" cm="1">
        <f t="array" aca="1" ref="ON341" ca="1">_xlfn.XLOOKUP(INDIRECT("'Cornhole Board'!" &amp; GU341),$L$266:$L$269,$M$266:$M$269,0,0,1)</f>
        <v>3</v>
      </c>
      <c r="OO341" s="1" cm="1">
        <f t="array" aca="1" ref="OO341" ca="1">_xlfn.XLOOKUP(INDIRECT("'Cornhole Board'!" &amp; GV341),$L$266:$L$269,$M$266:$M$269,0,0,1)</f>
        <v>1</v>
      </c>
      <c r="OP341" s="1" cm="1">
        <f t="array" aca="1" ref="OP341" ca="1">_xlfn.XLOOKUP(INDIRECT("'Cornhole Board'!" &amp; GW341),$L$266:$L$269,$M$266:$M$269,0,0,1)</f>
        <v>3</v>
      </c>
      <c r="OQ341" s="1" cm="1">
        <f t="array" aca="1" ref="OQ341" ca="1">_xlfn.XLOOKUP(INDIRECT("'Cornhole Board'!" &amp; GX341),$L$266:$L$269,$M$266:$M$269,0,0,1)</f>
        <v>1</v>
      </c>
    </row>
    <row r="342" spans="2:407" s="1" customFormat="1" ht="23.25">
      <c r="B342" s="15">
        <f t="shared" si="20"/>
        <v>160</v>
      </c>
      <c r="C342" s="12">
        <v>8</v>
      </c>
      <c r="D342" s="13">
        <v>10</v>
      </c>
      <c r="E342" s="14" cm="1">
        <f t="array" aca="1" ref="E342" ca="1">_xlfn.LET(
_xlpm.firstPlayerResults, _xlfn.BYROW(_xlfn.WRAPROWS(_xlfn._xlws.FILTER(GZ342:OQ342,_xlfn.ANCHORARRAY($G$316)=1),4),_xlfn.LAMBDA(_xlpm.roundN, SUM(_xlpm.roundN))),
_xlpm.secondPlayerResults, _xlfn.BYROW(_xlfn.WRAPROWS(_xlfn._xlws.FILTER(GZ342:OQ342,_xlfn.ANCHORARRAY($G$316)=2),4),_xlfn.LAMBDA(_xlpm.roundN,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_xlpm.ouput, SUM(INDEX(_xlfn.HSTACK(_xlpm.firstPlayerRunningTotal,_xlpm.secondPlayerRunningTotal),_xlpm.endGameRound)),
SUM(INDEX(_xlfn.HSTACK(_xlpm.firstPlayerRunningTotal,_xlpm.secondPlayerRunningTotal),_xlpm.endGameRound)))</f>
        <v>36</v>
      </c>
      <c r="F342" s="5"/>
      <c r="G342" s="22" t="s">
        <v>276</v>
      </c>
      <c r="H342" s="22" t="s">
        <v>197</v>
      </c>
      <c r="I342" s="22" t="s">
        <v>756</v>
      </c>
      <c r="J342" s="22" t="s">
        <v>238</v>
      </c>
      <c r="K342" s="22" t="s">
        <v>275</v>
      </c>
      <c r="L342" s="22" t="s">
        <v>197</v>
      </c>
      <c r="M342" s="22" t="s">
        <v>237</v>
      </c>
      <c r="N342" s="22" t="s">
        <v>254</v>
      </c>
      <c r="O342" s="22" t="s">
        <v>475</v>
      </c>
      <c r="P342" s="22" t="s">
        <v>197</v>
      </c>
      <c r="Q342" s="22" t="s">
        <v>849</v>
      </c>
      <c r="R342" s="22" t="s">
        <v>567</v>
      </c>
      <c r="S342" s="22" t="s">
        <v>231</v>
      </c>
      <c r="T342" s="22" t="s">
        <v>234</v>
      </c>
      <c r="U342" s="22" t="s">
        <v>154</v>
      </c>
      <c r="V342" s="22" t="s">
        <v>1117</v>
      </c>
      <c r="W342" s="22" t="s">
        <v>605</v>
      </c>
      <c r="X342" s="22" t="s">
        <v>140</v>
      </c>
      <c r="Y342" s="22" t="s">
        <v>744</v>
      </c>
      <c r="Z342" s="22" t="s">
        <v>454</v>
      </c>
      <c r="AA342" s="22" t="s">
        <v>256</v>
      </c>
      <c r="AB342" s="22" t="s">
        <v>237</v>
      </c>
      <c r="AC342" s="22" t="s">
        <v>157</v>
      </c>
      <c r="AD342" s="22" t="s">
        <v>918</v>
      </c>
      <c r="AE342" s="22" t="s">
        <v>196</v>
      </c>
      <c r="AF342" s="22" t="s">
        <v>599</v>
      </c>
      <c r="AG342" s="22" t="s">
        <v>674</v>
      </c>
      <c r="AH342" s="22" t="s">
        <v>231</v>
      </c>
      <c r="AI342" s="22" t="s">
        <v>237</v>
      </c>
      <c r="AJ342" s="22" t="s">
        <v>562</v>
      </c>
      <c r="AK342" s="22" t="s">
        <v>602</v>
      </c>
      <c r="AL342" s="22" t="s">
        <v>810</v>
      </c>
      <c r="AM342" s="22" t="s">
        <v>196</v>
      </c>
      <c r="AN342" s="22" t="s">
        <v>434</v>
      </c>
      <c r="AO342" s="22" t="s">
        <v>201</v>
      </c>
      <c r="AP342" s="22" t="s">
        <v>868</v>
      </c>
      <c r="AQ342" s="22" t="s">
        <v>897</v>
      </c>
      <c r="AR342" s="22" t="s">
        <v>158</v>
      </c>
      <c r="AS342" s="22" t="s">
        <v>567</v>
      </c>
      <c r="AT342" s="22" t="s">
        <v>1023</v>
      </c>
      <c r="AU342" s="22" t="s">
        <v>1132</v>
      </c>
      <c r="AV342" s="22" t="s">
        <v>808</v>
      </c>
      <c r="AW342" s="22" t="s">
        <v>231</v>
      </c>
      <c r="AX342" s="22" t="s">
        <v>437</v>
      </c>
      <c r="AY342" s="22" t="s">
        <v>421</v>
      </c>
      <c r="AZ342" s="22" t="s">
        <v>688</v>
      </c>
      <c r="BA342" s="22" t="s">
        <v>822</v>
      </c>
      <c r="BB342" s="22" t="s">
        <v>57</v>
      </c>
      <c r="BC342" s="22" t="s">
        <v>182</v>
      </c>
      <c r="BD342" s="22" t="s">
        <v>257</v>
      </c>
      <c r="BE342" s="22" t="s">
        <v>217</v>
      </c>
      <c r="BF342" s="22" t="s">
        <v>213</v>
      </c>
      <c r="BG342" s="22" t="s">
        <v>21</v>
      </c>
      <c r="BH342" s="22" t="s">
        <v>534</v>
      </c>
      <c r="BI342" s="22" t="s">
        <v>195</v>
      </c>
      <c r="BJ342" s="22" t="s">
        <v>631</v>
      </c>
      <c r="BK342" s="22" t="s">
        <v>437</v>
      </c>
      <c r="BL342" s="22" t="s">
        <v>1085</v>
      </c>
      <c r="BM342" s="22" t="s">
        <v>142</v>
      </c>
      <c r="BN342" s="22" t="s">
        <v>216</v>
      </c>
      <c r="BO342" s="22" t="s">
        <v>178</v>
      </c>
      <c r="BP342" s="22" t="s">
        <v>213</v>
      </c>
      <c r="BQ342" s="22" t="s">
        <v>316</v>
      </c>
      <c r="BR342" s="22" t="s">
        <v>180</v>
      </c>
      <c r="BS342" s="22" t="s">
        <v>532</v>
      </c>
      <c r="BT342" s="22" t="s">
        <v>765</v>
      </c>
      <c r="BU342" s="22" t="s">
        <v>214</v>
      </c>
      <c r="BV342" s="22" t="s">
        <v>1102</v>
      </c>
      <c r="BW342" s="22" t="s">
        <v>224</v>
      </c>
      <c r="BX342" s="22" t="s">
        <v>156</v>
      </c>
      <c r="BY342" s="22" t="s">
        <v>738</v>
      </c>
      <c r="BZ342" s="22" t="s">
        <v>140</v>
      </c>
      <c r="CA342" s="22" t="s">
        <v>1093</v>
      </c>
      <c r="CB342" s="22" t="s">
        <v>197</v>
      </c>
      <c r="CC342" s="22" t="s">
        <v>198</v>
      </c>
      <c r="CD342" s="22" t="s">
        <v>455</v>
      </c>
      <c r="CE342" s="22" t="s">
        <v>253</v>
      </c>
      <c r="CF342" s="22" t="s">
        <v>535</v>
      </c>
      <c r="CG342" s="22" t="s">
        <v>1028</v>
      </c>
      <c r="CH342" s="22" t="s">
        <v>233</v>
      </c>
      <c r="CI342" s="22" t="s">
        <v>178</v>
      </c>
      <c r="CJ342" s="22" t="s">
        <v>254</v>
      </c>
      <c r="CK342" s="22" t="s">
        <v>379</v>
      </c>
      <c r="CL342" s="22" t="s">
        <v>216</v>
      </c>
      <c r="CM342" s="22" t="s">
        <v>356</v>
      </c>
      <c r="CN342" s="22" t="s">
        <v>195</v>
      </c>
      <c r="CO342" s="22" t="s">
        <v>777</v>
      </c>
      <c r="CP342" s="22" t="s">
        <v>256</v>
      </c>
      <c r="CQ342" s="22" t="s">
        <v>156</v>
      </c>
      <c r="CR342" s="22" t="s">
        <v>514</v>
      </c>
      <c r="CS342" s="22" t="s">
        <v>195</v>
      </c>
      <c r="CT342" s="22" t="s">
        <v>550</v>
      </c>
      <c r="CU342" s="22" t="s">
        <v>475</v>
      </c>
      <c r="CV342" s="22" t="s">
        <v>193</v>
      </c>
      <c r="CW342" s="22" t="s">
        <v>180</v>
      </c>
      <c r="CX342" s="22" t="s">
        <v>253</v>
      </c>
      <c r="CY342" s="22" t="s">
        <v>201</v>
      </c>
      <c r="CZ342" s="22" t="s">
        <v>197</v>
      </c>
      <c r="DA342" s="22" t="s">
        <v>807</v>
      </c>
      <c r="DB342" s="22" t="s">
        <v>1007</v>
      </c>
      <c r="DC342" s="22" t="s">
        <v>767</v>
      </c>
      <c r="DD342" s="22" t="s">
        <v>1053</v>
      </c>
      <c r="DE342" s="22" t="s">
        <v>217</v>
      </c>
      <c r="DF342" s="22" t="s">
        <v>154</v>
      </c>
      <c r="DG342" s="22" t="s">
        <v>141</v>
      </c>
      <c r="DH342" s="22" t="s">
        <v>462</v>
      </c>
      <c r="DI342" s="22" t="s">
        <v>227</v>
      </c>
      <c r="DJ342" s="22" t="s">
        <v>21</v>
      </c>
      <c r="DK342" s="22" t="s">
        <v>429</v>
      </c>
      <c r="DL342" s="22" t="s">
        <v>255</v>
      </c>
      <c r="DM342" s="22" t="s">
        <v>211</v>
      </c>
      <c r="DN342" s="22" t="s">
        <v>155</v>
      </c>
      <c r="DO342" s="22" t="s">
        <v>1069</v>
      </c>
      <c r="DP342" s="22" t="s">
        <v>63</v>
      </c>
      <c r="DQ342" s="22" t="s">
        <v>274</v>
      </c>
      <c r="DR342" s="22" t="s">
        <v>153</v>
      </c>
      <c r="DS342" s="22" t="s">
        <v>785</v>
      </c>
      <c r="DT342" s="22" t="s">
        <v>805</v>
      </c>
      <c r="DU342" s="22" t="s">
        <v>178</v>
      </c>
      <c r="DV342" s="22" t="s">
        <v>693</v>
      </c>
      <c r="DW342" s="22" t="s">
        <v>180</v>
      </c>
      <c r="DX342" s="22" t="s">
        <v>195</v>
      </c>
      <c r="DY342" s="22" t="s">
        <v>23</v>
      </c>
      <c r="DZ342" s="22" t="s">
        <v>275</v>
      </c>
      <c r="EA342" s="22" t="s">
        <v>181</v>
      </c>
      <c r="EB342" s="22" t="s">
        <v>681</v>
      </c>
      <c r="EC342" s="22" t="s">
        <v>214</v>
      </c>
      <c r="ED342" s="22" t="s">
        <v>217</v>
      </c>
      <c r="EE342" s="22" t="s">
        <v>195</v>
      </c>
      <c r="EF342" s="22" t="s">
        <v>43</v>
      </c>
      <c r="EG342" s="22" t="s">
        <v>199</v>
      </c>
      <c r="EH342" s="22" t="s">
        <v>257</v>
      </c>
      <c r="EI342" s="22" t="s">
        <v>175</v>
      </c>
      <c r="EJ342" s="22" t="s">
        <v>155</v>
      </c>
      <c r="EK342" s="22" t="s">
        <v>276</v>
      </c>
      <c r="EL342" s="22" t="s">
        <v>258</v>
      </c>
      <c r="EM342" s="22" t="s">
        <v>798</v>
      </c>
      <c r="EN342" s="22" t="s">
        <v>256</v>
      </c>
      <c r="EO342" s="22" t="s">
        <v>552</v>
      </c>
      <c r="EP342" s="22" t="s">
        <v>547</v>
      </c>
      <c r="EQ342" s="22" t="s">
        <v>851</v>
      </c>
      <c r="ER342" s="22" t="s">
        <v>196</v>
      </c>
      <c r="ES342" s="22" t="s">
        <v>156</v>
      </c>
      <c r="ET342" s="22" t="s">
        <v>529</v>
      </c>
      <c r="EU342" s="22" t="s">
        <v>516</v>
      </c>
      <c r="EV342" s="22" t="s">
        <v>683</v>
      </c>
      <c r="EW342" s="22" t="s">
        <v>258</v>
      </c>
      <c r="EX342" s="22" t="s">
        <v>154</v>
      </c>
      <c r="EY342" s="22" t="s">
        <v>276</v>
      </c>
      <c r="EZ342" s="22" t="s">
        <v>475</v>
      </c>
      <c r="FA342" s="22" t="s">
        <v>213</v>
      </c>
      <c r="FB342" s="22" t="s">
        <v>549</v>
      </c>
      <c r="FC342" s="22" t="s">
        <v>567</v>
      </c>
      <c r="FD342" s="22" t="s">
        <v>106</v>
      </c>
      <c r="FE342" s="22" t="s">
        <v>909</v>
      </c>
      <c r="FF342" s="22" t="s">
        <v>237</v>
      </c>
      <c r="FG342" s="22" t="s">
        <v>478</v>
      </c>
      <c r="FH342" s="22" t="s">
        <v>212</v>
      </c>
      <c r="FI342" s="22" t="s">
        <v>175</v>
      </c>
      <c r="FJ342" s="22" t="s">
        <v>257</v>
      </c>
      <c r="FK342" s="22" t="s">
        <v>274</v>
      </c>
      <c r="FL342" s="22" t="s">
        <v>202</v>
      </c>
      <c r="FM342" s="22" t="s">
        <v>379</v>
      </c>
      <c r="FN342" s="22" t="s">
        <v>351</v>
      </c>
      <c r="FO342" s="22" t="s">
        <v>538</v>
      </c>
      <c r="FP342" s="22" t="s">
        <v>638</v>
      </c>
      <c r="FQ342" s="22" t="s">
        <v>847</v>
      </c>
      <c r="FR342" s="22" t="s">
        <v>157</v>
      </c>
      <c r="FS342" s="22" t="s">
        <v>238</v>
      </c>
      <c r="FT342" s="22" t="s">
        <v>63</v>
      </c>
      <c r="FU342" s="22" t="s">
        <v>754</v>
      </c>
      <c r="FV342" s="22" t="s">
        <v>534</v>
      </c>
      <c r="FW342" s="22" t="s">
        <v>824</v>
      </c>
      <c r="FX342" s="22" t="s">
        <v>145</v>
      </c>
      <c r="FY342" s="22" t="s">
        <v>109</v>
      </c>
      <c r="FZ342" s="22" t="s">
        <v>512</v>
      </c>
      <c r="GA342" s="22" t="s">
        <v>196</v>
      </c>
      <c r="GB342" s="22" t="s">
        <v>694</v>
      </c>
      <c r="GC342" s="22" t="s">
        <v>21</v>
      </c>
      <c r="GD342" s="22" t="s">
        <v>235</v>
      </c>
      <c r="GE342" s="22" t="s">
        <v>771</v>
      </c>
      <c r="GF342" s="22" t="s">
        <v>153</v>
      </c>
      <c r="GG342" s="22" t="s">
        <v>534</v>
      </c>
      <c r="GH342" s="22" t="s">
        <v>296</v>
      </c>
      <c r="GI342" s="22" t="s">
        <v>273</v>
      </c>
      <c r="GJ342" s="22" t="s">
        <v>664</v>
      </c>
      <c r="GK342" s="22" t="s">
        <v>21</v>
      </c>
      <c r="GL342" s="22" t="s">
        <v>276</v>
      </c>
      <c r="GM342" s="22" t="s">
        <v>354</v>
      </c>
      <c r="GN342" s="22" t="s">
        <v>385</v>
      </c>
      <c r="GO342" s="22" t="s">
        <v>198</v>
      </c>
      <c r="GP342" s="22" t="s">
        <v>21</v>
      </c>
      <c r="GQ342" s="22" t="s">
        <v>726</v>
      </c>
      <c r="GR342" s="22" t="s">
        <v>1001</v>
      </c>
      <c r="GS342" s="22" t="s">
        <v>480</v>
      </c>
      <c r="GT342" s="22" t="s">
        <v>195</v>
      </c>
      <c r="GU342" s="22" t="s">
        <v>812</v>
      </c>
      <c r="GV342" s="22" t="s">
        <v>177</v>
      </c>
      <c r="GW342" s="22" t="s">
        <v>411</v>
      </c>
      <c r="GX342" s="43" t="s">
        <v>275</v>
      </c>
      <c r="GZ342" s="1" cm="1">
        <f t="array" aca="1" ref="GZ342" ca="1">_xlfn.XLOOKUP(INDIRECT("'Cornhole Board'!" &amp; G342),$L$266:$L$269,$M$266:$M$269,0,0,1)</f>
        <v>3</v>
      </c>
      <c r="HA342" s="1" cm="1">
        <f t="array" aca="1" ref="HA342" ca="1">_xlfn.XLOOKUP(INDIRECT("'Cornhole Board'!" &amp; H342),$L$266:$L$269,$M$266:$M$269,0,0,1)</f>
        <v>3</v>
      </c>
      <c r="HB342" s="1" cm="1">
        <f t="array" aca="1" ref="HB342" ca="1">_xlfn.XLOOKUP(INDIRECT("'Cornhole Board'!" &amp; I342),$L$266:$L$269,$M$266:$M$269,0,0,1)</f>
        <v>1</v>
      </c>
      <c r="HC342" s="1" cm="1">
        <f t="array" aca="1" ref="HC342" ca="1">_xlfn.XLOOKUP(INDIRECT("'Cornhole Board'!" &amp; J342),$L$266:$L$269,$M$266:$M$269,0,0,1)</f>
        <v>3</v>
      </c>
      <c r="HD342" s="1" cm="1">
        <f t="array" aca="1" ref="HD342" ca="1">_xlfn.XLOOKUP(INDIRECT("'Cornhole Board'!" &amp; K342),$L$266:$L$269,$M$266:$M$269,0,0,1)</f>
        <v>3</v>
      </c>
      <c r="HE342" s="1" cm="1">
        <f t="array" aca="1" ref="HE342" ca="1">_xlfn.XLOOKUP(INDIRECT("'Cornhole Board'!" &amp; L342),$L$266:$L$269,$M$266:$M$269,0,0,1)</f>
        <v>3</v>
      </c>
      <c r="HF342" s="1" cm="1">
        <f t="array" aca="1" ref="HF342" ca="1">_xlfn.XLOOKUP(INDIRECT("'Cornhole Board'!" &amp; M342),$L$266:$L$269,$M$266:$M$269,0,0,1)</f>
        <v>3</v>
      </c>
      <c r="HG342" s="1" cm="1">
        <f t="array" aca="1" ref="HG342" ca="1">_xlfn.XLOOKUP(INDIRECT("'Cornhole Board'!" &amp; N342),$L$266:$L$269,$M$266:$M$269,0,0,1)</f>
        <v>3</v>
      </c>
      <c r="HH342" s="1" cm="1">
        <f t="array" aca="1" ref="HH342" ca="1">_xlfn.XLOOKUP(INDIRECT("'Cornhole Board'!" &amp; O342),$L$266:$L$269,$M$266:$M$269,0,0,1)</f>
        <v>1</v>
      </c>
      <c r="HI342" s="1" cm="1">
        <f t="array" aca="1" ref="HI342" ca="1">_xlfn.XLOOKUP(INDIRECT("'Cornhole Board'!" &amp; P342),$L$266:$L$269,$M$266:$M$269,0,0,1)</f>
        <v>3</v>
      </c>
      <c r="HJ342" s="1" cm="1">
        <f t="array" aca="1" ref="HJ342" ca="1">_xlfn.XLOOKUP(INDIRECT("'Cornhole Board'!" &amp; Q342),$L$266:$L$269,$M$266:$M$269,0,0,1)</f>
        <v>1</v>
      </c>
      <c r="HK342" s="1" cm="1">
        <f t="array" aca="1" ref="HK342" ca="1">_xlfn.XLOOKUP(INDIRECT("'Cornhole Board'!" &amp; R342),$L$266:$L$269,$M$266:$M$269,0,0,1)</f>
        <v>1</v>
      </c>
      <c r="HL342" s="1" cm="1">
        <f t="array" aca="1" ref="HL342" ca="1">_xlfn.XLOOKUP(INDIRECT("'Cornhole Board'!" &amp; S342),$L$266:$L$269,$M$266:$M$269,0,0,1)</f>
        <v>3</v>
      </c>
      <c r="HM342" s="1" cm="1">
        <f t="array" aca="1" ref="HM342" ca="1">_xlfn.XLOOKUP(INDIRECT("'Cornhole Board'!" &amp; T342),$L$266:$L$269,$M$266:$M$269,0,0,1)</f>
        <v>3</v>
      </c>
      <c r="HN342" s="1" cm="1">
        <f t="array" aca="1" ref="HN342" ca="1">_xlfn.XLOOKUP(INDIRECT("'Cornhole Board'!" &amp; U342),$L$266:$L$269,$M$266:$M$269,0,0,1)</f>
        <v>3</v>
      </c>
      <c r="HO342" s="1" cm="1">
        <f t="array" aca="1" ref="HO342" ca="1">_xlfn.XLOOKUP(INDIRECT("'Cornhole Board'!" &amp; V342),$L$266:$L$269,$M$266:$M$269,0,0,1)</f>
        <v>0</v>
      </c>
      <c r="HP342" s="1" cm="1">
        <f t="array" aca="1" ref="HP342" ca="1">_xlfn.XLOOKUP(INDIRECT("'Cornhole Board'!" &amp; W342),$L$266:$L$269,$M$266:$M$269,0,0,1)</f>
        <v>1</v>
      </c>
      <c r="HQ342" s="1" cm="1">
        <f t="array" aca="1" ref="HQ342" ca="1">_xlfn.XLOOKUP(INDIRECT("'Cornhole Board'!" &amp; X342),$L$266:$L$269,$M$266:$M$269,0,0,1)</f>
        <v>3</v>
      </c>
      <c r="HR342" s="1" cm="1">
        <f t="array" aca="1" ref="HR342" ca="1">_xlfn.XLOOKUP(INDIRECT("'Cornhole Board'!" &amp; Y342),$L$266:$L$269,$M$266:$M$269,0,0,1)</f>
        <v>1</v>
      </c>
      <c r="HS342" s="1" cm="1">
        <f t="array" aca="1" ref="HS342" ca="1">_xlfn.XLOOKUP(INDIRECT("'Cornhole Board'!" &amp; Z342),$L$266:$L$269,$M$266:$M$269,0,0,1)</f>
        <v>1</v>
      </c>
      <c r="HT342" s="1" cm="1">
        <f t="array" aca="1" ref="HT342" ca="1">_xlfn.XLOOKUP(INDIRECT("'Cornhole Board'!" &amp; AA342),$L$266:$L$269,$M$266:$M$269,0,0,1)</f>
        <v>3</v>
      </c>
      <c r="HU342" s="1" cm="1">
        <f t="array" aca="1" ref="HU342" ca="1">_xlfn.XLOOKUP(INDIRECT("'Cornhole Board'!" &amp; AB342),$L$266:$L$269,$M$266:$M$269,0,0,1)</f>
        <v>3</v>
      </c>
      <c r="HV342" s="1" cm="1">
        <f t="array" aca="1" ref="HV342" ca="1">_xlfn.XLOOKUP(INDIRECT("'Cornhole Board'!" &amp; AC342),$L$266:$L$269,$M$266:$M$269,0,0,1)</f>
        <v>3</v>
      </c>
      <c r="HW342" s="1" cm="1">
        <f t="array" aca="1" ref="HW342" ca="1">_xlfn.XLOOKUP(INDIRECT("'Cornhole Board'!" &amp; AD342),$L$266:$L$269,$M$266:$M$269,0,0,1)</f>
        <v>1</v>
      </c>
      <c r="HX342" s="1" cm="1">
        <f t="array" aca="1" ref="HX342" ca="1">_xlfn.XLOOKUP(INDIRECT("'Cornhole Board'!" &amp; AE342),$L$266:$L$269,$M$266:$M$269,0,0,1)</f>
        <v>3</v>
      </c>
      <c r="HY342" s="1" cm="1">
        <f t="array" aca="1" ref="HY342" ca="1">_xlfn.XLOOKUP(INDIRECT("'Cornhole Board'!" &amp; AF342),$L$266:$L$269,$M$266:$M$269,0,0,1)</f>
        <v>0</v>
      </c>
      <c r="HZ342" s="1" cm="1">
        <f t="array" aca="1" ref="HZ342" ca="1">_xlfn.XLOOKUP(INDIRECT("'Cornhole Board'!" &amp; AG342),$L$266:$L$269,$M$266:$M$269,0,0,1)</f>
        <v>1</v>
      </c>
      <c r="IA342" s="1" cm="1">
        <f t="array" aca="1" ref="IA342" ca="1">_xlfn.XLOOKUP(INDIRECT("'Cornhole Board'!" &amp; AH342),$L$266:$L$269,$M$266:$M$269,0,0,1)</f>
        <v>3</v>
      </c>
      <c r="IB342" s="1" cm="1">
        <f t="array" aca="1" ref="IB342" ca="1">_xlfn.XLOOKUP(INDIRECT("'Cornhole Board'!" &amp; AI342),$L$266:$L$269,$M$266:$M$269,0,0,1)</f>
        <v>3</v>
      </c>
      <c r="IC342" s="1" cm="1">
        <f t="array" aca="1" ref="IC342" ca="1">_xlfn.XLOOKUP(INDIRECT("'Cornhole Board'!" &amp; AJ342),$L$266:$L$269,$M$266:$M$269,0,0,1)</f>
        <v>1</v>
      </c>
      <c r="ID342" s="1" cm="1">
        <f t="array" aca="1" ref="ID342" ca="1">_xlfn.XLOOKUP(INDIRECT("'Cornhole Board'!" &amp; AK342),$L$266:$L$269,$M$266:$M$269,0,0,1)</f>
        <v>1</v>
      </c>
      <c r="IE342" s="1" cm="1">
        <f t="array" aca="1" ref="IE342" ca="1">_xlfn.XLOOKUP(INDIRECT("'Cornhole Board'!" &amp; AL342),$L$266:$L$269,$M$266:$M$269,0,0,1)</f>
        <v>1</v>
      </c>
      <c r="IF342" s="1" cm="1">
        <f t="array" aca="1" ref="IF342" ca="1">_xlfn.XLOOKUP(INDIRECT("'Cornhole Board'!" &amp; AM342),$L$266:$L$269,$M$266:$M$269,0,0,1)</f>
        <v>3</v>
      </c>
      <c r="IG342" s="1" cm="1">
        <f t="array" aca="1" ref="IG342" ca="1">_xlfn.XLOOKUP(INDIRECT("'Cornhole Board'!" &amp; AN342),$L$266:$L$269,$M$266:$M$269,0,0,1)</f>
        <v>1</v>
      </c>
      <c r="IH342" s="1" cm="1">
        <f t="array" aca="1" ref="IH342" ca="1">_xlfn.XLOOKUP(INDIRECT("'Cornhole Board'!" &amp; AO342),$L$266:$L$269,$M$266:$M$269,0,0,1)</f>
        <v>3</v>
      </c>
      <c r="II342" s="1" cm="1">
        <f t="array" aca="1" ref="II342" ca="1">_xlfn.XLOOKUP(INDIRECT("'Cornhole Board'!" &amp; AP342),$L$266:$L$269,$M$266:$M$269,0,0,1)</f>
        <v>1</v>
      </c>
      <c r="IJ342" s="1" cm="1">
        <f t="array" aca="1" ref="IJ342" ca="1">_xlfn.XLOOKUP(INDIRECT("'Cornhole Board'!" &amp; AQ342),$L$266:$L$269,$M$266:$M$269,0,0,1)</f>
        <v>1</v>
      </c>
      <c r="IK342" s="1" cm="1">
        <f t="array" aca="1" ref="IK342" ca="1">_xlfn.XLOOKUP(INDIRECT("'Cornhole Board'!" &amp; AR342),$L$266:$L$269,$M$266:$M$269,0,0,1)</f>
        <v>3</v>
      </c>
      <c r="IL342" s="1" cm="1">
        <f t="array" aca="1" ref="IL342" ca="1">_xlfn.XLOOKUP(INDIRECT("'Cornhole Board'!" &amp; AS342),$L$266:$L$269,$M$266:$M$269,0,0,1)</f>
        <v>1</v>
      </c>
      <c r="IM342" s="1" cm="1">
        <f t="array" aca="1" ref="IM342" ca="1">_xlfn.XLOOKUP(INDIRECT("'Cornhole Board'!" &amp; AT342),$L$266:$L$269,$M$266:$M$269,0,0,1)</f>
        <v>0</v>
      </c>
      <c r="IN342" s="1" cm="1">
        <f t="array" aca="1" ref="IN342" ca="1">_xlfn.XLOOKUP(INDIRECT("'Cornhole Board'!" &amp; AU342),$L$266:$L$269,$M$266:$M$269,0,0,1)</f>
        <v>0</v>
      </c>
      <c r="IO342" s="1" cm="1">
        <f t="array" aca="1" ref="IO342" ca="1">_xlfn.XLOOKUP(INDIRECT("'Cornhole Board'!" &amp; AV342),$L$266:$L$269,$M$266:$M$269,0,0,1)</f>
        <v>1</v>
      </c>
      <c r="IP342" s="1" cm="1">
        <f t="array" aca="1" ref="IP342" ca="1">_xlfn.XLOOKUP(INDIRECT("'Cornhole Board'!" &amp; AW342),$L$266:$L$269,$M$266:$M$269,0,0,1)</f>
        <v>3</v>
      </c>
      <c r="IQ342" s="1" cm="1">
        <f t="array" aca="1" ref="IQ342" ca="1">_xlfn.XLOOKUP(INDIRECT("'Cornhole Board'!" &amp; AX342),$L$266:$L$269,$M$266:$M$269,0,0,1)</f>
        <v>1</v>
      </c>
      <c r="IR342" s="1" cm="1">
        <f t="array" aca="1" ref="IR342" ca="1">_xlfn.XLOOKUP(INDIRECT("'Cornhole Board'!" &amp; AY342),$L$266:$L$269,$M$266:$M$269,0,0,1)</f>
        <v>1</v>
      </c>
      <c r="IS342" s="1" cm="1">
        <f t="array" aca="1" ref="IS342" ca="1">_xlfn.XLOOKUP(INDIRECT("'Cornhole Board'!" &amp; AZ342),$L$266:$L$269,$M$266:$M$269,0,0,1)</f>
        <v>1</v>
      </c>
      <c r="IT342" s="1" cm="1">
        <f t="array" aca="1" ref="IT342" ca="1">_xlfn.XLOOKUP(INDIRECT("'Cornhole Board'!" &amp; BA342),$L$266:$L$269,$M$266:$M$269,0,0,1)</f>
        <v>1</v>
      </c>
      <c r="IU342" s="1" cm="1">
        <f t="array" aca="1" ref="IU342" ca="1">_xlfn.XLOOKUP(INDIRECT("'Cornhole Board'!" &amp; BB342),$L$266:$L$269,$M$266:$M$269,0,0,1)</f>
        <v>1</v>
      </c>
      <c r="IV342" s="1" cm="1">
        <f t="array" aca="1" ref="IV342" ca="1">_xlfn.XLOOKUP(INDIRECT("'Cornhole Board'!" &amp; BC342),$L$266:$L$269,$M$266:$M$269,0,0,1)</f>
        <v>3</v>
      </c>
      <c r="IW342" s="1" cm="1">
        <f t="array" aca="1" ref="IW342" ca="1">_xlfn.XLOOKUP(INDIRECT("'Cornhole Board'!" &amp; BD342),$L$266:$L$269,$M$266:$M$269,0,0,1)</f>
        <v>3</v>
      </c>
      <c r="IX342" s="1" cm="1">
        <f t="array" aca="1" ref="IX342" ca="1">_xlfn.XLOOKUP(INDIRECT("'Cornhole Board'!" &amp; BE342),$L$266:$L$269,$M$266:$M$269,0,0,1)</f>
        <v>3</v>
      </c>
      <c r="IY342" s="1" cm="1">
        <f t="array" aca="1" ref="IY342" ca="1">_xlfn.XLOOKUP(INDIRECT("'Cornhole Board'!" &amp; BF342),$L$266:$L$269,$M$266:$M$269,0,0,1)</f>
        <v>3</v>
      </c>
      <c r="IZ342" s="1" cm="1">
        <f t="array" aca="1" ref="IZ342" ca="1">_xlfn.XLOOKUP(INDIRECT("'Cornhole Board'!" &amp; BG342),$L$266:$L$269,$M$266:$M$269,0,0,1)</f>
        <v>3</v>
      </c>
      <c r="JA342" s="1" cm="1">
        <f t="array" aca="1" ref="JA342" ca="1">_xlfn.XLOOKUP(INDIRECT("'Cornhole Board'!" &amp; BH342),$L$266:$L$269,$M$266:$M$269,0,0,1)</f>
        <v>1</v>
      </c>
      <c r="JB342" s="1" cm="1">
        <f t="array" aca="1" ref="JB342" ca="1">_xlfn.XLOOKUP(INDIRECT("'Cornhole Board'!" &amp; BI342),$L$266:$L$269,$M$266:$M$269,0,0,1)</f>
        <v>3</v>
      </c>
      <c r="JC342" s="1" cm="1">
        <f t="array" aca="1" ref="JC342" ca="1">_xlfn.XLOOKUP(INDIRECT("'Cornhole Board'!" &amp; BJ342),$L$266:$L$269,$M$266:$M$269,0,0,1)</f>
        <v>1</v>
      </c>
      <c r="JD342" s="1" cm="1">
        <f t="array" aca="1" ref="JD342" ca="1">_xlfn.XLOOKUP(INDIRECT("'Cornhole Board'!" &amp; BK342),$L$266:$L$269,$M$266:$M$269,0,0,1)</f>
        <v>1</v>
      </c>
      <c r="JE342" s="1" cm="1">
        <f t="array" aca="1" ref="JE342" ca="1">_xlfn.XLOOKUP(INDIRECT("'Cornhole Board'!" &amp; BL342),$L$266:$L$269,$M$266:$M$269,0,0,1)</f>
        <v>0</v>
      </c>
      <c r="JF342" s="1" cm="1">
        <f t="array" aca="1" ref="JF342" ca="1">_xlfn.XLOOKUP(INDIRECT("'Cornhole Board'!" &amp; BM342),$L$266:$L$269,$M$266:$M$269,0,0,1)</f>
        <v>3</v>
      </c>
      <c r="JG342" s="1" cm="1">
        <f t="array" aca="1" ref="JG342" ca="1">_xlfn.XLOOKUP(INDIRECT("'Cornhole Board'!" &amp; BN342),$L$266:$L$269,$M$266:$M$269,0,0,1)</f>
        <v>3</v>
      </c>
      <c r="JH342" s="1" cm="1">
        <f t="array" aca="1" ref="JH342" ca="1">_xlfn.XLOOKUP(INDIRECT("'Cornhole Board'!" &amp; BO342),$L$266:$L$269,$M$266:$M$269,0,0,1)</f>
        <v>3</v>
      </c>
      <c r="JI342" s="1" cm="1">
        <f t="array" aca="1" ref="JI342" ca="1">_xlfn.XLOOKUP(INDIRECT("'Cornhole Board'!" &amp; BP342),$L$266:$L$269,$M$266:$M$269,0,0,1)</f>
        <v>3</v>
      </c>
      <c r="JJ342" s="1" cm="1">
        <f t="array" aca="1" ref="JJ342" ca="1">_xlfn.XLOOKUP(INDIRECT("'Cornhole Board'!" &amp; BQ342),$L$266:$L$269,$M$266:$M$269,0,0,1)</f>
        <v>1</v>
      </c>
      <c r="JK342" s="1" cm="1">
        <f t="array" aca="1" ref="JK342" ca="1">_xlfn.XLOOKUP(INDIRECT("'Cornhole Board'!" &amp; BR342),$L$266:$L$269,$M$266:$M$269,0,0,1)</f>
        <v>3</v>
      </c>
      <c r="JL342" s="1" cm="1">
        <f t="array" aca="1" ref="JL342" ca="1">_xlfn.XLOOKUP(INDIRECT("'Cornhole Board'!" &amp; BS342),$L$266:$L$269,$M$266:$M$269,0,0,1)</f>
        <v>1</v>
      </c>
      <c r="JM342" s="1" cm="1">
        <f t="array" aca="1" ref="JM342" ca="1">_xlfn.XLOOKUP(INDIRECT("'Cornhole Board'!" &amp; BT342),$L$266:$L$269,$M$266:$M$269,0,0,1)</f>
        <v>1</v>
      </c>
      <c r="JN342" s="1" cm="1">
        <f t="array" aca="1" ref="JN342" ca="1">_xlfn.XLOOKUP(INDIRECT("'Cornhole Board'!" &amp; BU342),$L$266:$L$269,$M$266:$M$269,0,0,1)</f>
        <v>3</v>
      </c>
      <c r="JO342" s="1" cm="1">
        <f t="array" aca="1" ref="JO342" ca="1">_xlfn.XLOOKUP(INDIRECT("'Cornhole Board'!" &amp; BV342),$L$266:$L$269,$M$266:$M$269,0,0,1)</f>
        <v>0</v>
      </c>
      <c r="JP342" s="1" cm="1">
        <f t="array" aca="1" ref="JP342" ca="1">_xlfn.XLOOKUP(INDIRECT("'Cornhole Board'!" &amp; BW342),$L$266:$L$269,$M$266:$M$269,0,0,1)</f>
        <v>1</v>
      </c>
      <c r="JQ342" s="1" cm="1">
        <f t="array" aca="1" ref="JQ342" ca="1">_xlfn.XLOOKUP(INDIRECT("'Cornhole Board'!" &amp; BX342),$L$266:$L$269,$M$266:$M$269,0,0,1)</f>
        <v>3</v>
      </c>
      <c r="JR342" s="1" cm="1">
        <f t="array" aca="1" ref="JR342" ca="1">_xlfn.XLOOKUP(INDIRECT("'Cornhole Board'!" &amp; BY342),$L$266:$L$269,$M$266:$M$269,0,0,1)</f>
        <v>1</v>
      </c>
      <c r="JS342" s="1" cm="1">
        <f t="array" aca="1" ref="JS342" ca="1">_xlfn.XLOOKUP(INDIRECT("'Cornhole Board'!" &amp; BZ342),$L$266:$L$269,$M$266:$M$269,0,0,1)</f>
        <v>3</v>
      </c>
      <c r="JT342" s="1" cm="1">
        <f t="array" aca="1" ref="JT342" ca="1">_xlfn.XLOOKUP(INDIRECT("'Cornhole Board'!" &amp; CA342),$L$266:$L$269,$M$266:$M$269,0,0,1)</f>
        <v>0</v>
      </c>
      <c r="JU342" s="1" cm="1">
        <f t="array" aca="1" ref="JU342" ca="1">_xlfn.XLOOKUP(INDIRECT("'Cornhole Board'!" &amp; CB342),$L$266:$L$269,$M$266:$M$269,0,0,1)</f>
        <v>3</v>
      </c>
      <c r="JV342" s="1" cm="1">
        <f t="array" aca="1" ref="JV342" ca="1">_xlfn.XLOOKUP(INDIRECT("'Cornhole Board'!" &amp; CC342),$L$266:$L$269,$M$266:$M$269,0,0,1)</f>
        <v>3</v>
      </c>
      <c r="JW342" s="1" cm="1">
        <f t="array" aca="1" ref="JW342" ca="1">_xlfn.XLOOKUP(INDIRECT("'Cornhole Board'!" &amp; CD342),$L$266:$L$269,$M$266:$M$269,0,0,1)</f>
        <v>1</v>
      </c>
      <c r="JX342" s="1" cm="1">
        <f t="array" aca="1" ref="JX342" ca="1">_xlfn.XLOOKUP(INDIRECT("'Cornhole Board'!" &amp; CE342),$L$266:$L$269,$M$266:$M$269,0,0,1)</f>
        <v>3</v>
      </c>
      <c r="JY342" s="1" cm="1">
        <f t="array" aca="1" ref="JY342" ca="1">_xlfn.XLOOKUP(INDIRECT("'Cornhole Board'!" &amp; CF342),$L$266:$L$269,$M$266:$M$269,0,0,1)</f>
        <v>1</v>
      </c>
      <c r="JZ342" s="1" cm="1">
        <f t="array" aca="1" ref="JZ342" ca="1">_xlfn.XLOOKUP(INDIRECT("'Cornhole Board'!" &amp; CG342),$L$266:$L$269,$M$266:$M$269,0,0,1)</f>
        <v>0</v>
      </c>
      <c r="KA342" s="1" cm="1">
        <f t="array" aca="1" ref="KA342" ca="1">_xlfn.XLOOKUP(INDIRECT("'Cornhole Board'!" &amp; CH342),$L$266:$L$269,$M$266:$M$269,0,0,1)</f>
        <v>3</v>
      </c>
      <c r="KB342" s="1" cm="1">
        <f t="array" aca="1" ref="KB342" ca="1">_xlfn.XLOOKUP(INDIRECT("'Cornhole Board'!" &amp; CI342),$L$266:$L$269,$M$266:$M$269,0,0,1)</f>
        <v>3</v>
      </c>
      <c r="KC342" s="1" cm="1">
        <f t="array" aca="1" ref="KC342" ca="1">_xlfn.XLOOKUP(INDIRECT("'Cornhole Board'!" &amp; CJ342),$L$266:$L$269,$M$266:$M$269,0,0,1)</f>
        <v>3</v>
      </c>
      <c r="KD342" s="1" cm="1">
        <f t="array" aca="1" ref="KD342" ca="1">_xlfn.XLOOKUP(INDIRECT("'Cornhole Board'!" &amp; CK342),$L$266:$L$269,$M$266:$M$269,0,0,1)</f>
        <v>1</v>
      </c>
      <c r="KE342" s="1" cm="1">
        <f t="array" aca="1" ref="KE342" ca="1">_xlfn.XLOOKUP(INDIRECT("'Cornhole Board'!" &amp; CL342),$L$266:$L$269,$M$266:$M$269,0,0,1)</f>
        <v>3</v>
      </c>
      <c r="KF342" s="1" cm="1">
        <f t="array" aca="1" ref="KF342" ca="1">_xlfn.XLOOKUP(INDIRECT("'Cornhole Board'!" &amp; CM342),$L$266:$L$269,$M$266:$M$269,0,0,1)</f>
        <v>1</v>
      </c>
      <c r="KG342" s="1" cm="1">
        <f t="array" aca="1" ref="KG342" ca="1">_xlfn.XLOOKUP(INDIRECT("'Cornhole Board'!" &amp; CN342),$L$266:$L$269,$M$266:$M$269,0,0,1)</f>
        <v>3</v>
      </c>
      <c r="KH342" s="1" cm="1">
        <f t="array" aca="1" ref="KH342" ca="1">_xlfn.XLOOKUP(INDIRECT("'Cornhole Board'!" &amp; CO342),$L$266:$L$269,$M$266:$M$269,0,0,1)</f>
        <v>1</v>
      </c>
      <c r="KI342" s="1" cm="1">
        <f t="array" aca="1" ref="KI342" ca="1">_xlfn.XLOOKUP(INDIRECT("'Cornhole Board'!" &amp; CP342),$L$266:$L$269,$M$266:$M$269,0,0,1)</f>
        <v>3</v>
      </c>
      <c r="KJ342" s="1" cm="1">
        <f t="array" aca="1" ref="KJ342" ca="1">_xlfn.XLOOKUP(INDIRECT("'Cornhole Board'!" &amp; CQ342),$L$266:$L$269,$M$266:$M$269,0,0,1)</f>
        <v>3</v>
      </c>
      <c r="KK342" s="1" cm="1">
        <f t="array" aca="1" ref="KK342" ca="1">_xlfn.XLOOKUP(INDIRECT("'Cornhole Board'!" &amp; CR342),$L$266:$L$269,$M$266:$M$269,0,0,1)</f>
        <v>1</v>
      </c>
      <c r="KL342" s="1" cm="1">
        <f t="array" aca="1" ref="KL342" ca="1">_xlfn.XLOOKUP(INDIRECT("'Cornhole Board'!" &amp; CS342),$L$266:$L$269,$M$266:$M$269,0,0,1)</f>
        <v>3</v>
      </c>
      <c r="KM342" s="1" cm="1">
        <f t="array" aca="1" ref="KM342" ca="1">_xlfn.XLOOKUP(INDIRECT("'Cornhole Board'!" &amp; CT342),$L$266:$L$269,$M$266:$M$269,0,0,1)</f>
        <v>1</v>
      </c>
      <c r="KN342" s="1" cm="1">
        <f t="array" aca="1" ref="KN342" ca="1">_xlfn.XLOOKUP(INDIRECT("'Cornhole Board'!" &amp; CU342),$L$266:$L$269,$M$266:$M$269,0,0,1)</f>
        <v>1</v>
      </c>
      <c r="KO342" s="1" cm="1">
        <f t="array" aca="1" ref="KO342" ca="1">_xlfn.XLOOKUP(INDIRECT("'Cornhole Board'!" &amp; CV342),$L$266:$L$269,$M$266:$M$269,0,0,1)</f>
        <v>1</v>
      </c>
      <c r="KP342" s="1" cm="1">
        <f t="array" aca="1" ref="KP342" ca="1">_xlfn.XLOOKUP(INDIRECT("'Cornhole Board'!" &amp; CW342),$L$266:$L$269,$M$266:$M$269,0,0,1)</f>
        <v>3</v>
      </c>
      <c r="KQ342" s="1" cm="1">
        <f t="array" aca="1" ref="KQ342" ca="1">_xlfn.XLOOKUP(INDIRECT("'Cornhole Board'!" &amp; CX342),$L$266:$L$269,$M$266:$M$269,0,0,1)</f>
        <v>3</v>
      </c>
      <c r="KR342" s="1" cm="1">
        <f t="array" aca="1" ref="KR342" ca="1">_xlfn.XLOOKUP(INDIRECT("'Cornhole Board'!" &amp; CY342),$L$266:$L$269,$M$266:$M$269,0,0,1)</f>
        <v>3</v>
      </c>
      <c r="KS342" s="1" cm="1">
        <f t="array" aca="1" ref="KS342" ca="1">_xlfn.XLOOKUP(INDIRECT("'Cornhole Board'!" &amp; CZ342),$L$266:$L$269,$M$266:$M$269,0,0,1)</f>
        <v>3</v>
      </c>
      <c r="KT342" s="1" cm="1">
        <f t="array" aca="1" ref="KT342" ca="1">_xlfn.XLOOKUP(INDIRECT("'Cornhole Board'!" &amp; DA342),$L$266:$L$269,$M$266:$M$269,0,0,1)</f>
        <v>1</v>
      </c>
      <c r="KU342" s="1" cm="1">
        <f t="array" aca="1" ref="KU342" ca="1">_xlfn.XLOOKUP(INDIRECT("'Cornhole Board'!" &amp; DB342),$L$266:$L$269,$M$266:$M$269,0,0,1)</f>
        <v>0</v>
      </c>
      <c r="KV342" s="1" cm="1">
        <f t="array" aca="1" ref="KV342" ca="1">_xlfn.XLOOKUP(INDIRECT("'Cornhole Board'!" &amp; DC342),$L$266:$L$269,$M$266:$M$269,0,0,1)</f>
        <v>1</v>
      </c>
      <c r="KW342" s="1" cm="1">
        <f t="array" aca="1" ref="KW342" ca="1">_xlfn.XLOOKUP(INDIRECT("'Cornhole Board'!" &amp; DD342),$L$266:$L$269,$M$266:$M$269,0,0,1)</f>
        <v>0</v>
      </c>
      <c r="KX342" s="1" cm="1">
        <f t="array" aca="1" ref="KX342" ca="1">_xlfn.XLOOKUP(INDIRECT("'Cornhole Board'!" &amp; DE342),$L$266:$L$269,$M$266:$M$269,0,0,1)</f>
        <v>3</v>
      </c>
      <c r="KY342" s="1" cm="1">
        <f t="array" aca="1" ref="KY342" ca="1">_xlfn.XLOOKUP(INDIRECT("'Cornhole Board'!" &amp; DF342),$L$266:$L$269,$M$266:$M$269,0,0,1)</f>
        <v>3</v>
      </c>
      <c r="KZ342" s="1" cm="1">
        <f t="array" aca="1" ref="KZ342" ca="1">_xlfn.XLOOKUP(INDIRECT("'Cornhole Board'!" &amp; DG342),$L$266:$L$269,$M$266:$M$269,0,0,1)</f>
        <v>3</v>
      </c>
      <c r="LA342" s="1" cm="1">
        <f t="array" aca="1" ref="LA342" ca="1">_xlfn.XLOOKUP(INDIRECT("'Cornhole Board'!" &amp; DH342),$L$266:$L$269,$M$266:$M$269,0,0,1)</f>
        <v>1</v>
      </c>
      <c r="LB342" s="1" cm="1">
        <f t="array" aca="1" ref="LB342" ca="1">_xlfn.XLOOKUP(INDIRECT("'Cornhole Board'!" &amp; DI342),$L$266:$L$269,$M$266:$M$269,0,0,1)</f>
        <v>1</v>
      </c>
      <c r="LC342" s="1" cm="1">
        <f t="array" aca="1" ref="LC342" ca="1">_xlfn.XLOOKUP(INDIRECT("'Cornhole Board'!" &amp; DJ342),$L$266:$L$269,$M$266:$M$269,0,0,1)</f>
        <v>3</v>
      </c>
      <c r="LD342" s="1" cm="1">
        <f t="array" aca="1" ref="LD342" ca="1">_xlfn.XLOOKUP(INDIRECT("'Cornhole Board'!" &amp; DK342),$L$266:$L$269,$M$266:$M$269,0,0,1)</f>
        <v>1</v>
      </c>
      <c r="LE342" s="1" cm="1">
        <f t="array" aca="1" ref="LE342" ca="1">_xlfn.XLOOKUP(INDIRECT("'Cornhole Board'!" &amp; DL342),$L$266:$L$269,$M$266:$M$269,0,0,1)</f>
        <v>3</v>
      </c>
      <c r="LF342" s="1" cm="1">
        <f t="array" aca="1" ref="LF342" ca="1">_xlfn.XLOOKUP(INDIRECT("'Cornhole Board'!" &amp; DM342),$L$266:$L$269,$M$266:$M$269,0,0,1)</f>
        <v>3</v>
      </c>
      <c r="LG342" s="1" cm="1">
        <f t="array" aca="1" ref="LG342" ca="1">_xlfn.XLOOKUP(INDIRECT("'Cornhole Board'!" &amp; DN342),$L$266:$L$269,$M$266:$M$269,0,0,1)</f>
        <v>3</v>
      </c>
      <c r="LH342" s="1" cm="1">
        <f t="array" aca="1" ref="LH342" ca="1">_xlfn.XLOOKUP(INDIRECT("'Cornhole Board'!" &amp; DO342),$L$266:$L$269,$M$266:$M$269,0,0,1)</f>
        <v>0</v>
      </c>
      <c r="LI342" s="1" cm="1">
        <f t="array" aca="1" ref="LI342" ca="1">_xlfn.XLOOKUP(INDIRECT("'Cornhole Board'!" &amp; DP342),$L$266:$L$269,$M$266:$M$269,0,0,1)</f>
        <v>0</v>
      </c>
      <c r="LJ342" s="1" cm="1">
        <f t="array" aca="1" ref="LJ342" ca="1">_xlfn.XLOOKUP(INDIRECT("'Cornhole Board'!" &amp; DQ342),$L$266:$L$269,$M$266:$M$269,0,0,1)</f>
        <v>3</v>
      </c>
      <c r="LK342" s="1" cm="1">
        <f t="array" aca="1" ref="LK342" ca="1">_xlfn.XLOOKUP(INDIRECT("'Cornhole Board'!" &amp; DR342),$L$266:$L$269,$M$266:$M$269,0,0,1)</f>
        <v>3</v>
      </c>
      <c r="LL342" s="1" cm="1">
        <f t="array" aca="1" ref="LL342" ca="1">_xlfn.XLOOKUP(INDIRECT("'Cornhole Board'!" &amp; DS342),$L$266:$L$269,$M$266:$M$269,0,0,1)</f>
        <v>1</v>
      </c>
      <c r="LM342" s="1" cm="1">
        <f t="array" aca="1" ref="LM342" ca="1">_xlfn.XLOOKUP(INDIRECT("'Cornhole Board'!" &amp; DT342),$L$266:$L$269,$M$266:$M$269,0,0,1)</f>
        <v>1</v>
      </c>
      <c r="LN342" s="1" cm="1">
        <f t="array" aca="1" ref="LN342" ca="1">_xlfn.XLOOKUP(INDIRECT("'Cornhole Board'!" &amp; DU342),$L$266:$L$269,$M$266:$M$269,0,0,1)</f>
        <v>3</v>
      </c>
      <c r="LO342" s="1" cm="1">
        <f t="array" aca="1" ref="LO342" ca="1">_xlfn.XLOOKUP(INDIRECT("'Cornhole Board'!" &amp; DV342),$L$266:$L$269,$M$266:$M$269,0,0,1)</f>
        <v>1</v>
      </c>
      <c r="LP342" s="1" cm="1">
        <f t="array" aca="1" ref="LP342" ca="1">_xlfn.XLOOKUP(INDIRECT("'Cornhole Board'!" &amp; DW342),$L$266:$L$269,$M$266:$M$269,0,0,1)</f>
        <v>3</v>
      </c>
      <c r="LQ342" s="1" cm="1">
        <f t="array" aca="1" ref="LQ342" ca="1">_xlfn.XLOOKUP(INDIRECT("'Cornhole Board'!" &amp; DX342),$L$266:$L$269,$M$266:$M$269,0,0,1)</f>
        <v>3</v>
      </c>
      <c r="LR342" s="1" cm="1">
        <f t="array" aca="1" ref="LR342" ca="1">_xlfn.XLOOKUP(INDIRECT("'Cornhole Board'!" &amp; DY342),$L$266:$L$269,$M$266:$M$269,0,0,1)</f>
        <v>3</v>
      </c>
      <c r="LS342" s="1" cm="1">
        <f t="array" aca="1" ref="LS342" ca="1">_xlfn.XLOOKUP(INDIRECT("'Cornhole Board'!" &amp; DZ342),$L$266:$L$269,$M$266:$M$269,0,0,1)</f>
        <v>3</v>
      </c>
      <c r="LT342" s="1" cm="1">
        <f t="array" aca="1" ref="LT342" ca="1">_xlfn.XLOOKUP(INDIRECT("'Cornhole Board'!" &amp; EA342),$L$266:$L$269,$M$266:$M$269,0,0,1)</f>
        <v>3</v>
      </c>
      <c r="LU342" s="1" cm="1">
        <f t="array" aca="1" ref="LU342" ca="1">_xlfn.XLOOKUP(INDIRECT("'Cornhole Board'!" &amp; EB342),$L$266:$L$269,$M$266:$M$269,0,0,1)</f>
        <v>1</v>
      </c>
      <c r="LV342" s="1" cm="1">
        <f t="array" aca="1" ref="LV342" ca="1">_xlfn.XLOOKUP(INDIRECT("'Cornhole Board'!" &amp; EC342),$L$266:$L$269,$M$266:$M$269,0,0,1)</f>
        <v>3</v>
      </c>
      <c r="LW342" s="1" cm="1">
        <f t="array" aca="1" ref="LW342" ca="1">_xlfn.XLOOKUP(INDIRECT("'Cornhole Board'!" &amp; ED342),$L$266:$L$269,$M$266:$M$269,0,0,1)</f>
        <v>3</v>
      </c>
      <c r="LX342" s="1" cm="1">
        <f t="array" aca="1" ref="LX342" ca="1">_xlfn.XLOOKUP(INDIRECT("'Cornhole Board'!" &amp; EE342),$L$266:$L$269,$M$266:$M$269,0,0,1)</f>
        <v>3</v>
      </c>
      <c r="LY342" s="1" cm="1">
        <f t="array" aca="1" ref="LY342" ca="1">_xlfn.XLOOKUP(INDIRECT("'Cornhole Board'!" &amp; EF342),$L$266:$L$269,$M$266:$M$269,0,0,1)</f>
        <v>1</v>
      </c>
      <c r="LZ342" s="1" cm="1">
        <f t="array" aca="1" ref="LZ342" ca="1">_xlfn.XLOOKUP(INDIRECT("'Cornhole Board'!" &amp; EG342),$L$266:$L$269,$M$266:$M$269,0,0,1)</f>
        <v>3</v>
      </c>
      <c r="MA342" s="1" cm="1">
        <f t="array" aca="1" ref="MA342" ca="1">_xlfn.XLOOKUP(INDIRECT("'Cornhole Board'!" &amp; EH342),$L$266:$L$269,$M$266:$M$269,0,0,1)</f>
        <v>3</v>
      </c>
      <c r="MB342" s="1" cm="1">
        <f t="array" aca="1" ref="MB342" ca="1">_xlfn.XLOOKUP(INDIRECT("'Cornhole Board'!" &amp; EI342),$L$266:$L$269,$M$266:$M$269,0,0,1)</f>
        <v>3</v>
      </c>
      <c r="MC342" s="1" cm="1">
        <f t="array" aca="1" ref="MC342" ca="1">_xlfn.XLOOKUP(INDIRECT("'Cornhole Board'!" &amp; EJ342),$L$266:$L$269,$M$266:$M$269,0,0,1)</f>
        <v>3</v>
      </c>
      <c r="MD342" s="1" cm="1">
        <f t="array" aca="1" ref="MD342" ca="1">_xlfn.XLOOKUP(INDIRECT("'Cornhole Board'!" &amp; EK342),$L$266:$L$269,$M$266:$M$269,0,0,1)</f>
        <v>3</v>
      </c>
      <c r="ME342" s="1" cm="1">
        <f t="array" aca="1" ref="ME342" ca="1">_xlfn.XLOOKUP(INDIRECT("'Cornhole Board'!" &amp; EL342),$L$266:$L$269,$M$266:$M$269,0,0,1)</f>
        <v>3</v>
      </c>
      <c r="MF342" s="1" cm="1">
        <f t="array" aca="1" ref="MF342" ca="1">_xlfn.XLOOKUP(INDIRECT("'Cornhole Board'!" &amp; EM342),$L$266:$L$269,$M$266:$M$269,0,0,1)</f>
        <v>1</v>
      </c>
      <c r="MG342" s="1" cm="1">
        <f t="array" aca="1" ref="MG342" ca="1">_xlfn.XLOOKUP(INDIRECT("'Cornhole Board'!" &amp; EN342),$L$266:$L$269,$M$266:$M$269,0,0,1)</f>
        <v>3</v>
      </c>
      <c r="MH342" s="1" cm="1">
        <f t="array" aca="1" ref="MH342" ca="1">_xlfn.XLOOKUP(INDIRECT("'Cornhole Board'!" &amp; EO342),$L$266:$L$269,$M$266:$M$269,0,0,1)</f>
        <v>1</v>
      </c>
      <c r="MI342" s="1" cm="1">
        <f t="array" aca="1" ref="MI342" ca="1">_xlfn.XLOOKUP(INDIRECT("'Cornhole Board'!" &amp; EP342),$L$266:$L$269,$M$266:$M$269,0,0,1)</f>
        <v>1</v>
      </c>
      <c r="MJ342" s="1" cm="1">
        <f t="array" aca="1" ref="MJ342" ca="1">_xlfn.XLOOKUP(INDIRECT("'Cornhole Board'!" &amp; EQ342),$L$266:$L$269,$M$266:$M$269,0,0,1)</f>
        <v>1</v>
      </c>
      <c r="MK342" s="1" cm="1">
        <f t="array" aca="1" ref="MK342" ca="1">_xlfn.XLOOKUP(INDIRECT("'Cornhole Board'!" &amp; ER342),$L$266:$L$269,$M$266:$M$269,0,0,1)</f>
        <v>3</v>
      </c>
      <c r="ML342" s="1" cm="1">
        <f t="array" aca="1" ref="ML342" ca="1">_xlfn.XLOOKUP(INDIRECT("'Cornhole Board'!" &amp; ES342),$L$266:$L$269,$M$266:$M$269,0,0,1)</f>
        <v>3</v>
      </c>
      <c r="MM342" s="1" cm="1">
        <f t="array" aca="1" ref="MM342" ca="1">_xlfn.XLOOKUP(INDIRECT("'Cornhole Board'!" &amp; ET342),$L$266:$L$269,$M$266:$M$269,0,0,1)</f>
        <v>1</v>
      </c>
      <c r="MN342" s="1" cm="1">
        <f t="array" aca="1" ref="MN342" ca="1">_xlfn.XLOOKUP(INDIRECT("'Cornhole Board'!" &amp; EU342),$L$266:$L$269,$M$266:$M$269,0,0,1)</f>
        <v>1</v>
      </c>
      <c r="MO342" s="1" cm="1">
        <f t="array" aca="1" ref="MO342" ca="1">_xlfn.XLOOKUP(INDIRECT("'Cornhole Board'!" &amp; EV342),$L$266:$L$269,$M$266:$M$269,0,0,1)</f>
        <v>1</v>
      </c>
      <c r="MP342" s="1" cm="1">
        <f t="array" aca="1" ref="MP342" ca="1">_xlfn.XLOOKUP(INDIRECT("'Cornhole Board'!" &amp; EW342),$L$266:$L$269,$M$266:$M$269,0,0,1)</f>
        <v>3</v>
      </c>
      <c r="MQ342" s="1" cm="1">
        <f t="array" aca="1" ref="MQ342" ca="1">_xlfn.XLOOKUP(INDIRECT("'Cornhole Board'!" &amp; EX342),$L$266:$L$269,$M$266:$M$269,0,0,1)</f>
        <v>3</v>
      </c>
      <c r="MR342" s="1" cm="1">
        <f t="array" aca="1" ref="MR342" ca="1">_xlfn.XLOOKUP(INDIRECT("'Cornhole Board'!" &amp; EY342),$L$266:$L$269,$M$266:$M$269,0,0,1)</f>
        <v>3</v>
      </c>
      <c r="MS342" s="1" cm="1">
        <f t="array" aca="1" ref="MS342" ca="1">_xlfn.XLOOKUP(INDIRECT("'Cornhole Board'!" &amp; EZ342),$L$266:$L$269,$M$266:$M$269,0,0,1)</f>
        <v>1</v>
      </c>
      <c r="MT342" s="1" cm="1">
        <f t="array" aca="1" ref="MT342" ca="1">_xlfn.XLOOKUP(INDIRECT("'Cornhole Board'!" &amp; FA342),$L$266:$L$269,$M$266:$M$269,0,0,1)</f>
        <v>3</v>
      </c>
      <c r="MU342" s="1" cm="1">
        <f t="array" aca="1" ref="MU342" ca="1">_xlfn.XLOOKUP(INDIRECT("'Cornhole Board'!" &amp; FB342),$L$266:$L$269,$M$266:$M$269,0,0,1)</f>
        <v>1</v>
      </c>
      <c r="MV342" s="1" cm="1">
        <f t="array" aca="1" ref="MV342" ca="1">_xlfn.XLOOKUP(INDIRECT("'Cornhole Board'!" &amp; FC342),$L$266:$L$269,$M$266:$M$269,0,0,1)</f>
        <v>1</v>
      </c>
      <c r="MW342" s="1" cm="1">
        <f t="array" aca="1" ref="MW342" ca="1">_xlfn.XLOOKUP(INDIRECT("'Cornhole Board'!" &amp; FD342),$L$266:$L$269,$M$266:$M$269,0,0,1)</f>
        <v>1</v>
      </c>
      <c r="MX342" s="1" cm="1">
        <f t="array" aca="1" ref="MX342" ca="1">_xlfn.XLOOKUP(INDIRECT("'Cornhole Board'!" &amp; FE342),$L$266:$L$269,$M$266:$M$269,0,0,1)</f>
        <v>1</v>
      </c>
      <c r="MY342" s="1" cm="1">
        <f t="array" aca="1" ref="MY342" ca="1">_xlfn.XLOOKUP(INDIRECT("'Cornhole Board'!" &amp; FF342),$L$266:$L$269,$M$266:$M$269,0,0,1)</f>
        <v>3</v>
      </c>
      <c r="MZ342" s="1" cm="1">
        <f t="array" aca="1" ref="MZ342" ca="1">_xlfn.XLOOKUP(INDIRECT("'Cornhole Board'!" &amp; FG342),$L$266:$L$269,$M$266:$M$269,0,0,1)</f>
        <v>1</v>
      </c>
      <c r="NA342" s="1" cm="1">
        <f t="array" aca="1" ref="NA342" ca="1">_xlfn.XLOOKUP(INDIRECT("'Cornhole Board'!" &amp; FH342),$L$266:$L$269,$M$266:$M$269,0,0,1)</f>
        <v>3</v>
      </c>
      <c r="NB342" s="1" cm="1">
        <f t="array" aca="1" ref="NB342" ca="1">_xlfn.XLOOKUP(INDIRECT("'Cornhole Board'!" &amp; FI342),$L$266:$L$269,$M$266:$M$269,0,0,1)</f>
        <v>3</v>
      </c>
      <c r="NC342" s="1" cm="1">
        <f t="array" aca="1" ref="NC342" ca="1">_xlfn.XLOOKUP(INDIRECT("'Cornhole Board'!" &amp; FJ342),$L$266:$L$269,$M$266:$M$269,0,0,1)</f>
        <v>3</v>
      </c>
      <c r="ND342" s="1" cm="1">
        <f t="array" aca="1" ref="ND342" ca="1">_xlfn.XLOOKUP(INDIRECT("'Cornhole Board'!" &amp; FK342),$L$266:$L$269,$M$266:$M$269,0,0,1)</f>
        <v>3</v>
      </c>
      <c r="NE342" s="1" cm="1">
        <f t="array" aca="1" ref="NE342" ca="1">_xlfn.XLOOKUP(INDIRECT("'Cornhole Board'!" &amp; FL342),$L$266:$L$269,$M$266:$M$269,0,0,1)</f>
        <v>1</v>
      </c>
      <c r="NF342" s="1" cm="1">
        <f t="array" aca="1" ref="NF342" ca="1">_xlfn.XLOOKUP(INDIRECT("'Cornhole Board'!" &amp; FM342),$L$266:$L$269,$M$266:$M$269,0,0,1)</f>
        <v>1</v>
      </c>
      <c r="NG342" s="1" cm="1">
        <f t="array" aca="1" ref="NG342" ca="1">_xlfn.XLOOKUP(INDIRECT("'Cornhole Board'!" &amp; FN342),$L$266:$L$269,$M$266:$M$269,0,0,1)</f>
        <v>1</v>
      </c>
      <c r="NH342" s="1" cm="1">
        <f t="array" aca="1" ref="NH342" ca="1">_xlfn.XLOOKUP(INDIRECT("'Cornhole Board'!" &amp; FO342),$L$266:$L$269,$M$266:$M$269,0,0,1)</f>
        <v>1</v>
      </c>
      <c r="NI342" s="1" cm="1">
        <f t="array" aca="1" ref="NI342" ca="1">_xlfn.XLOOKUP(INDIRECT("'Cornhole Board'!" &amp; FP342),$L$266:$L$269,$M$266:$M$269,0,0,1)</f>
        <v>1</v>
      </c>
      <c r="NJ342" s="1" cm="1">
        <f t="array" aca="1" ref="NJ342" ca="1">_xlfn.XLOOKUP(INDIRECT("'Cornhole Board'!" &amp; FQ342),$L$266:$L$269,$M$266:$M$269,0,0,1)</f>
        <v>1</v>
      </c>
      <c r="NK342" s="1" cm="1">
        <f t="array" aca="1" ref="NK342" ca="1">_xlfn.XLOOKUP(INDIRECT("'Cornhole Board'!" &amp; FR342),$L$266:$L$269,$M$266:$M$269,0,0,1)</f>
        <v>3</v>
      </c>
      <c r="NL342" s="1" cm="1">
        <f t="array" aca="1" ref="NL342" ca="1">_xlfn.XLOOKUP(INDIRECT("'Cornhole Board'!" &amp; FS342),$L$266:$L$269,$M$266:$M$269,0,0,1)</f>
        <v>3</v>
      </c>
      <c r="NM342" s="1" cm="1">
        <f t="array" aca="1" ref="NM342" ca="1">_xlfn.XLOOKUP(INDIRECT("'Cornhole Board'!" &amp; FT342),$L$266:$L$269,$M$266:$M$269,0,0,1)</f>
        <v>0</v>
      </c>
      <c r="NN342" s="1" cm="1">
        <f t="array" aca="1" ref="NN342" ca="1">_xlfn.XLOOKUP(INDIRECT("'Cornhole Board'!" &amp; FU342),$L$266:$L$269,$M$266:$M$269,0,0,1)</f>
        <v>1</v>
      </c>
      <c r="NO342" s="1" cm="1">
        <f t="array" aca="1" ref="NO342" ca="1">_xlfn.XLOOKUP(INDIRECT("'Cornhole Board'!" &amp; FV342),$L$266:$L$269,$M$266:$M$269,0,0,1)</f>
        <v>1</v>
      </c>
      <c r="NP342" s="1" cm="1">
        <f t="array" aca="1" ref="NP342" ca="1">_xlfn.XLOOKUP(INDIRECT("'Cornhole Board'!" &amp; FW342),$L$266:$L$269,$M$266:$M$269,0,0,1)</f>
        <v>1</v>
      </c>
      <c r="NQ342" s="1" cm="1">
        <f t="array" aca="1" ref="NQ342" ca="1">_xlfn.XLOOKUP(INDIRECT("'Cornhole Board'!" &amp; FX342),$L$266:$L$269,$M$266:$M$269,0,0,1)</f>
        <v>1</v>
      </c>
      <c r="NR342" s="1" cm="1">
        <f t="array" aca="1" ref="NR342" ca="1">_xlfn.XLOOKUP(INDIRECT("'Cornhole Board'!" &amp; FY342),$L$266:$L$269,$M$266:$M$269,0,0,1)</f>
        <v>1</v>
      </c>
      <c r="NS342" s="1" cm="1">
        <f t="array" aca="1" ref="NS342" ca="1">_xlfn.XLOOKUP(INDIRECT("'Cornhole Board'!" &amp; FZ342),$L$266:$L$269,$M$266:$M$269,0,0,1)</f>
        <v>1</v>
      </c>
      <c r="NT342" s="1" cm="1">
        <f t="array" aca="1" ref="NT342" ca="1">_xlfn.XLOOKUP(INDIRECT("'Cornhole Board'!" &amp; GA342),$L$266:$L$269,$M$266:$M$269,0,0,1)</f>
        <v>3</v>
      </c>
      <c r="NU342" s="1" cm="1">
        <f t="array" aca="1" ref="NU342" ca="1">_xlfn.XLOOKUP(INDIRECT("'Cornhole Board'!" &amp; GB342),$L$266:$L$269,$M$266:$M$269,0,0,1)</f>
        <v>1</v>
      </c>
      <c r="NV342" s="1" cm="1">
        <f t="array" aca="1" ref="NV342" ca="1">_xlfn.XLOOKUP(INDIRECT("'Cornhole Board'!" &amp; GC342),$L$266:$L$269,$M$266:$M$269,0,0,1)</f>
        <v>3</v>
      </c>
      <c r="NW342" s="1" cm="1">
        <f t="array" aca="1" ref="NW342" ca="1">_xlfn.XLOOKUP(INDIRECT("'Cornhole Board'!" &amp; GD342),$L$266:$L$269,$M$266:$M$269,0,0,1)</f>
        <v>3</v>
      </c>
      <c r="NX342" s="1" cm="1">
        <f t="array" aca="1" ref="NX342" ca="1">_xlfn.XLOOKUP(INDIRECT("'Cornhole Board'!" &amp; GE342),$L$266:$L$269,$M$266:$M$269,0,0,1)</f>
        <v>1</v>
      </c>
      <c r="NY342" s="1" cm="1">
        <f t="array" aca="1" ref="NY342" ca="1">_xlfn.XLOOKUP(INDIRECT("'Cornhole Board'!" &amp; GF342),$L$266:$L$269,$M$266:$M$269,0,0,1)</f>
        <v>3</v>
      </c>
      <c r="NZ342" s="1" cm="1">
        <f t="array" aca="1" ref="NZ342" ca="1">_xlfn.XLOOKUP(INDIRECT("'Cornhole Board'!" &amp; GG342),$L$266:$L$269,$M$266:$M$269,0,0,1)</f>
        <v>1</v>
      </c>
      <c r="OA342" s="1" cm="1">
        <f t="array" aca="1" ref="OA342" ca="1">_xlfn.XLOOKUP(INDIRECT("'Cornhole Board'!" &amp; GH342),$L$266:$L$269,$M$266:$M$269,0,0,1)</f>
        <v>1</v>
      </c>
      <c r="OB342" s="1" cm="1">
        <f t="array" aca="1" ref="OB342" ca="1">_xlfn.XLOOKUP(INDIRECT("'Cornhole Board'!" &amp; GI342),$L$266:$L$269,$M$266:$M$269,0,0,1)</f>
        <v>3</v>
      </c>
      <c r="OC342" s="1" cm="1">
        <f t="array" aca="1" ref="OC342" ca="1">_xlfn.XLOOKUP(INDIRECT("'Cornhole Board'!" &amp; GJ342),$L$266:$L$269,$M$266:$M$269,0,0,1)</f>
        <v>1</v>
      </c>
      <c r="OD342" s="1" cm="1">
        <f t="array" aca="1" ref="OD342" ca="1">_xlfn.XLOOKUP(INDIRECT("'Cornhole Board'!" &amp; GK342),$L$266:$L$269,$M$266:$M$269,0,0,1)</f>
        <v>3</v>
      </c>
      <c r="OE342" s="1" cm="1">
        <f t="array" aca="1" ref="OE342" ca="1">_xlfn.XLOOKUP(INDIRECT("'Cornhole Board'!" &amp; GL342),$L$266:$L$269,$M$266:$M$269,0,0,1)</f>
        <v>3</v>
      </c>
      <c r="OF342" s="1" cm="1">
        <f t="array" aca="1" ref="OF342" ca="1">_xlfn.XLOOKUP(INDIRECT("'Cornhole Board'!" &amp; GM342),$L$266:$L$269,$M$266:$M$269,0,0,1)</f>
        <v>1</v>
      </c>
      <c r="OG342" s="1" cm="1">
        <f t="array" aca="1" ref="OG342" ca="1">_xlfn.XLOOKUP(INDIRECT("'Cornhole Board'!" &amp; GN342),$L$266:$L$269,$M$266:$M$269,0,0,1)</f>
        <v>1</v>
      </c>
      <c r="OH342" s="1" cm="1">
        <f t="array" aca="1" ref="OH342" ca="1">_xlfn.XLOOKUP(INDIRECT("'Cornhole Board'!" &amp; GO342),$L$266:$L$269,$M$266:$M$269,0,0,1)</f>
        <v>3</v>
      </c>
      <c r="OI342" s="1" cm="1">
        <f t="array" aca="1" ref="OI342" ca="1">_xlfn.XLOOKUP(INDIRECT("'Cornhole Board'!" &amp; GP342),$L$266:$L$269,$M$266:$M$269,0,0,1)</f>
        <v>3</v>
      </c>
      <c r="OJ342" s="1" cm="1">
        <f t="array" aca="1" ref="OJ342" ca="1">_xlfn.XLOOKUP(INDIRECT("'Cornhole Board'!" &amp; GQ342),$L$266:$L$269,$M$266:$M$269,0,0,1)</f>
        <v>1</v>
      </c>
      <c r="OK342" s="1" cm="1">
        <f t="array" aca="1" ref="OK342" ca="1">_xlfn.XLOOKUP(INDIRECT("'Cornhole Board'!" &amp; GR342),$L$266:$L$269,$M$266:$M$269,0,0,1)</f>
        <v>0</v>
      </c>
      <c r="OL342" s="1" cm="1">
        <f t="array" aca="1" ref="OL342" ca="1">_xlfn.XLOOKUP(INDIRECT("'Cornhole Board'!" &amp; GS342),$L$266:$L$269,$M$266:$M$269,0,0,1)</f>
        <v>1</v>
      </c>
      <c r="OM342" s="1" cm="1">
        <f t="array" aca="1" ref="OM342" ca="1">_xlfn.XLOOKUP(INDIRECT("'Cornhole Board'!" &amp; GT342),$L$266:$L$269,$M$266:$M$269,0,0,1)</f>
        <v>3</v>
      </c>
      <c r="ON342" s="1" cm="1">
        <f t="array" aca="1" ref="ON342" ca="1">_xlfn.XLOOKUP(INDIRECT("'Cornhole Board'!" &amp; GU342),$L$266:$L$269,$M$266:$M$269,0,0,1)</f>
        <v>1</v>
      </c>
      <c r="OO342" s="1" cm="1">
        <f t="array" aca="1" ref="OO342" ca="1">_xlfn.XLOOKUP(INDIRECT("'Cornhole Board'!" &amp; GV342),$L$266:$L$269,$M$266:$M$269,0,0,1)</f>
        <v>3</v>
      </c>
      <c r="OP342" s="1" cm="1">
        <f t="array" aca="1" ref="OP342" ca="1">_xlfn.XLOOKUP(INDIRECT("'Cornhole Board'!" &amp; GW342),$L$266:$L$269,$M$266:$M$269,0,0,1)</f>
        <v>1</v>
      </c>
      <c r="OQ342" s="1" cm="1">
        <f t="array" aca="1" ref="OQ342" ca="1">_xlfn.XLOOKUP(INDIRECT("'Cornhole Board'!" &amp; GX342),$L$266:$L$269,$M$266:$M$269,0,0,1)</f>
        <v>3</v>
      </c>
    </row>
    <row r="343" spans="2:407"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</row>
    <row r="344" spans="2:407"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</row>
    <row r="345" spans="2:407"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</row>
    <row r="346" spans="2:407">
      <c r="G346" s="1"/>
      <c r="H346" s="206"/>
      <c r="J346" s="5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</row>
    <row r="347" spans="2:407">
      <c r="E347" s="5" cm="1">
        <f t="array" aca="1" ref="E347" ca="1">_xlfn.LET(
_xlpm.firstPlayerResults, _xlfn.BYROW(_xlfn.WRAPROWS(_xlfn._xlws.FILTER(GZ323:OQ323,_xlfn.ANCHORARRAY($G$316)=1),4),_xlfn.LAMBDA(_xlpm.roundN, SUM(_xlpm.roundN))),
_xlpm.secondPlayerResults, _xlfn.BYROW(_xlfn.WRAPROWS(_xlfn._xlws.FILTER(GZ323:OQ323,_xlfn.ANCHORARRAY($G$316)=2),4),_xlfn.LAMBDA(_xlpm.roundN,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1</v>
      </c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</row>
    <row r="348" spans="2:407">
      <c r="E348" s="5" cm="1">
        <f t="array" aca="1" ref="E348" ca="1">_xlfn.LET(
_xlpm.firstPlayerResults, _xlfn.BYROW(_xlfn.WRAPROWS(_xlfn._xlws.FILTER(GZ324:OQ324,_xlfn.ANCHORARRAY($G$316)=1),4),_xlfn.LAMBDA(_xlpm.roundN, SUM(_xlpm.roundN))),
_xlpm.secondPlayerResults, _xlfn.BYROW(_xlfn.WRAPROWS(_xlfn._xlws.FILTER(GZ324:OQ324,_xlfn.ANCHORARRAY($G$316)=2),4),_xlfn.LAMBDA(_xlpm.roundN,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2</v>
      </c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</row>
    <row r="349" spans="2:407">
      <c r="E349" s="5" cm="1">
        <f t="array" aca="1" ref="E349" ca="1">_xlfn.LET(
_xlpm.firstPlayerResults, _xlfn.BYROW(_xlfn.WRAPROWS(_xlfn._xlws.FILTER(GZ325:OQ325,_xlfn.ANCHORARRAY($G$316)=1),4),_xlfn.LAMBDA(_xlpm.roundN, SUM(_xlpm.roundN))),
_xlpm.secondPlayerResults, _xlfn.BYROW(_xlfn.WRAPROWS(_xlfn._xlws.FILTER(GZ325:OQ325,_xlfn.ANCHORARRAY($G$316)=2),4),_xlfn.LAMBDA(_xlpm.roundN,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0</v>
      </c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</row>
    <row r="350" spans="2:407">
      <c r="E350" s="5" cm="1">
        <f t="array" aca="1" ref="E350" ca="1">_xlfn.LET(
_xlpm.firstPlayerResults, _xlfn.BYROW(_xlfn.WRAPROWS(_xlfn._xlws.FILTER(GZ326:OQ326,_xlfn.ANCHORARRAY($G$316)=1),4),_xlfn.LAMBDA(_xlpm.roundN, SUM(_xlpm.roundN))),
_xlpm.secondPlayerResults, _xlfn.BYROW(_xlfn.WRAPROWS(_xlfn._xlws.FILTER(GZ326:OQ326,_xlfn.ANCHORARRAY($G$316)=2),4),_xlfn.LAMBDA(_xlpm.roundN,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1</v>
      </c>
      <c r="H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</row>
    <row r="351" spans="2:407">
      <c r="E351" s="5" cm="1">
        <f t="array" aca="1" ref="E351" ca="1">_xlfn.LET(
_xlpm.firstPlayerResults, _xlfn.BYROW(_xlfn.WRAPROWS(_xlfn._xlws.FILTER(GZ327:OQ327,_xlfn.ANCHORARRAY($G$316)=1),4),_xlfn.LAMBDA(_xlpm.roundN, SUM(_xlpm.roundN))),
_xlpm.secondPlayerResults, _xlfn.BYROW(_xlfn.WRAPROWS(_xlfn._xlws.FILTER(GZ327:OQ327,_xlfn.ANCHORARRAY($G$316)=2),4),_xlfn.LAMBDA(_xlpm.roundN,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1</v>
      </c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</row>
    <row r="352" spans="2:407">
      <c r="E352" s="5" cm="1">
        <f t="array" aca="1" ref="E352" ca="1">_xlfn.LET(
_xlpm.firstPlayerResults, _xlfn.BYROW(_xlfn.WRAPROWS(_xlfn._xlws.FILTER(GZ328:OQ328,_xlfn.ANCHORARRAY($G$316)=1),4),_xlfn.LAMBDA(_xlpm.roundN, SUM(_xlpm.roundN))),
_xlpm.secondPlayerResults, _xlfn.BYROW(_xlfn.WRAPROWS(_xlfn._xlws.FILTER(GZ328:OQ328,_xlfn.ANCHORARRAY($G$316)=2),4),_xlfn.LAMBDA(_xlpm.roundN,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1</v>
      </c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</row>
    <row r="353" spans="5:245">
      <c r="E353" s="5" cm="1">
        <f t="array" aca="1" ref="E353" ca="1">_xlfn.LET(
_xlpm.firstPlayerResults, _xlfn.BYROW(_xlfn.WRAPROWS(_xlfn._xlws.FILTER(GZ329:OQ329,_xlfn.ANCHORARRAY($G$316)=1),4),_xlfn.LAMBDA(_xlpm.roundN, SUM(_xlpm.roundN))),
_xlpm.secondPlayerResults, _xlfn.BYROW(_xlfn.WRAPROWS(_xlfn._xlws.FILTER(GZ329:OQ329,_xlfn.ANCHORARRAY($G$316)=2),4),_xlfn.LAMBDA(_xlpm.roundN,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3</v>
      </c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</row>
    <row r="354" spans="5:245">
      <c r="E354" s="5" cm="1">
        <f t="array" aca="1" ref="E354" ca="1">_xlfn.LET(
_xlpm.firstPlayerResults, _xlfn.BYROW(_xlfn.WRAPROWS(_xlfn._xlws.FILTER(GZ330:OQ330,_xlfn.ANCHORARRAY($G$316)=1),4),_xlfn.LAMBDA(_xlpm.roundN, SUM(_xlpm.roundN))),
_xlpm.secondPlayerResults, _xlfn.BYROW(_xlfn.WRAPROWS(_xlfn._xlws.FILTER(GZ330:OQ330,_xlfn.ANCHORARRAY($G$316)=2),4),_xlfn.LAMBDA(_xlpm.roundN,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2</v>
      </c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</row>
    <row r="355" spans="5:245">
      <c r="E355" s="5" cm="1">
        <f t="array" aca="1" ref="E355" ca="1">_xlfn.LET(
_xlpm.firstPlayerResults, _xlfn.BYROW(_xlfn.WRAPROWS(_xlfn._xlws.FILTER(GZ331:OQ331,_xlfn.ANCHORARRAY($G$316)=1),4),_xlfn.LAMBDA(_xlpm.roundN, SUM(_xlpm.roundN))),
_xlpm.secondPlayerResults, _xlfn.BYROW(_xlfn.WRAPROWS(_xlfn._xlws.FILTER(GZ331:OQ331,_xlfn.ANCHORARRAY($G$316)=2),4),_xlfn.LAMBDA(_xlpm.roundN,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3</v>
      </c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</row>
    <row r="356" spans="5:245">
      <c r="E356" s="5" cm="1">
        <f t="array" aca="1" ref="E356" ca="1">_xlfn.LET(
_xlpm.firstPlayerResults, _xlfn.BYROW(_xlfn.WRAPROWS(_xlfn._xlws.FILTER(GZ332:OQ332,_xlfn.ANCHORARRAY($G$316)=1),4),_xlfn.LAMBDA(_xlpm.roundN, SUM(_xlpm.roundN))),
_xlpm.secondPlayerResults, _xlfn.BYROW(_xlfn.WRAPROWS(_xlfn._xlws.FILTER(GZ332:OQ332,_xlfn.ANCHORARRAY($G$316)=2),4),_xlfn.LAMBDA(_xlpm.roundN,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2</v>
      </c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</row>
    <row r="357" spans="5:245">
      <c r="E357" s="5" cm="1">
        <f t="array" aca="1" ref="E357" ca="1">_xlfn.LET(
_xlpm.firstPlayerResults, _xlfn.BYROW(_xlfn.WRAPROWS(_xlfn._xlws.FILTER(GZ333:OQ333,_xlfn.ANCHORARRAY($G$316)=1),4),_xlfn.LAMBDA(_xlpm.roundN, SUM(_xlpm.roundN))),
_xlpm.secondPlayerResults, _xlfn.BYROW(_xlfn.WRAPROWS(_xlfn._xlws.FILTER(GZ333:OQ333,_xlfn.ANCHORARRAY($G$316)=2),4),_xlfn.LAMBDA(_xlpm.roundN,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1</v>
      </c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</row>
    <row r="358" spans="5:245">
      <c r="E358" s="5" cm="1">
        <f t="array" aca="1" ref="E358" ca="1">_xlfn.LET(
_xlpm.firstPlayerResults, _xlfn.BYROW(_xlfn.WRAPROWS(_xlfn._xlws.FILTER(GZ334:OQ334,_xlfn.ANCHORARRAY($G$316)=1),4),_xlfn.LAMBDA(_xlpm.roundN, SUM(_xlpm.roundN))),
_xlpm.secondPlayerResults, _xlfn.BYROW(_xlfn.WRAPROWS(_xlfn._xlws.FILTER(GZ334:OQ334,_xlfn.ANCHORARRAY($G$316)=2),4),_xlfn.LAMBDA(_xlpm.roundN,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1</v>
      </c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</row>
    <row r="359" spans="5:245">
      <c r="E359" s="5" cm="1">
        <f t="array" aca="1" ref="E359" ca="1">_xlfn.LET(
_xlpm.firstPlayerResults, _xlfn.BYROW(_xlfn.WRAPROWS(_xlfn._xlws.FILTER(GZ335:OQ335,_xlfn.ANCHORARRAY($G$316)=1),4),_xlfn.LAMBDA(_xlpm.roundN, SUM(_xlpm.roundN))),
_xlpm.secondPlayerResults, _xlfn.BYROW(_xlfn.WRAPROWS(_xlfn._xlws.FILTER(GZ335:OQ335,_xlfn.ANCHORARRAY($G$316)=2),4),_xlfn.LAMBDA(_xlpm.roundN,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0</v>
      </c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</row>
    <row r="360" spans="5:245">
      <c r="E360" s="5" cm="1">
        <f t="array" aca="1" ref="E360" ca="1">_xlfn.LET(
_xlpm.firstPlayerResults, _xlfn.BYROW(_xlfn.WRAPROWS(_xlfn._xlws.FILTER(GZ336:OQ336,_xlfn.ANCHORARRAY($G$316)=1),4),_xlfn.LAMBDA(_xlpm.roundN, SUM(_xlpm.roundN))),
_xlpm.secondPlayerResults, _xlfn.BYROW(_xlfn.WRAPROWS(_xlfn._xlws.FILTER(GZ336:OQ336,_xlfn.ANCHORARRAY($G$316)=2),4),_xlfn.LAMBDA(_xlpm.roundN,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3</v>
      </c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</row>
    <row r="361" spans="5:245">
      <c r="E361" s="5" cm="1">
        <f t="array" aca="1" ref="E361" ca="1">_xlfn.LET(
_xlpm.firstPlayerResults, _xlfn.BYROW(_xlfn.WRAPROWS(_xlfn._xlws.FILTER(GZ337:OQ337,_xlfn.ANCHORARRAY($G$316)=1),4),_xlfn.LAMBDA(_xlpm.roundN, SUM(_xlpm.roundN))),
_xlpm.secondPlayerResults, _xlfn.BYROW(_xlfn.WRAPROWS(_xlfn._xlws.FILTER(GZ337:OQ337,_xlfn.ANCHORARRAY($G$316)=2),4),_xlfn.LAMBDA(_xlpm.roundN,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1</v>
      </c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17"/>
      <c r="HV361" s="17"/>
      <c r="HW361" s="17"/>
      <c r="HX361" s="17"/>
      <c r="HY361" s="17"/>
      <c r="HZ361" s="17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</row>
    <row r="362" spans="5:245">
      <c r="E362" s="5" cm="1">
        <f t="array" aca="1" ref="E362" ca="1">_xlfn.LET(
_xlpm.firstPlayerResults, _xlfn.BYROW(_xlfn.WRAPROWS(_xlfn._xlws.FILTER(GZ338:OQ338,_xlfn.ANCHORARRAY($G$316)=1),4),_xlfn.LAMBDA(_xlpm.roundN, SUM(_xlpm.roundN))),
_xlpm.secondPlayerResults, _xlfn.BYROW(_xlfn.WRAPROWS(_xlfn._xlws.FILTER(GZ338:OQ338,_xlfn.ANCHORARRAY($G$316)=2),4),_xlfn.LAMBDA(_xlpm.roundN,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3</v>
      </c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17"/>
      <c r="HV362" s="17"/>
      <c r="HW362" s="17"/>
      <c r="HX362" s="17"/>
      <c r="HY362" s="17"/>
      <c r="HZ362" s="17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</row>
    <row r="363" spans="5:245">
      <c r="E363" s="5" cm="1">
        <f t="array" aca="1" ref="E363" ca="1">_xlfn.LET(
_xlpm.firstPlayerResults, _xlfn.BYROW(_xlfn.WRAPROWS(_xlfn._xlws.FILTER(GZ339:OQ339,_xlfn.ANCHORARRAY($G$316)=1),4),_xlfn.LAMBDA(_xlpm.roundN, SUM(_xlpm.roundN))),
_xlpm.secondPlayerResults, _xlfn.BYROW(_xlfn.WRAPROWS(_xlfn._xlws.FILTER(GZ339:OQ339,_xlfn.ANCHORARRAY($G$316)=2),4),_xlfn.LAMBDA(_xlpm.roundN,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3</v>
      </c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17"/>
      <c r="HV363" s="17"/>
      <c r="HW363" s="17"/>
      <c r="HX363" s="17"/>
      <c r="HY363" s="17"/>
      <c r="HZ363" s="17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</row>
    <row r="364" spans="5:245">
      <c r="E364" s="5" cm="1">
        <f t="array" aca="1" ref="E364" ca="1">_xlfn.LET(
_xlpm.firstPlayerResults, _xlfn.BYROW(_xlfn.WRAPROWS(_xlfn._xlws.FILTER(GZ340:OQ340,_xlfn.ANCHORARRAY($G$316)=1),4),_xlfn.LAMBDA(_xlpm.roundN, SUM(_xlpm.roundN))),
_xlpm.secondPlayerResults, _xlfn.BYROW(_xlfn.WRAPROWS(_xlfn._xlws.FILTER(GZ340:OQ340,_xlfn.ANCHORARRAY($G$316)=2),4),_xlfn.LAMBDA(_xlpm.roundN,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2</v>
      </c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17"/>
      <c r="HV364" s="17"/>
      <c r="HW364" s="17"/>
      <c r="HX364" s="17"/>
      <c r="HY364" s="17"/>
      <c r="HZ364" s="17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</row>
    <row r="365" spans="5:245">
      <c r="E365" s="5" cm="1">
        <f t="array" aca="1" ref="E365" ca="1">_xlfn.LET(
_xlpm.firstPlayerResults, _xlfn.BYROW(_xlfn.WRAPROWS(_xlfn._xlws.FILTER(GZ341:OQ341,_xlfn.ANCHORARRAY($G$316)=1),4),_xlfn.LAMBDA(_xlpm.roundN, SUM(_xlpm.roundN))),
_xlpm.secondPlayerResults, _xlfn.BYROW(_xlfn.WRAPROWS(_xlfn._xlws.FILTER(GZ341:OQ341,_xlfn.ANCHORARRAY($G$316)=2),4),_xlfn.LAMBDA(_xlpm.roundN,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0</v>
      </c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</row>
    <row r="366" spans="5:245">
      <c r="E366" s="5" cm="1">
        <f t="array" aca="1" ref="E366" ca="1">_xlfn.LET(
_xlpm.firstPlayerResults, _xlfn.BYROW(_xlfn.WRAPROWS(_xlfn._xlws.FILTER(GZ342:OQ342,_xlfn.ANCHORARRAY($G$316)=1),4),_xlfn.LAMBDA(_xlpm.roundN, SUM(_xlpm.roundN))),
_xlpm.secondPlayerResults, _xlfn.BYROW(_xlfn.WRAPROWS(_xlfn._xlws.FILTER(GZ342:OQ342,_xlfn.ANCHORARRAY($G$316)=2),4),_xlfn.LAMBDA(_xlpm.roundN, SUM(_xlpm.roundN))),
_xlpm.firstPlayerRunningTotal, _xlfn.SCAN(0,IF(_xlpm.firstPlayerResults &gt; _xlpm.secondPlayerResults,_xlpm.firstPlayerResults - _xlpm.secondPlayerResults, 0),_xleta.SUM),
_xlpm.secondPlayerRunningTotal, _xlfn.SCAN(0,IF(_xlpm.firstPlayerResults &lt;= _xlpm.secondPlayerResults,_xlpm.secondPlayerResults - _xlpm.firstPlayerResults, 0),_xleta.SUM),
_xlpm.firstPlayerStop, IF(_xlpm.firstPlayerRunningTotal &gt;= 21, "STOP",""),
_xlpm.secondPlayerStop, IF(_xlpm.secondPlayerRunningTotal &gt;= 21, "STOP"),
_xlpm.firstPlayerWon, _xlfn.IFNA(MATCH("STOP",_xlpm.firstPlayerStop,0), "10000"),
_xlpm.secondPlayerWon, _xlfn.IFNA(MATCH("STOP",_xlpm.secondPlayerStop,0), "10000"),
_xlpm.endGameRound, MIN(_xlpm.firstPlayerWon,_xlpm.secondPlayerWon),
_xlpm.firstPlayerPerfectRounds, SUM(IF(_xlfn.TAKE(_xlpm.firstPlayerResults, _xlpm.endGameRound)=12,1,0)),
_xlpm.secondPlayerPerfectRounds, SUM(IF(_xlfn.TAKE(_xlpm.secondPlayerResults, _xlpm.endGameRound)=12,1,0)),
SUM(_xlpm.firstPlayerPerfectRounds, _xlpm.secondPlayerPerfectRounds))</f>
        <v>4</v>
      </c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</row>
    <row r="367" spans="5:245">
      <c r="E367" s="6">
        <f ca="1">SUM(E347:E366)</f>
        <v>34</v>
      </c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</row>
    <row r="368" spans="5:245"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</row>
    <row r="369" spans="212:234"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</row>
    <row r="370" spans="212:234"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</row>
    <row r="371" spans="212:234"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</row>
    <row r="372" spans="212:234"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</row>
    <row r="373" spans="212:234"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</row>
    <row r="1000" spans="648:648" ht="15.75">
      <c r="XX1000" s="174">
        <v>125713</v>
      </c>
    </row>
  </sheetData>
  <mergeCells count="20">
    <mergeCell ref="B24:B25"/>
    <mergeCell ref="C24:C25"/>
    <mergeCell ref="D24:D25"/>
    <mergeCell ref="E24:E25"/>
    <mergeCell ref="B26:B27"/>
    <mergeCell ref="C26:C27"/>
    <mergeCell ref="D26:D27"/>
    <mergeCell ref="E26:E27"/>
    <mergeCell ref="B32:B33"/>
    <mergeCell ref="C32:C33"/>
    <mergeCell ref="D32:D33"/>
    <mergeCell ref="E32:E33"/>
    <mergeCell ref="B28:B29"/>
    <mergeCell ref="C28:C29"/>
    <mergeCell ref="D28:D29"/>
    <mergeCell ref="E28:E29"/>
    <mergeCell ref="B30:B31"/>
    <mergeCell ref="C30:C31"/>
    <mergeCell ref="D30:D31"/>
    <mergeCell ref="E30:E3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AAC7B70-7366-4A18-9494-AD65786FFC7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F24:F33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E3E8-75AC-4A98-8A0F-D710B0DFF211}">
  <sheetPr codeName="Sheet12">
    <tabColor theme="4" tint="0.79998168889431442"/>
  </sheetPr>
  <dimension ref="A1:XX1000"/>
  <sheetViews>
    <sheetView showGridLines="0" zoomScaleNormal="100" workbookViewId="0">
      <selection activeCell="XX7" sqref="XX7"/>
    </sheetView>
  </sheetViews>
  <sheetFormatPr defaultColWidth="0" defaultRowHeight="26.25" zeroHeight="1"/>
  <cols>
    <col min="1" max="1" width="2.78515625" style="56" bestFit="1" customWidth="1"/>
    <col min="2" max="2" width="1.85546875" style="56" bestFit="1" customWidth="1"/>
    <col min="3" max="3" width="1.78515625" style="56" bestFit="1" customWidth="1"/>
    <col min="4" max="4" width="2" style="56" bestFit="1" customWidth="1"/>
    <col min="5" max="6" width="1.78515625" style="56" bestFit="1" customWidth="1"/>
    <col min="7" max="8" width="2" style="56" bestFit="1" customWidth="1"/>
    <col min="9" max="9" width="1.78515625" style="56" bestFit="1" customWidth="1"/>
    <col min="10" max="17" width="2.78515625" style="56" bestFit="1" customWidth="1"/>
    <col min="18" max="18" width="1.85546875" style="56" bestFit="1" customWidth="1"/>
    <col min="19" max="20" width="1.78515625" style="56" bestFit="1" customWidth="1"/>
    <col min="21" max="21" width="2" style="56" bestFit="1" customWidth="1"/>
    <col min="22" max="22" width="1.85546875" style="56" bestFit="1" customWidth="1"/>
    <col min="23" max="23" width="2.5" style="56" bestFit="1" customWidth="1"/>
    <col min="24" max="26" width="1.78515625" style="56" bestFit="1" customWidth="1"/>
    <col min="27" max="27" width="3.0703125" style="56" bestFit="1" customWidth="1"/>
    <col min="28" max="28" width="2.92578125" style="56" bestFit="1" customWidth="1"/>
    <col min="29" max="647" width="0" style="56" hidden="1"/>
    <col min="648" max="648" width="4.5" style="56" bestFit="1" customWidth="1"/>
    <col min="649" max="16384" width="0" style="56" hidden="1"/>
  </cols>
  <sheetData>
    <row r="1" spans="1:28">
      <c r="A1" s="148">
        <v>3</v>
      </c>
      <c r="B1" s="168">
        <v>3</v>
      </c>
      <c r="C1" s="168">
        <v>3</v>
      </c>
      <c r="D1" s="168">
        <v>3</v>
      </c>
      <c r="E1" s="168">
        <v>3</v>
      </c>
      <c r="F1" s="168">
        <v>3</v>
      </c>
      <c r="G1" s="168">
        <v>3</v>
      </c>
      <c r="H1" s="168">
        <v>3</v>
      </c>
      <c r="I1" s="168">
        <v>3</v>
      </c>
      <c r="J1" s="168">
        <v>3</v>
      </c>
      <c r="K1" s="168">
        <v>3</v>
      </c>
      <c r="L1" s="168">
        <v>3</v>
      </c>
      <c r="M1" s="168">
        <v>3</v>
      </c>
      <c r="N1" s="168">
        <v>3</v>
      </c>
      <c r="O1" s="168">
        <v>3</v>
      </c>
      <c r="P1" s="168">
        <v>3</v>
      </c>
      <c r="Q1" s="168">
        <v>3</v>
      </c>
      <c r="R1" s="168">
        <v>3</v>
      </c>
      <c r="S1" s="168">
        <v>3</v>
      </c>
      <c r="T1" s="168">
        <v>3</v>
      </c>
      <c r="U1" s="168">
        <v>3</v>
      </c>
      <c r="V1" s="168">
        <v>3</v>
      </c>
      <c r="W1" s="168">
        <v>3</v>
      </c>
      <c r="X1" s="168">
        <v>3</v>
      </c>
      <c r="Y1" s="168">
        <v>3</v>
      </c>
      <c r="Z1" s="168">
        <v>3</v>
      </c>
      <c r="AA1" s="168">
        <v>3</v>
      </c>
      <c r="AB1" s="168">
        <v>3</v>
      </c>
    </row>
    <row r="2" spans="1:28">
      <c r="A2" s="168">
        <v>3</v>
      </c>
      <c r="B2" s="57">
        <v>2</v>
      </c>
      <c r="C2" s="57">
        <v>2</v>
      </c>
      <c r="D2" s="57">
        <v>2</v>
      </c>
      <c r="E2" s="57">
        <v>2</v>
      </c>
      <c r="F2" s="57">
        <v>2</v>
      </c>
      <c r="G2" s="57">
        <v>2</v>
      </c>
      <c r="H2" s="57">
        <v>2</v>
      </c>
      <c r="I2" s="57">
        <v>2</v>
      </c>
      <c r="J2" s="57">
        <v>2</v>
      </c>
      <c r="K2" s="57">
        <v>2</v>
      </c>
      <c r="L2" s="57">
        <v>2</v>
      </c>
      <c r="M2" s="57">
        <v>2</v>
      </c>
      <c r="N2" s="57">
        <v>2</v>
      </c>
      <c r="O2" s="57">
        <v>2</v>
      </c>
      <c r="P2" s="57">
        <v>2</v>
      </c>
      <c r="Q2" s="57">
        <v>2</v>
      </c>
      <c r="R2" s="57">
        <v>2</v>
      </c>
      <c r="S2" s="57">
        <v>2</v>
      </c>
      <c r="T2" s="57">
        <v>2</v>
      </c>
      <c r="U2" s="57">
        <v>2</v>
      </c>
      <c r="V2" s="57">
        <v>2</v>
      </c>
      <c r="W2" s="57">
        <v>2</v>
      </c>
      <c r="X2" s="57">
        <v>2</v>
      </c>
      <c r="Y2" s="57">
        <v>2</v>
      </c>
      <c r="Z2" s="148">
        <v>3</v>
      </c>
      <c r="AA2" s="148">
        <v>3</v>
      </c>
      <c r="AB2" s="148">
        <v>3</v>
      </c>
    </row>
    <row r="3" spans="1:28">
      <c r="A3" s="168">
        <v>3</v>
      </c>
      <c r="B3" s="57">
        <v>2</v>
      </c>
      <c r="C3" s="57">
        <v>2</v>
      </c>
      <c r="D3" s="57">
        <v>2</v>
      </c>
      <c r="E3" s="57">
        <v>2</v>
      </c>
      <c r="F3" s="57">
        <v>2</v>
      </c>
      <c r="G3" s="57">
        <v>2</v>
      </c>
      <c r="H3" s="57">
        <v>2</v>
      </c>
      <c r="I3" s="57">
        <v>2</v>
      </c>
      <c r="J3" s="57">
        <v>2</v>
      </c>
      <c r="K3" s="57">
        <v>2</v>
      </c>
      <c r="L3" s="57">
        <v>2</v>
      </c>
      <c r="M3" s="57">
        <v>2</v>
      </c>
      <c r="N3" s="57">
        <v>2</v>
      </c>
      <c r="O3" s="57">
        <v>2</v>
      </c>
      <c r="P3" s="57">
        <v>2</v>
      </c>
      <c r="Q3" s="57">
        <v>2</v>
      </c>
      <c r="R3" s="57">
        <v>2</v>
      </c>
      <c r="S3" s="57">
        <v>2</v>
      </c>
      <c r="T3" s="57">
        <v>2</v>
      </c>
      <c r="U3" s="57">
        <v>2</v>
      </c>
      <c r="V3" s="57">
        <v>2</v>
      </c>
      <c r="W3" s="57">
        <v>2</v>
      </c>
      <c r="X3" s="57">
        <v>2</v>
      </c>
      <c r="Y3" s="57">
        <v>2</v>
      </c>
      <c r="Z3" s="148">
        <v>3</v>
      </c>
      <c r="AA3" s="148">
        <v>3</v>
      </c>
      <c r="AB3" s="148">
        <v>3</v>
      </c>
    </row>
    <row r="4" spans="1:28" ht="26.1" customHeight="1">
      <c r="A4" s="168">
        <v>3</v>
      </c>
      <c r="B4" s="57">
        <v>2</v>
      </c>
      <c r="C4" s="57">
        <v>2</v>
      </c>
      <c r="D4" s="57">
        <v>2</v>
      </c>
      <c r="E4" s="57">
        <v>2</v>
      </c>
      <c r="F4" s="57">
        <v>2</v>
      </c>
      <c r="G4" s="57">
        <v>2</v>
      </c>
      <c r="H4" s="57">
        <v>2</v>
      </c>
      <c r="I4" s="57">
        <v>2</v>
      </c>
      <c r="J4" s="57">
        <v>2</v>
      </c>
      <c r="K4" s="57">
        <v>2</v>
      </c>
      <c r="L4" s="57">
        <v>2</v>
      </c>
      <c r="M4" s="57">
        <v>2</v>
      </c>
      <c r="N4" s="57">
        <v>2</v>
      </c>
      <c r="O4" s="57">
        <v>2</v>
      </c>
      <c r="P4" s="57">
        <v>2</v>
      </c>
      <c r="Q4" s="57">
        <v>2</v>
      </c>
      <c r="R4" s="57">
        <v>2</v>
      </c>
      <c r="S4" s="57">
        <v>2</v>
      </c>
      <c r="T4" s="57">
        <v>2</v>
      </c>
      <c r="U4" s="57">
        <v>2</v>
      </c>
      <c r="V4" s="57">
        <v>2</v>
      </c>
      <c r="W4" s="57">
        <v>2</v>
      </c>
      <c r="X4" s="57">
        <v>2</v>
      </c>
      <c r="Y4" s="57">
        <v>2</v>
      </c>
      <c r="Z4" s="148">
        <v>3</v>
      </c>
      <c r="AA4" s="148">
        <v>3</v>
      </c>
      <c r="AB4" s="148">
        <v>3</v>
      </c>
    </row>
    <row r="5" spans="1:28">
      <c r="A5" s="168">
        <v>3</v>
      </c>
      <c r="B5" s="57">
        <v>2</v>
      </c>
      <c r="C5" s="57">
        <v>2</v>
      </c>
      <c r="D5" s="57">
        <v>2</v>
      </c>
      <c r="E5" s="57">
        <v>2</v>
      </c>
      <c r="F5" s="57">
        <v>2</v>
      </c>
      <c r="G5" s="57">
        <v>2</v>
      </c>
      <c r="H5" s="57">
        <v>2</v>
      </c>
      <c r="I5" s="57">
        <v>2</v>
      </c>
      <c r="J5" s="57">
        <v>2</v>
      </c>
      <c r="K5" s="57">
        <v>2</v>
      </c>
      <c r="L5" s="57">
        <v>2</v>
      </c>
      <c r="M5" s="57">
        <v>2</v>
      </c>
      <c r="N5" s="57">
        <v>2</v>
      </c>
      <c r="O5" s="57">
        <v>2</v>
      </c>
      <c r="P5" s="57">
        <v>2</v>
      </c>
      <c r="Q5" s="57">
        <v>2</v>
      </c>
      <c r="R5" s="57">
        <v>2</v>
      </c>
      <c r="S5" s="57">
        <v>2</v>
      </c>
      <c r="T5" s="57">
        <v>2</v>
      </c>
      <c r="U5" s="57">
        <v>2</v>
      </c>
      <c r="V5" s="57">
        <v>2</v>
      </c>
      <c r="W5" s="57">
        <v>2</v>
      </c>
      <c r="X5" s="57">
        <v>2</v>
      </c>
      <c r="Y5" s="57">
        <v>2</v>
      </c>
      <c r="Z5" s="148">
        <v>3</v>
      </c>
      <c r="AA5" s="148">
        <v>3</v>
      </c>
      <c r="AB5" s="148">
        <v>3</v>
      </c>
    </row>
    <row r="6" spans="1:28">
      <c r="A6" s="168">
        <v>3</v>
      </c>
      <c r="B6" s="57">
        <v>2</v>
      </c>
      <c r="C6" s="57">
        <v>2</v>
      </c>
      <c r="D6" s="57">
        <v>2</v>
      </c>
      <c r="E6" s="57">
        <v>2</v>
      </c>
      <c r="F6" s="57">
        <v>2</v>
      </c>
      <c r="G6" s="57">
        <v>2</v>
      </c>
      <c r="H6" s="57">
        <v>2</v>
      </c>
      <c r="I6" s="57">
        <v>2</v>
      </c>
      <c r="J6" s="57">
        <v>2</v>
      </c>
      <c r="K6" s="57">
        <v>2</v>
      </c>
      <c r="L6" s="58">
        <v>10</v>
      </c>
      <c r="M6" s="58">
        <v>10</v>
      </c>
      <c r="N6" s="58">
        <v>10</v>
      </c>
      <c r="O6" s="58">
        <v>10</v>
      </c>
      <c r="P6" s="57">
        <v>2</v>
      </c>
      <c r="Q6" s="57">
        <v>2</v>
      </c>
      <c r="R6" s="57">
        <v>2</v>
      </c>
      <c r="S6" s="57">
        <v>2</v>
      </c>
      <c r="T6" s="57">
        <v>2</v>
      </c>
      <c r="U6" s="57">
        <v>2</v>
      </c>
      <c r="V6" s="57">
        <v>2</v>
      </c>
      <c r="W6" s="57">
        <v>2</v>
      </c>
      <c r="X6" s="57">
        <v>2</v>
      </c>
      <c r="Y6" s="57">
        <v>2</v>
      </c>
      <c r="Z6" s="148">
        <v>3</v>
      </c>
      <c r="AA6" s="148">
        <v>3</v>
      </c>
      <c r="AB6" s="148">
        <v>3</v>
      </c>
    </row>
    <row r="7" spans="1:28">
      <c r="A7" s="168">
        <v>3</v>
      </c>
      <c r="B7" s="57">
        <v>2</v>
      </c>
      <c r="C7" s="57">
        <v>2</v>
      </c>
      <c r="D7" s="57">
        <v>2</v>
      </c>
      <c r="E7" s="57">
        <v>2</v>
      </c>
      <c r="F7" s="57">
        <v>2</v>
      </c>
      <c r="G7" s="57">
        <v>2</v>
      </c>
      <c r="H7" s="57">
        <v>2</v>
      </c>
      <c r="I7" s="57">
        <v>2</v>
      </c>
      <c r="J7" s="57">
        <v>2</v>
      </c>
      <c r="K7" s="58">
        <v>10</v>
      </c>
      <c r="L7" s="58">
        <v>10</v>
      </c>
      <c r="M7" s="58">
        <v>10</v>
      </c>
      <c r="N7" s="58">
        <v>10</v>
      </c>
      <c r="O7" s="58">
        <v>10</v>
      </c>
      <c r="P7" s="58">
        <v>10</v>
      </c>
      <c r="Q7" s="57">
        <v>2</v>
      </c>
      <c r="R7" s="57">
        <v>2</v>
      </c>
      <c r="S7" s="57">
        <v>2</v>
      </c>
      <c r="T7" s="57">
        <v>2</v>
      </c>
      <c r="U7" s="57">
        <v>2</v>
      </c>
      <c r="V7" s="57">
        <v>2</v>
      </c>
      <c r="W7" s="57">
        <v>2</v>
      </c>
      <c r="X7" s="57">
        <v>2</v>
      </c>
      <c r="Y7" s="57">
        <v>2</v>
      </c>
      <c r="Z7" s="148">
        <v>3</v>
      </c>
      <c r="AA7" s="148">
        <v>3</v>
      </c>
      <c r="AB7" s="148">
        <v>3</v>
      </c>
    </row>
    <row r="8" spans="1:28">
      <c r="A8" s="168">
        <v>3</v>
      </c>
      <c r="B8" s="57">
        <v>2</v>
      </c>
      <c r="C8" s="57">
        <v>2</v>
      </c>
      <c r="D8" s="57">
        <v>2</v>
      </c>
      <c r="E8" s="57">
        <v>2</v>
      </c>
      <c r="F8" s="57">
        <v>2</v>
      </c>
      <c r="G8" s="57">
        <v>2</v>
      </c>
      <c r="H8" s="57">
        <v>2</v>
      </c>
      <c r="I8" s="57">
        <v>2</v>
      </c>
      <c r="J8" s="58">
        <v>10</v>
      </c>
      <c r="K8" s="58">
        <v>10</v>
      </c>
      <c r="L8" s="58">
        <v>10</v>
      </c>
      <c r="M8" s="58">
        <v>10</v>
      </c>
      <c r="N8" s="58">
        <v>10</v>
      </c>
      <c r="O8" s="58">
        <v>10</v>
      </c>
      <c r="P8" s="58">
        <v>10</v>
      </c>
      <c r="Q8" s="58">
        <v>10</v>
      </c>
      <c r="R8" s="57">
        <v>2</v>
      </c>
      <c r="S8" s="57">
        <v>2</v>
      </c>
      <c r="T8" s="57">
        <v>2</v>
      </c>
      <c r="U8" s="57">
        <v>2</v>
      </c>
      <c r="V8" s="57">
        <v>2</v>
      </c>
      <c r="W8" s="57">
        <v>2</v>
      </c>
      <c r="X8" s="57">
        <v>2</v>
      </c>
      <c r="Y8" s="57">
        <v>2</v>
      </c>
      <c r="Z8" s="148">
        <v>3</v>
      </c>
      <c r="AA8" s="148">
        <v>3</v>
      </c>
      <c r="AB8" s="148">
        <v>3</v>
      </c>
    </row>
    <row r="9" spans="1:28">
      <c r="A9" s="168">
        <v>3</v>
      </c>
      <c r="B9" s="57">
        <v>2</v>
      </c>
      <c r="C9" s="57">
        <v>2</v>
      </c>
      <c r="D9" s="57">
        <v>2</v>
      </c>
      <c r="E9" s="57">
        <v>2</v>
      </c>
      <c r="F9" s="57">
        <v>2</v>
      </c>
      <c r="G9" s="57">
        <v>2</v>
      </c>
      <c r="H9" s="57">
        <v>2</v>
      </c>
      <c r="I9" s="57">
        <v>2</v>
      </c>
      <c r="J9" s="58">
        <v>10</v>
      </c>
      <c r="K9" s="58">
        <v>10</v>
      </c>
      <c r="L9" s="58">
        <v>10</v>
      </c>
      <c r="M9" s="58">
        <v>10</v>
      </c>
      <c r="N9" s="58">
        <v>10</v>
      </c>
      <c r="O9" s="58">
        <v>10</v>
      </c>
      <c r="P9" s="58">
        <v>10</v>
      </c>
      <c r="Q9" s="58">
        <v>10</v>
      </c>
      <c r="R9" s="57">
        <v>2</v>
      </c>
      <c r="S9" s="57">
        <v>2</v>
      </c>
      <c r="T9" s="57">
        <v>2</v>
      </c>
      <c r="U9" s="57">
        <v>2</v>
      </c>
      <c r="V9" s="57">
        <v>2</v>
      </c>
      <c r="W9" s="57">
        <v>2</v>
      </c>
      <c r="X9" s="57">
        <v>2</v>
      </c>
      <c r="Y9" s="57">
        <v>2</v>
      </c>
      <c r="Z9" s="148">
        <v>3</v>
      </c>
      <c r="AA9" s="148">
        <v>3</v>
      </c>
      <c r="AB9" s="148">
        <v>3</v>
      </c>
    </row>
    <row r="10" spans="1:28">
      <c r="A10" s="168">
        <v>3</v>
      </c>
      <c r="B10" s="57">
        <v>2</v>
      </c>
      <c r="C10" s="57">
        <v>2</v>
      </c>
      <c r="D10" s="57">
        <v>2</v>
      </c>
      <c r="E10" s="57">
        <v>2</v>
      </c>
      <c r="F10" s="57">
        <v>2</v>
      </c>
      <c r="G10" s="57">
        <v>2</v>
      </c>
      <c r="H10" s="57">
        <v>2</v>
      </c>
      <c r="I10" s="57">
        <v>2</v>
      </c>
      <c r="J10" s="58">
        <v>10</v>
      </c>
      <c r="K10" s="58">
        <v>10</v>
      </c>
      <c r="L10" s="58">
        <v>10</v>
      </c>
      <c r="M10" s="58">
        <v>10</v>
      </c>
      <c r="N10" s="58">
        <v>10</v>
      </c>
      <c r="O10" s="58">
        <v>10</v>
      </c>
      <c r="P10" s="58">
        <v>10</v>
      </c>
      <c r="Q10" s="58">
        <v>10</v>
      </c>
      <c r="R10" s="57">
        <v>2</v>
      </c>
      <c r="S10" s="57">
        <v>2</v>
      </c>
      <c r="T10" s="57">
        <v>2</v>
      </c>
      <c r="U10" s="57">
        <v>2</v>
      </c>
      <c r="V10" s="57">
        <v>2</v>
      </c>
      <c r="W10" s="57">
        <v>2</v>
      </c>
      <c r="X10" s="57">
        <v>2</v>
      </c>
      <c r="Y10" s="57">
        <v>2</v>
      </c>
      <c r="Z10" s="148">
        <v>3</v>
      </c>
      <c r="AA10" s="148">
        <v>3</v>
      </c>
      <c r="AB10" s="148">
        <v>3</v>
      </c>
    </row>
    <row r="11" spans="1:28">
      <c r="A11" s="168">
        <v>3</v>
      </c>
      <c r="B11" s="57">
        <v>2</v>
      </c>
      <c r="C11" s="57">
        <v>2</v>
      </c>
      <c r="D11" s="57">
        <v>2</v>
      </c>
      <c r="E11" s="57">
        <v>2</v>
      </c>
      <c r="F11" s="57">
        <v>2</v>
      </c>
      <c r="G11" s="57">
        <v>2</v>
      </c>
      <c r="H11" s="57">
        <v>2</v>
      </c>
      <c r="I11" s="57">
        <v>2</v>
      </c>
      <c r="J11" s="58">
        <v>10</v>
      </c>
      <c r="K11" s="58">
        <v>10</v>
      </c>
      <c r="L11" s="58">
        <v>10</v>
      </c>
      <c r="M11" s="58">
        <v>10</v>
      </c>
      <c r="N11" s="58">
        <v>10</v>
      </c>
      <c r="O11" s="58">
        <v>10</v>
      </c>
      <c r="P11" s="58">
        <v>10</v>
      </c>
      <c r="Q11" s="58">
        <v>10</v>
      </c>
      <c r="R11" s="57">
        <v>2</v>
      </c>
      <c r="S11" s="57">
        <v>2</v>
      </c>
      <c r="T11" s="57">
        <v>2</v>
      </c>
      <c r="U11" s="57">
        <v>2</v>
      </c>
      <c r="V11" s="57">
        <v>2</v>
      </c>
      <c r="W11" s="57">
        <v>2</v>
      </c>
      <c r="X11" s="57">
        <v>2</v>
      </c>
      <c r="Y11" s="57">
        <v>2</v>
      </c>
      <c r="Z11" s="148">
        <v>3</v>
      </c>
      <c r="AA11" s="148">
        <v>3</v>
      </c>
      <c r="AB11" s="148">
        <v>3</v>
      </c>
    </row>
    <row r="12" spans="1:28">
      <c r="A12" s="168">
        <v>3</v>
      </c>
      <c r="B12" s="57">
        <v>2</v>
      </c>
      <c r="C12" s="57">
        <v>2</v>
      </c>
      <c r="D12" s="57">
        <v>2</v>
      </c>
      <c r="E12" s="57">
        <v>2</v>
      </c>
      <c r="F12" s="57">
        <v>2</v>
      </c>
      <c r="G12" s="57">
        <v>2</v>
      </c>
      <c r="H12" s="57">
        <v>2</v>
      </c>
      <c r="I12" s="57">
        <v>2</v>
      </c>
      <c r="J12" s="57">
        <v>2</v>
      </c>
      <c r="K12" s="58">
        <v>10</v>
      </c>
      <c r="L12" s="58">
        <v>10</v>
      </c>
      <c r="M12" s="58">
        <v>10</v>
      </c>
      <c r="N12" s="58">
        <v>10</v>
      </c>
      <c r="O12" s="58">
        <v>10</v>
      </c>
      <c r="P12" s="58">
        <v>10</v>
      </c>
      <c r="Q12" s="57">
        <v>2</v>
      </c>
      <c r="R12" s="57">
        <v>2</v>
      </c>
      <c r="S12" s="57">
        <v>2</v>
      </c>
      <c r="T12" s="57">
        <v>2</v>
      </c>
      <c r="U12" s="57">
        <v>2</v>
      </c>
      <c r="V12" s="57">
        <v>2</v>
      </c>
      <c r="W12" s="57">
        <v>2</v>
      </c>
      <c r="X12" s="57">
        <v>2</v>
      </c>
      <c r="Y12" s="57">
        <v>2</v>
      </c>
      <c r="Z12" s="148">
        <v>3</v>
      </c>
      <c r="AA12" s="148">
        <v>3</v>
      </c>
      <c r="AB12" s="148">
        <v>3</v>
      </c>
    </row>
    <row r="13" spans="1:28">
      <c r="A13" s="168">
        <v>3</v>
      </c>
      <c r="B13" s="57">
        <v>2</v>
      </c>
      <c r="C13" s="57">
        <v>2</v>
      </c>
      <c r="D13" s="57">
        <v>2</v>
      </c>
      <c r="E13" s="57">
        <v>2</v>
      </c>
      <c r="F13" s="57">
        <v>2</v>
      </c>
      <c r="G13" s="57">
        <v>2</v>
      </c>
      <c r="H13" s="57">
        <v>2</v>
      </c>
      <c r="I13" s="57">
        <v>2</v>
      </c>
      <c r="J13" s="57">
        <v>2</v>
      </c>
      <c r="K13" s="57">
        <v>2</v>
      </c>
      <c r="L13" s="58">
        <v>10</v>
      </c>
      <c r="M13" s="58">
        <v>10</v>
      </c>
      <c r="N13" s="58">
        <v>10</v>
      </c>
      <c r="O13" s="58">
        <v>10</v>
      </c>
      <c r="P13" s="57">
        <v>2</v>
      </c>
      <c r="Q13" s="57">
        <v>2</v>
      </c>
      <c r="R13" s="57">
        <v>2</v>
      </c>
      <c r="S13" s="57">
        <v>2</v>
      </c>
      <c r="T13" s="57">
        <v>2</v>
      </c>
      <c r="U13" s="57">
        <v>2</v>
      </c>
      <c r="V13" s="57">
        <v>2</v>
      </c>
      <c r="W13" s="57">
        <v>2</v>
      </c>
      <c r="X13" s="57">
        <v>2</v>
      </c>
      <c r="Y13" s="57">
        <v>2</v>
      </c>
      <c r="Z13" s="148">
        <v>3</v>
      </c>
      <c r="AA13" s="148">
        <v>3</v>
      </c>
      <c r="AB13" s="148">
        <v>3</v>
      </c>
    </row>
    <row r="14" spans="1:28">
      <c r="A14" s="168">
        <v>3</v>
      </c>
      <c r="B14" s="57">
        <v>2</v>
      </c>
      <c r="C14" s="57">
        <v>2</v>
      </c>
      <c r="D14" s="57">
        <v>2</v>
      </c>
      <c r="E14" s="57">
        <v>2</v>
      </c>
      <c r="F14" s="57">
        <v>2</v>
      </c>
      <c r="G14" s="57">
        <v>2</v>
      </c>
      <c r="H14" s="57">
        <v>2</v>
      </c>
      <c r="I14" s="57">
        <v>2</v>
      </c>
      <c r="J14" s="57">
        <v>2</v>
      </c>
      <c r="K14" s="57">
        <v>2</v>
      </c>
      <c r="L14" s="57">
        <v>2</v>
      </c>
      <c r="M14" s="57">
        <v>2</v>
      </c>
      <c r="N14" s="57">
        <v>2</v>
      </c>
      <c r="O14" s="57">
        <v>2</v>
      </c>
      <c r="P14" s="57">
        <v>2</v>
      </c>
      <c r="Q14" s="57">
        <v>2</v>
      </c>
      <c r="R14" s="57">
        <v>2</v>
      </c>
      <c r="S14" s="57">
        <v>2</v>
      </c>
      <c r="T14" s="57">
        <v>2</v>
      </c>
      <c r="U14" s="57">
        <v>2</v>
      </c>
      <c r="V14" s="57">
        <v>2</v>
      </c>
      <c r="W14" s="57">
        <v>2</v>
      </c>
      <c r="X14" s="57">
        <v>2</v>
      </c>
      <c r="Y14" s="57">
        <v>2</v>
      </c>
      <c r="Z14" s="148">
        <v>3</v>
      </c>
      <c r="AA14" s="148">
        <v>3</v>
      </c>
      <c r="AB14" s="148">
        <v>3</v>
      </c>
    </row>
    <row r="15" spans="1:28">
      <c r="A15" s="168">
        <v>3</v>
      </c>
      <c r="B15" s="57">
        <v>2</v>
      </c>
      <c r="C15" s="57">
        <v>2</v>
      </c>
      <c r="D15" s="57">
        <v>2</v>
      </c>
      <c r="E15" s="57">
        <v>2</v>
      </c>
      <c r="F15" s="57">
        <v>2</v>
      </c>
      <c r="G15" s="57">
        <v>2</v>
      </c>
      <c r="H15" s="57">
        <v>2</v>
      </c>
      <c r="I15" s="57">
        <v>2</v>
      </c>
      <c r="J15" s="57">
        <v>2</v>
      </c>
      <c r="K15" s="57">
        <v>2</v>
      </c>
      <c r="L15" s="57">
        <v>2</v>
      </c>
      <c r="M15" s="57">
        <v>2</v>
      </c>
      <c r="N15" s="57">
        <v>2</v>
      </c>
      <c r="O15" s="57">
        <v>2</v>
      </c>
      <c r="P15" s="57">
        <v>2</v>
      </c>
      <c r="Q15" s="57">
        <v>2</v>
      </c>
      <c r="R15" s="57">
        <v>2</v>
      </c>
      <c r="S15" s="57">
        <v>2</v>
      </c>
      <c r="T15" s="57">
        <v>2</v>
      </c>
      <c r="U15" s="57">
        <v>2</v>
      </c>
      <c r="V15" s="57">
        <v>2</v>
      </c>
      <c r="W15" s="57">
        <v>2</v>
      </c>
      <c r="X15" s="57">
        <v>2</v>
      </c>
      <c r="Y15" s="57">
        <v>2</v>
      </c>
      <c r="Z15" s="148">
        <v>3</v>
      </c>
      <c r="AA15" s="148">
        <v>3</v>
      </c>
      <c r="AB15" s="148">
        <v>3</v>
      </c>
    </row>
    <row r="16" spans="1:28">
      <c r="A16" s="168">
        <v>3</v>
      </c>
      <c r="B16" s="57">
        <v>2</v>
      </c>
      <c r="C16" s="57">
        <v>2</v>
      </c>
      <c r="D16" s="57">
        <v>2</v>
      </c>
      <c r="E16" s="57">
        <v>2</v>
      </c>
      <c r="F16" s="57">
        <v>2</v>
      </c>
      <c r="G16" s="57">
        <v>2</v>
      </c>
      <c r="H16" s="57">
        <v>2</v>
      </c>
      <c r="I16" s="57">
        <v>2</v>
      </c>
      <c r="J16" s="57">
        <v>2</v>
      </c>
      <c r="K16" s="57">
        <v>2</v>
      </c>
      <c r="L16" s="57">
        <v>2</v>
      </c>
      <c r="M16" s="57">
        <v>2</v>
      </c>
      <c r="N16" s="57">
        <v>2</v>
      </c>
      <c r="O16" s="57">
        <v>2</v>
      </c>
      <c r="P16" s="57">
        <v>2</v>
      </c>
      <c r="Q16" s="57">
        <v>2</v>
      </c>
      <c r="R16" s="57">
        <v>2</v>
      </c>
      <c r="S16" s="57">
        <v>2</v>
      </c>
      <c r="T16" s="57">
        <v>2</v>
      </c>
      <c r="U16" s="57">
        <v>2</v>
      </c>
      <c r="V16" s="57">
        <v>2</v>
      </c>
      <c r="W16" s="57">
        <v>2</v>
      </c>
      <c r="X16" s="57">
        <v>2</v>
      </c>
      <c r="Y16" s="57">
        <v>2</v>
      </c>
      <c r="Z16" s="148">
        <v>3</v>
      </c>
      <c r="AA16" s="148">
        <v>3</v>
      </c>
      <c r="AB16" s="148">
        <v>3</v>
      </c>
    </row>
    <row r="17" spans="1:28">
      <c r="A17" s="168">
        <v>3</v>
      </c>
      <c r="B17" s="57">
        <v>2</v>
      </c>
      <c r="C17" s="57">
        <v>2</v>
      </c>
      <c r="D17" s="57">
        <v>2</v>
      </c>
      <c r="E17" s="57">
        <v>2</v>
      </c>
      <c r="F17" s="57">
        <v>2</v>
      </c>
      <c r="G17" s="57">
        <v>2</v>
      </c>
      <c r="H17" s="57">
        <v>2</v>
      </c>
      <c r="I17" s="57">
        <v>2</v>
      </c>
      <c r="J17" s="57">
        <v>2</v>
      </c>
      <c r="K17" s="57">
        <v>2</v>
      </c>
      <c r="L17" s="57">
        <v>2</v>
      </c>
      <c r="M17" s="57">
        <v>2</v>
      </c>
      <c r="N17" s="57">
        <v>2</v>
      </c>
      <c r="O17" s="57">
        <v>2</v>
      </c>
      <c r="P17" s="57">
        <v>2</v>
      </c>
      <c r="Q17" s="57">
        <v>2</v>
      </c>
      <c r="R17" s="57">
        <v>2</v>
      </c>
      <c r="S17" s="57">
        <v>2</v>
      </c>
      <c r="T17" s="57">
        <v>2</v>
      </c>
      <c r="U17" s="57">
        <v>2</v>
      </c>
      <c r="V17" s="57">
        <v>2</v>
      </c>
      <c r="W17" s="57">
        <v>2</v>
      </c>
      <c r="X17" s="57">
        <v>2</v>
      </c>
      <c r="Y17" s="57">
        <v>2</v>
      </c>
      <c r="Z17" s="148">
        <v>3</v>
      </c>
      <c r="AA17" s="148">
        <v>3</v>
      </c>
      <c r="AB17" s="148">
        <v>3</v>
      </c>
    </row>
    <row r="18" spans="1:28">
      <c r="A18" s="168">
        <v>3</v>
      </c>
      <c r="B18" s="57">
        <v>2</v>
      </c>
      <c r="C18" s="57">
        <v>2</v>
      </c>
      <c r="D18" s="57">
        <v>2</v>
      </c>
      <c r="E18" s="57">
        <v>2</v>
      </c>
      <c r="F18" s="57">
        <v>2</v>
      </c>
      <c r="G18" s="57">
        <v>2</v>
      </c>
      <c r="H18" s="57">
        <v>2</v>
      </c>
      <c r="I18" s="57">
        <v>2</v>
      </c>
      <c r="J18" s="57">
        <v>2</v>
      </c>
      <c r="K18" s="57">
        <v>2</v>
      </c>
      <c r="L18" s="57">
        <v>2</v>
      </c>
      <c r="M18" s="57">
        <v>2</v>
      </c>
      <c r="N18" s="57">
        <v>2</v>
      </c>
      <c r="O18" s="57">
        <v>2</v>
      </c>
      <c r="P18" s="57">
        <v>2</v>
      </c>
      <c r="Q18" s="57">
        <v>2</v>
      </c>
      <c r="R18" s="57">
        <v>2</v>
      </c>
      <c r="S18" s="57">
        <v>2</v>
      </c>
      <c r="T18" s="57">
        <v>2</v>
      </c>
      <c r="U18" s="57">
        <v>2</v>
      </c>
      <c r="V18" s="57">
        <v>2</v>
      </c>
      <c r="W18" s="57">
        <v>2</v>
      </c>
      <c r="X18" s="57">
        <v>2</v>
      </c>
      <c r="Y18" s="57">
        <v>2</v>
      </c>
      <c r="Z18" s="148">
        <v>3</v>
      </c>
      <c r="AA18" s="148">
        <v>3</v>
      </c>
      <c r="AB18" s="148">
        <v>3</v>
      </c>
    </row>
    <row r="19" spans="1:28">
      <c r="A19" s="168">
        <v>3</v>
      </c>
      <c r="B19" s="57">
        <v>2</v>
      </c>
      <c r="C19" s="57">
        <v>2</v>
      </c>
      <c r="D19" s="57">
        <v>2</v>
      </c>
      <c r="E19" s="57">
        <v>2</v>
      </c>
      <c r="F19" s="57">
        <v>2</v>
      </c>
      <c r="G19" s="57">
        <v>2</v>
      </c>
      <c r="H19" s="57">
        <v>2</v>
      </c>
      <c r="I19" s="57">
        <v>2</v>
      </c>
      <c r="J19" s="57">
        <v>2</v>
      </c>
      <c r="K19" s="57">
        <v>2</v>
      </c>
      <c r="L19" s="57">
        <v>2</v>
      </c>
      <c r="M19" s="57">
        <v>2</v>
      </c>
      <c r="N19" s="57">
        <v>2</v>
      </c>
      <c r="O19" s="57">
        <v>2</v>
      </c>
      <c r="P19" s="57">
        <v>2</v>
      </c>
      <c r="Q19" s="57">
        <v>2</v>
      </c>
      <c r="R19" s="57">
        <v>2</v>
      </c>
      <c r="S19" s="57">
        <v>2</v>
      </c>
      <c r="T19" s="57">
        <v>2</v>
      </c>
      <c r="U19" s="57">
        <v>2</v>
      </c>
      <c r="V19" s="57">
        <v>2</v>
      </c>
      <c r="W19" s="57">
        <v>2</v>
      </c>
      <c r="X19" s="57">
        <v>2</v>
      </c>
      <c r="Y19" s="57">
        <v>2</v>
      </c>
      <c r="Z19" s="148">
        <v>3</v>
      </c>
      <c r="AA19" s="148">
        <v>3</v>
      </c>
      <c r="AB19" s="148">
        <v>3</v>
      </c>
    </row>
    <row r="20" spans="1:28">
      <c r="A20" s="168">
        <v>3</v>
      </c>
      <c r="B20" s="57">
        <v>2</v>
      </c>
      <c r="C20" s="57">
        <v>2</v>
      </c>
      <c r="D20" s="57">
        <v>2</v>
      </c>
      <c r="E20" s="57">
        <v>2</v>
      </c>
      <c r="F20" s="57">
        <v>2</v>
      </c>
      <c r="G20" s="57">
        <v>2</v>
      </c>
      <c r="H20" s="57">
        <v>2</v>
      </c>
      <c r="I20" s="57">
        <v>2</v>
      </c>
      <c r="J20" s="57">
        <v>2</v>
      </c>
      <c r="K20" s="57">
        <v>2</v>
      </c>
      <c r="L20" s="57">
        <v>2</v>
      </c>
      <c r="M20" s="57">
        <v>2</v>
      </c>
      <c r="N20" s="57">
        <v>2</v>
      </c>
      <c r="O20" s="57">
        <v>2</v>
      </c>
      <c r="P20" s="57">
        <v>2</v>
      </c>
      <c r="Q20" s="57">
        <v>2</v>
      </c>
      <c r="R20" s="57">
        <v>2</v>
      </c>
      <c r="S20" s="57">
        <v>2</v>
      </c>
      <c r="T20" s="57">
        <v>2</v>
      </c>
      <c r="U20" s="57">
        <v>2</v>
      </c>
      <c r="V20" s="57">
        <v>2</v>
      </c>
      <c r="W20" s="57">
        <v>2</v>
      </c>
      <c r="X20" s="57">
        <v>2</v>
      </c>
      <c r="Y20" s="57">
        <v>2</v>
      </c>
      <c r="Z20" s="148">
        <v>3</v>
      </c>
      <c r="AA20" s="148">
        <v>3</v>
      </c>
      <c r="AB20" s="148">
        <v>3</v>
      </c>
    </row>
    <row r="21" spans="1:28">
      <c r="A21" s="168">
        <v>3</v>
      </c>
      <c r="B21" s="57">
        <v>2</v>
      </c>
      <c r="C21" s="57">
        <v>2</v>
      </c>
      <c r="D21" s="57">
        <v>2</v>
      </c>
      <c r="E21" s="57">
        <v>2</v>
      </c>
      <c r="F21" s="57">
        <v>2</v>
      </c>
      <c r="G21" s="57">
        <v>2</v>
      </c>
      <c r="H21" s="57">
        <v>2</v>
      </c>
      <c r="I21" s="57">
        <v>2</v>
      </c>
      <c r="J21" s="57">
        <v>2</v>
      </c>
      <c r="K21" s="57">
        <v>2</v>
      </c>
      <c r="L21" s="57">
        <v>2</v>
      </c>
      <c r="M21" s="57">
        <v>2</v>
      </c>
      <c r="N21" s="57">
        <v>2</v>
      </c>
      <c r="O21" s="57">
        <v>2</v>
      </c>
      <c r="P21" s="57">
        <v>2</v>
      </c>
      <c r="Q21" s="57">
        <v>2</v>
      </c>
      <c r="R21" s="57">
        <v>2</v>
      </c>
      <c r="S21" s="57">
        <v>2</v>
      </c>
      <c r="T21" s="57">
        <v>2</v>
      </c>
      <c r="U21" s="57">
        <v>2</v>
      </c>
      <c r="V21" s="57">
        <v>2</v>
      </c>
      <c r="W21" s="57">
        <v>2</v>
      </c>
      <c r="X21" s="57">
        <v>2</v>
      </c>
      <c r="Y21" s="57">
        <v>2</v>
      </c>
      <c r="Z21" s="148">
        <v>3</v>
      </c>
      <c r="AA21" s="148">
        <v>3</v>
      </c>
      <c r="AB21" s="148">
        <v>3</v>
      </c>
    </row>
    <row r="22" spans="1:28">
      <c r="A22" s="168">
        <v>3</v>
      </c>
      <c r="B22" s="57">
        <v>2</v>
      </c>
      <c r="C22" s="57">
        <v>2</v>
      </c>
      <c r="D22" s="57">
        <v>2</v>
      </c>
      <c r="E22" s="57">
        <v>2</v>
      </c>
      <c r="F22" s="57">
        <v>2</v>
      </c>
      <c r="G22" s="57">
        <v>2</v>
      </c>
      <c r="H22" s="57">
        <v>2</v>
      </c>
      <c r="I22" s="57">
        <v>2</v>
      </c>
      <c r="J22" s="57">
        <v>2</v>
      </c>
      <c r="K22" s="57">
        <v>2</v>
      </c>
      <c r="L22" s="57">
        <v>2</v>
      </c>
      <c r="M22" s="57">
        <v>2</v>
      </c>
      <c r="N22" s="57">
        <v>2</v>
      </c>
      <c r="O22" s="57">
        <v>2</v>
      </c>
      <c r="P22" s="57">
        <v>2</v>
      </c>
      <c r="Q22" s="57">
        <v>2</v>
      </c>
      <c r="R22" s="57">
        <v>2</v>
      </c>
      <c r="S22" s="57">
        <v>2</v>
      </c>
      <c r="T22" s="57">
        <v>2</v>
      </c>
      <c r="U22" s="57">
        <v>2</v>
      </c>
      <c r="V22" s="57">
        <v>2</v>
      </c>
      <c r="W22" s="57">
        <v>2</v>
      </c>
      <c r="X22" s="57">
        <v>2</v>
      </c>
      <c r="Y22" s="57">
        <v>2</v>
      </c>
      <c r="Z22" s="148">
        <v>3</v>
      </c>
      <c r="AA22" s="148">
        <v>3</v>
      </c>
      <c r="AB22" s="148">
        <v>3</v>
      </c>
    </row>
    <row r="23" spans="1:28">
      <c r="A23" s="168">
        <v>3</v>
      </c>
      <c r="B23" s="57">
        <v>2</v>
      </c>
      <c r="C23" s="57">
        <v>2</v>
      </c>
      <c r="D23" s="57">
        <v>2</v>
      </c>
      <c r="E23" s="57">
        <v>2</v>
      </c>
      <c r="F23" s="57">
        <v>2</v>
      </c>
      <c r="G23" s="57">
        <v>2</v>
      </c>
      <c r="H23" s="57">
        <v>2</v>
      </c>
      <c r="I23" s="57">
        <v>2</v>
      </c>
      <c r="J23" s="57">
        <v>2</v>
      </c>
      <c r="K23" s="57">
        <v>2</v>
      </c>
      <c r="L23" s="57">
        <v>2</v>
      </c>
      <c r="M23" s="57">
        <v>2</v>
      </c>
      <c r="N23" s="57">
        <v>2</v>
      </c>
      <c r="O23" s="57">
        <v>2</v>
      </c>
      <c r="P23" s="57">
        <v>2</v>
      </c>
      <c r="Q23" s="57">
        <v>2</v>
      </c>
      <c r="R23" s="57">
        <v>2</v>
      </c>
      <c r="S23" s="57">
        <v>2</v>
      </c>
      <c r="T23" s="57">
        <v>2</v>
      </c>
      <c r="U23" s="57">
        <v>2</v>
      </c>
      <c r="V23" s="57">
        <v>2</v>
      </c>
      <c r="W23" s="57">
        <v>2</v>
      </c>
      <c r="X23" s="57">
        <v>2</v>
      </c>
      <c r="Y23" s="57">
        <v>2</v>
      </c>
      <c r="Z23" s="148">
        <v>3</v>
      </c>
      <c r="AA23" s="148">
        <v>3</v>
      </c>
      <c r="AB23" s="148">
        <v>3</v>
      </c>
    </row>
    <row r="24" spans="1:28">
      <c r="A24" s="168">
        <v>3</v>
      </c>
      <c r="B24" s="57">
        <v>2</v>
      </c>
      <c r="C24" s="57">
        <v>2</v>
      </c>
      <c r="D24" s="57">
        <v>2</v>
      </c>
      <c r="E24" s="57">
        <v>2</v>
      </c>
      <c r="F24" s="57">
        <v>2</v>
      </c>
      <c r="G24" s="57">
        <v>2</v>
      </c>
      <c r="H24" s="57">
        <v>2</v>
      </c>
      <c r="I24" s="57">
        <v>2</v>
      </c>
      <c r="J24" s="57">
        <v>2</v>
      </c>
      <c r="K24" s="57">
        <v>2</v>
      </c>
      <c r="L24" s="57">
        <v>2</v>
      </c>
      <c r="M24" s="57">
        <v>2</v>
      </c>
      <c r="N24" s="57">
        <v>2</v>
      </c>
      <c r="O24" s="57">
        <v>2</v>
      </c>
      <c r="P24" s="57">
        <v>2</v>
      </c>
      <c r="Q24" s="57">
        <v>2</v>
      </c>
      <c r="R24" s="57">
        <v>2</v>
      </c>
      <c r="S24" s="57">
        <v>2</v>
      </c>
      <c r="T24" s="57">
        <v>2</v>
      </c>
      <c r="U24" s="57">
        <v>2</v>
      </c>
      <c r="V24" s="57">
        <v>2</v>
      </c>
      <c r="W24" s="57">
        <v>2</v>
      </c>
      <c r="X24" s="57">
        <v>2</v>
      </c>
      <c r="Y24" s="57">
        <v>2</v>
      </c>
      <c r="Z24" s="148">
        <v>3</v>
      </c>
      <c r="AA24" s="148">
        <v>3</v>
      </c>
      <c r="AB24" s="148">
        <v>3</v>
      </c>
    </row>
    <row r="25" spans="1:28">
      <c r="A25" s="168">
        <v>3</v>
      </c>
      <c r="B25" s="57">
        <v>2</v>
      </c>
      <c r="C25" s="57">
        <v>2</v>
      </c>
      <c r="D25" s="57">
        <v>2</v>
      </c>
      <c r="E25" s="57">
        <v>2</v>
      </c>
      <c r="F25" s="57">
        <v>2</v>
      </c>
      <c r="G25" s="57">
        <v>2</v>
      </c>
      <c r="H25" s="57">
        <v>2</v>
      </c>
      <c r="I25" s="57">
        <v>2</v>
      </c>
      <c r="J25" s="57">
        <v>2</v>
      </c>
      <c r="K25" s="57">
        <v>2</v>
      </c>
      <c r="L25" s="57">
        <v>2</v>
      </c>
      <c r="M25" s="57">
        <v>2</v>
      </c>
      <c r="N25" s="57">
        <v>2</v>
      </c>
      <c r="O25" s="57">
        <v>2</v>
      </c>
      <c r="P25" s="57">
        <v>2</v>
      </c>
      <c r="Q25" s="57">
        <v>2</v>
      </c>
      <c r="R25" s="57">
        <v>2</v>
      </c>
      <c r="S25" s="57">
        <v>2</v>
      </c>
      <c r="T25" s="57">
        <v>2</v>
      </c>
      <c r="U25" s="57">
        <v>2</v>
      </c>
      <c r="V25" s="57">
        <v>2</v>
      </c>
      <c r="W25" s="57">
        <v>2</v>
      </c>
      <c r="X25" s="57">
        <v>2</v>
      </c>
      <c r="Y25" s="57">
        <v>2</v>
      </c>
      <c r="Z25" s="148">
        <v>3</v>
      </c>
      <c r="AA25" s="148">
        <v>3</v>
      </c>
      <c r="AB25" s="148">
        <v>3</v>
      </c>
    </row>
    <row r="26" spans="1:28">
      <c r="A26" s="168">
        <v>3</v>
      </c>
      <c r="B26" s="57">
        <v>2</v>
      </c>
      <c r="C26" s="57">
        <v>2</v>
      </c>
      <c r="D26" s="57">
        <v>2</v>
      </c>
      <c r="E26" s="57">
        <v>2</v>
      </c>
      <c r="F26" s="57">
        <v>2</v>
      </c>
      <c r="G26" s="57">
        <v>2</v>
      </c>
      <c r="H26" s="57">
        <v>2</v>
      </c>
      <c r="I26" s="57">
        <v>2</v>
      </c>
      <c r="J26" s="57">
        <v>2</v>
      </c>
      <c r="K26" s="57">
        <v>2</v>
      </c>
      <c r="L26" s="57">
        <v>2</v>
      </c>
      <c r="M26" s="57">
        <v>2</v>
      </c>
      <c r="N26" s="57">
        <v>2</v>
      </c>
      <c r="O26" s="57">
        <v>2</v>
      </c>
      <c r="P26" s="57">
        <v>2</v>
      </c>
      <c r="Q26" s="57">
        <v>2</v>
      </c>
      <c r="R26" s="57">
        <v>2</v>
      </c>
      <c r="S26" s="57">
        <v>2</v>
      </c>
      <c r="T26" s="57">
        <v>2</v>
      </c>
      <c r="U26" s="57">
        <v>2</v>
      </c>
      <c r="V26" s="57">
        <v>2</v>
      </c>
      <c r="W26" s="57">
        <v>2</v>
      </c>
      <c r="X26" s="57">
        <v>2</v>
      </c>
      <c r="Y26" s="57">
        <v>2</v>
      </c>
      <c r="Z26" s="148">
        <v>3</v>
      </c>
      <c r="AA26" s="148">
        <v>3</v>
      </c>
      <c r="AB26" s="148">
        <v>3</v>
      </c>
    </row>
    <row r="27" spans="1:28">
      <c r="A27" s="168">
        <v>3</v>
      </c>
      <c r="B27" s="57">
        <v>2</v>
      </c>
      <c r="C27" s="57">
        <v>2</v>
      </c>
      <c r="D27" s="57">
        <v>2</v>
      </c>
      <c r="E27" s="57">
        <v>2</v>
      </c>
      <c r="F27" s="57">
        <v>2</v>
      </c>
      <c r="G27" s="57">
        <v>2</v>
      </c>
      <c r="H27" s="57">
        <v>2</v>
      </c>
      <c r="I27" s="57">
        <v>2</v>
      </c>
      <c r="J27" s="57">
        <v>2</v>
      </c>
      <c r="K27" s="57">
        <v>2</v>
      </c>
      <c r="L27" s="57">
        <v>2</v>
      </c>
      <c r="M27" s="57">
        <v>2</v>
      </c>
      <c r="N27" s="57">
        <v>2</v>
      </c>
      <c r="O27" s="57">
        <v>2</v>
      </c>
      <c r="P27" s="57">
        <v>2</v>
      </c>
      <c r="Q27" s="57">
        <v>2</v>
      </c>
      <c r="R27" s="57">
        <v>2</v>
      </c>
      <c r="S27" s="57">
        <v>2</v>
      </c>
      <c r="T27" s="57">
        <v>2</v>
      </c>
      <c r="U27" s="57">
        <v>2</v>
      </c>
      <c r="V27" s="57">
        <v>2</v>
      </c>
      <c r="W27" s="57">
        <v>2</v>
      </c>
      <c r="X27" s="57">
        <v>2</v>
      </c>
      <c r="Y27" s="57">
        <v>2</v>
      </c>
      <c r="Z27" s="148">
        <v>3</v>
      </c>
      <c r="AA27" s="148">
        <v>3</v>
      </c>
      <c r="AB27" s="148">
        <v>3</v>
      </c>
    </row>
    <row r="28" spans="1:28">
      <c r="A28" s="168">
        <v>3</v>
      </c>
      <c r="B28" s="57">
        <v>2</v>
      </c>
      <c r="C28" s="57">
        <v>2</v>
      </c>
      <c r="D28" s="57">
        <v>2</v>
      </c>
      <c r="E28" s="57">
        <v>2</v>
      </c>
      <c r="F28" s="57">
        <v>2</v>
      </c>
      <c r="G28" s="57">
        <v>2</v>
      </c>
      <c r="H28" s="57">
        <v>2</v>
      </c>
      <c r="I28" s="57">
        <v>2</v>
      </c>
      <c r="J28" s="57">
        <v>2</v>
      </c>
      <c r="K28" s="57">
        <v>2</v>
      </c>
      <c r="L28" s="57">
        <v>2</v>
      </c>
      <c r="M28" s="57">
        <v>2</v>
      </c>
      <c r="N28" s="57">
        <v>2</v>
      </c>
      <c r="O28" s="57">
        <v>2</v>
      </c>
      <c r="P28" s="57">
        <v>2</v>
      </c>
      <c r="Q28" s="57">
        <v>2</v>
      </c>
      <c r="R28" s="57">
        <v>2</v>
      </c>
      <c r="S28" s="57">
        <v>2</v>
      </c>
      <c r="T28" s="57">
        <v>2</v>
      </c>
      <c r="U28" s="57">
        <v>2</v>
      </c>
      <c r="V28" s="57">
        <v>2</v>
      </c>
      <c r="W28" s="57">
        <v>2</v>
      </c>
      <c r="X28" s="57">
        <v>2</v>
      </c>
      <c r="Y28" s="57">
        <v>2</v>
      </c>
      <c r="Z28" s="148">
        <v>3</v>
      </c>
      <c r="AA28" s="148">
        <v>3</v>
      </c>
      <c r="AB28" s="148">
        <v>3</v>
      </c>
    </row>
    <row r="29" spans="1:28">
      <c r="A29" s="168">
        <v>3</v>
      </c>
      <c r="B29" s="57">
        <v>2</v>
      </c>
      <c r="C29" s="57">
        <v>2</v>
      </c>
      <c r="D29" s="57">
        <v>2</v>
      </c>
      <c r="E29" s="57">
        <v>2</v>
      </c>
      <c r="F29" s="57">
        <v>2</v>
      </c>
      <c r="G29" s="57">
        <v>2</v>
      </c>
      <c r="H29" s="57">
        <v>2</v>
      </c>
      <c r="I29" s="57">
        <v>2</v>
      </c>
      <c r="J29" s="57">
        <v>2</v>
      </c>
      <c r="K29" s="57">
        <v>2</v>
      </c>
      <c r="L29" s="57">
        <v>2</v>
      </c>
      <c r="M29" s="57">
        <v>2</v>
      </c>
      <c r="N29" s="57">
        <v>2</v>
      </c>
      <c r="O29" s="57">
        <v>2</v>
      </c>
      <c r="P29" s="57">
        <v>2</v>
      </c>
      <c r="Q29" s="57">
        <v>2</v>
      </c>
      <c r="R29" s="57">
        <v>2</v>
      </c>
      <c r="S29" s="57">
        <v>2</v>
      </c>
      <c r="T29" s="57">
        <v>2</v>
      </c>
      <c r="U29" s="57">
        <v>2</v>
      </c>
      <c r="V29" s="57">
        <v>2</v>
      </c>
      <c r="W29" s="57">
        <v>2</v>
      </c>
      <c r="X29" s="57">
        <v>2</v>
      </c>
      <c r="Y29" s="57">
        <v>2</v>
      </c>
      <c r="Z29" s="148">
        <v>3</v>
      </c>
      <c r="AA29" s="148">
        <v>3</v>
      </c>
      <c r="AB29" s="148">
        <v>3</v>
      </c>
    </row>
    <row r="30" spans="1:28">
      <c r="A30" s="168">
        <v>3</v>
      </c>
      <c r="B30" s="57">
        <v>2</v>
      </c>
      <c r="C30" s="57">
        <v>2</v>
      </c>
      <c r="D30" s="57">
        <v>2</v>
      </c>
      <c r="E30" s="57">
        <v>2</v>
      </c>
      <c r="F30" s="59">
        <v>1</v>
      </c>
      <c r="G30" s="59">
        <v>1</v>
      </c>
      <c r="H30" s="59">
        <v>1</v>
      </c>
      <c r="I30" s="59">
        <v>1</v>
      </c>
      <c r="J30" s="59">
        <v>1</v>
      </c>
      <c r="K30" s="59">
        <v>1</v>
      </c>
      <c r="L30" s="59">
        <v>1</v>
      </c>
      <c r="M30" s="59">
        <v>1</v>
      </c>
      <c r="N30" s="59">
        <v>1</v>
      </c>
      <c r="O30" s="59">
        <v>1</v>
      </c>
      <c r="P30" s="59">
        <v>1</v>
      </c>
      <c r="Q30" s="59">
        <v>1</v>
      </c>
      <c r="R30" s="59">
        <v>1</v>
      </c>
      <c r="S30" s="59">
        <v>1</v>
      </c>
      <c r="T30" s="59">
        <v>1</v>
      </c>
      <c r="U30" s="59">
        <v>1</v>
      </c>
      <c r="V30" s="57">
        <v>2</v>
      </c>
      <c r="W30" s="57">
        <v>2</v>
      </c>
      <c r="X30" s="57">
        <v>2</v>
      </c>
      <c r="Y30" s="57">
        <v>2</v>
      </c>
      <c r="Z30" s="148">
        <v>3</v>
      </c>
      <c r="AA30" s="148">
        <v>3</v>
      </c>
      <c r="AB30" s="148">
        <v>3</v>
      </c>
    </row>
    <row r="31" spans="1:28">
      <c r="A31" s="168">
        <v>3</v>
      </c>
      <c r="B31" s="57">
        <v>2</v>
      </c>
      <c r="C31" s="57">
        <v>2</v>
      </c>
      <c r="D31" s="57">
        <v>2</v>
      </c>
      <c r="E31" s="57">
        <v>2</v>
      </c>
      <c r="F31" s="59">
        <v>1</v>
      </c>
      <c r="G31" s="59">
        <v>1</v>
      </c>
      <c r="H31" s="59">
        <v>1</v>
      </c>
      <c r="I31" s="59">
        <v>1</v>
      </c>
      <c r="J31" s="59">
        <v>1</v>
      </c>
      <c r="K31" s="59">
        <v>1</v>
      </c>
      <c r="L31" s="59">
        <v>1</v>
      </c>
      <c r="M31" s="59">
        <v>1</v>
      </c>
      <c r="N31" s="59">
        <v>1</v>
      </c>
      <c r="O31" s="59">
        <v>1</v>
      </c>
      <c r="P31" s="59">
        <v>1</v>
      </c>
      <c r="Q31" s="59">
        <v>1</v>
      </c>
      <c r="R31" s="59">
        <v>1</v>
      </c>
      <c r="S31" s="59">
        <v>1</v>
      </c>
      <c r="T31" s="59">
        <v>1</v>
      </c>
      <c r="U31" s="59">
        <v>1</v>
      </c>
      <c r="V31" s="57">
        <v>2</v>
      </c>
      <c r="W31" s="57">
        <v>2</v>
      </c>
      <c r="X31" s="57">
        <v>2</v>
      </c>
      <c r="Y31" s="57">
        <v>2</v>
      </c>
      <c r="Z31" s="148">
        <v>3</v>
      </c>
      <c r="AA31" s="148">
        <v>3</v>
      </c>
      <c r="AB31" s="148">
        <v>3</v>
      </c>
    </row>
    <row r="32" spans="1:28">
      <c r="A32" s="168">
        <v>3</v>
      </c>
      <c r="B32" s="57">
        <v>2</v>
      </c>
      <c r="C32" s="57">
        <v>2</v>
      </c>
      <c r="D32" s="57">
        <v>2</v>
      </c>
      <c r="E32" s="57">
        <v>2</v>
      </c>
      <c r="F32" s="59">
        <v>1</v>
      </c>
      <c r="G32" s="59">
        <v>1</v>
      </c>
      <c r="H32" s="59">
        <v>1</v>
      </c>
      <c r="I32" s="59">
        <v>1</v>
      </c>
      <c r="J32" s="59">
        <v>1</v>
      </c>
      <c r="K32" s="59">
        <v>1</v>
      </c>
      <c r="L32" s="59">
        <v>1</v>
      </c>
      <c r="M32" s="59">
        <v>1</v>
      </c>
      <c r="N32" s="59">
        <v>1</v>
      </c>
      <c r="O32" s="59">
        <v>1</v>
      </c>
      <c r="P32" s="59">
        <v>1</v>
      </c>
      <c r="Q32" s="59">
        <v>1</v>
      </c>
      <c r="R32" s="59">
        <v>1</v>
      </c>
      <c r="S32" s="59">
        <v>1</v>
      </c>
      <c r="T32" s="59">
        <v>1</v>
      </c>
      <c r="U32" s="59">
        <v>1</v>
      </c>
      <c r="V32" s="57">
        <v>2</v>
      </c>
      <c r="W32" s="57">
        <v>2</v>
      </c>
      <c r="X32" s="57">
        <v>2</v>
      </c>
      <c r="Y32" s="57">
        <v>2</v>
      </c>
      <c r="Z32" s="148">
        <v>3</v>
      </c>
      <c r="AA32" s="148">
        <v>3</v>
      </c>
      <c r="AB32" s="148">
        <v>3</v>
      </c>
    </row>
    <row r="33" spans="1:28">
      <c r="A33" s="168">
        <v>3</v>
      </c>
      <c r="B33" s="57">
        <v>2</v>
      </c>
      <c r="C33" s="57">
        <v>2</v>
      </c>
      <c r="D33" s="57">
        <v>2</v>
      </c>
      <c r="E33" s="57">
        <v>2</v>
      </c>
      <c r="F33" s="59">
        <v>1</v>
      </c>
      <c r="G33" s="59">
        <v>1</v>
      </c>
      <c r="H33" s="59">
        <v>1</v>
      </c>
      <c r="I33" s="59">
        <v>1</v>
      </c>
      <c r="J33" s="57">
        <v>2</v>
      </c>
      <c r="K33" s="57">
        <v>2</v>
      </c>
      <c r="L33" s="59">
        <v>1</v>
      </c>
      <c r="M33" s="59">
        <v>1</v>
      </c>
      <c r="N33" s="59">
        <v>1</v>
      </c>
      <c r="O33" s="59">
        <v>1</v>
      </c>
      <c r="P33" s="57">
        <v>2</v>
      </c>
      <c r="Q33" s="57">
        <v>2</v>
      </c>
      <c r="R33" s="59">
        <v>1</v>
      </c>
      <c r="S33" s="59">
        <v>1</v>
      </c>
      <c r="T33" s="59">
        <v>1</v>
      </c>
      <c r="U33" s="59">
        <v>1</v>
      </c>
      <c r="V33" s="57">
        <v>2</v>
      </c>
      <c r="W33" s="57">
        <v>2</v>
      </c>
      <c r="X33" s="57">
        <v>2</v>
      </c>
      <c r="Y33" s="57">
        <v>2</v>
      </c>
      <c r="Z33" s="148">
        <v>3</v>
      </c>
      <c r="AA33" s="148">
        <v>3</v>
      </c>
      <c r="AB33" s="148">
        <v>3</v>
      </c>
    </row>
    <row r="34" spans="1:28">
      <c r="A34" s="168">
        <v>3</v>
      </c>
      <c r="B34" s="57">
        <v>2</v>
      </c>
      <c r="C34" s="57">
        <v>2</v>
      </c>
      <c r="D34" s="57">
        <v>2</v>
      </c>
      <c r="E34" s="57">
        <v>2</v>
      </c>
      <c r="F34" s="59">
        <v>1</v>
      </c>
      <c r="G34" s="59">
        <v>1</v>
      </c>
      <c r="H34" s="59">
        <v>1</v>
      </c>
      <c r="I34" s="57">
        <v>2</v>
      </c>
      <c r="J34" s="57">
        <v>2</v>
      </c>
      <c r="K34" s="57">
        <v>2</v>
      </c>
      <c r="L34" s="59">
        <v>1</v>
      </c>
      <c r="M34" s="59">
        <v>1</v>
      </c>
      <c r="N34" s="59">
        <v>1</v>
      </c>
      <c r="O34" s="59">
        <v>1</v>
      </c>
      <c r="P34" s="57">
        <v>2</v>
      </c>
      <c r="Q34" s="57">
        <v>2</v>
      </c>
      <c r="R34" s="57">
        <v>2</v>
      </c>
      <c r="S34" s="59">
        <v>1</v>
      </c>
      <c r="T34" s="59">
        <v>1</v>
      </c>
      <c r="U34" s="59">
        <v>1</v>
      </c>
      <c r="V34" s="57">
        <v>2</v>
      </c>
      <c r="W34" s="57">
        <v>2</v>
      </c>
      <c r="X34" s="57">
        <v>2</v>
      </c>
      <c r="Y34" s="57">
        <v>2</v>
      </c>
      <c r="Z34" s="148">
        <v>3</v>
      </c>
      <c r="AA34" s="148">
        <v>3</v>
      </c>
      <c r="AB34" s="148">
        <v>3</v>
      </c>
    </row>
    <row r="35" spans="1:28">
      <c r="A35" s="168">
        <v>3</v>
      </c>
      <c r="B35" s="57">
        <v>2</v>
      </c>
      <c r="C35" s="57">
        <v>2</v>
      </c>
      <c r="D35" s="57">
        <v>2</v>
      </c>
      <c r="E35" s="57">
        <v>2</v>
      </c>
      <c r="F35" s="59">
        <v>1</v>
      </c>
      <c r="G35" s="59">
        <v>1</v>
      </c>
      <c r="H35" s="57">
        <v>2</v>
      </c>
      <c r="I35" s="57">
        <v>2</v>
      </c>
      <c r="J35" s="57">
        <v>2</v>
      </c>
      <c r="K35" s="57">
        <v>2</v>
      </c>
      <c r="L35" s="59">
        <v>1</v>
      </c>
      <c r="M35" s="59">
        <v>1</v>
      </c>
      <c r="N35" s="59">
        <v>1</v>
      </c>
      <c r="O35" s="59">
        <v>1</v>
      </c>
      <c r="P35" s="57">
        <v>2</v>
      </c>
      <c r="Q35" s="57">
        <v>2</v>
      </c>
      <c r="R35" s="57">
        <v>2</v>
      </c>
      <c r="S35" s="57">
        <v>2</v>
      </c>
      <c r="T35" s="59">
        <v>1</v>
      </c>
      <c r="U35" s="59">
        <v>1</v>
      </c>
      <c r="V35" s="57">
        <v>2</v>
      </c>
      <c r="W35" s="57">
        <v>2</v>
      </c>
      <c r="X35" s="57">
        <v>2</v>
      </c>
      <c r="Y35" s="57">
        <v>2</v>
      </c>
      <c r="Z35" s="148">
        <v>3</v>
      </c>
      <c r="AA35" s="148">
        <v>3</v>
      </c>
      <c r="AB35" s="148">
        <v>3</v>
      </c>
    </row>
    <row r="36" spans="1:28">
      <c r="A36" s="168">
        <v>3</v>
      </c>
      <c r="B36" s="57">
        <v>2</v>
      </c>
      <c r="C36" s="57">
        <v>2</v>
      </c>
      <c r="D36" s="57">
        <v>2</v>
      </c>
      <c r="E36" s="57">
        <v>2</v>
      </c>
      <c r="F36" s="57">
        <v>2</v>
      </c>
      <c r="G36" s="57">
        <v>2</v>
      </c>
      <c r="H36" s="57">
        <v>2</v>
      </c>
      <c r="I36" s="57">
        <v>2</v>
      </c>
      <c r="J36" s="57">
        <v>2</v>
      </c>
      <c r="K36" s="57">
        <v>2</v>
      </c>
      <c r="L36" s="59">
        <v>1</v>
      </c>
      <c r="M36" s="59">
        <v>1</v>
      </c>
      <c r="N36" s="59">
        <v>1</v>
      </c>
      <c r="O36" s="59">
        <v>1</v>
      </c>
      <c r="P36" s="57">
        <v>2</v>
      </c>
      <c r="Q36" s="57">
        <v>2</v>
      </c>
      <c r="R36" s="57">
        <v>2</v>
      </c>
      <c r="S36" s="57">
        <v>2</v>
      </c>
      <c r="T36" s="57">
        <v>2</v>
      </c>
      <c r="U36" s="57">
        <v>2</v>
      </c>
      <c r="V36" s="57">
        <v>2</v>
      </c>
      <c r="W36" s="57">
        <v>2</v>
      </c>
      <c r="X36" s="57">
        <v>2</v>
      </c>
      <c r="Y36" s="57">
        <v>2</v>
      </c>
      <c r="Z36" s="148">
        <v>3</v>
      </c>
      <c r="AA36" s="148">
        <v>3</v>
      </c>
      <c r="AB36" s="148">
        <v>3</v>
      </c>
    </row>
    <row r="37" spans="1:28">
      <c r="A37" s="168">
        <v>3</v>
      </c>
      <c r="B37" s="57">
        <v>2</v>
      </c>
      <c r="C37" s="57">
        <v>2</v>
      </c>
      <c r="D37" s="57">
        <v>2</v>
      </c>
      <c r="E37" s="57">
        <v>2</v>
      </c>
      <c r="F37" s="57">
        <v>2</v>
      </c>
      <c r="G37" s="57">
        <v>2</v>
      </c>
      <c r="H37" s="57">
        <v>2</v>
      </c>
      <c r="I37" s="57">
        <v>2</v>
      </c>
      <c r="J37" s="57">
        <v>2</v>
      </c>
      <c r="K37" s="57">
        <v>2</v>
      </c>
      <c r="L37" s="59">
        <v>1</v>
      </c>
      <c r="M37" s="59">
        <v>1</v>
      </c>
      <c r="N37" s="59">
        <v>1</v>
      </c>
      <c r="O37" s="59">
        <v>1</v>
      </c>
      <c r="P37" s="57">
        <v>2</v>
      </c>
      <c r="Q37" s="57">
        <v>2</v>
      </c>
      <c r="R37" s="57">
        <v>2</v>
      </c>
      <c r="S37" s="57">
        <v>2</v>
      </c>
      <c r="T37" s="57">
        <v>2</v>
      </c>
      <c r="U37" s="57">
        <v>2</v>
      </c>
      <c r="V37" s="57">
        <v>2</v>
      </c>
      <c r="W37" s="57">
        <v>2</v>
      </c>
      <c r="X37" s="57">
        <v>2</v>
      </c>
      <c r="Y37" s="57">
        <v>2</v>
      </c>
      <c r="Z37" s="148">
        <v>3</v>
      </c>
      <c r="AA37" s="148">
        <v>3</v>
      </c>
      <c r="AB37" s="148">
        <v>3</v>
      </c>
    </row>
    <row r="38" spans="1:28">
      <c r="A38" s="168">
        <v>3</v>
      </c>
      <c r="B38" s="57">
        <v>2</v>
      </c>
      <c r="C38" s="57">
        <v>2</v>
      </c>
      <c r="D38" s="57">
        <v>2</v>
      </c>
      <c r="E38" s="57">
        <v>2</v>
      </c>
      <c r="F38" s="57">
        <v>2</v>
      </c>
      <c r="G38" s="57">
        <v>2</v>
      </c>
      <c r="H38" s="57">
        <v>2</v>
      </c>
      <c r="I38" s="57">
        <v>2</v>
      </c>
      <c r="J38" s="57">
        <v>2</v>
      </c>
      <c r="K38" s="57">
        <v>2</v>
      </c>
      <c r="L38" s="59">
        <v>1</v>
      </c>
      <c r="M38" s="59">
        <v>1</v>
      </c>
      <c r="N38" s="59">
        <v>1</v>
      </c>
      <c r="O38" s="59">
        <v>1</v>
      </c>
      <c r="P38" s="57">
        <v>2</v>
      </c>
      <c r="Q38" s="57">
        <v>2</v>
      </c>
      <c r="R38" s="57">
        <v>2</v>
      </c>
      <c r="S38" s="57">
        <v>2</v>
      </c>
      <c r="T38" s="57">
        <v>2</v>
      </c>
      <c r="U38" s="57">
        <v>2</v>
      </c>
      <c r="V38" s="57">
        <v>2</v>
      </c>
      <c r="W38" s="57">
        <v>2</v>
      </c>
      <c r="X38" s="57">
        <v>2</v>
      </c>
      <c r="Y38" s="57">
        <v>2</v>
      </c>
      <c r="Z38" s="148">
        <v>3</v>
      </c>
      <c r="AA38" s="148">
        <v>3</v>
      </c>
      <c r="AB38" s="148">
        <v>3</v>
      </c>
    </row>
    <row r="39" spans="1:28">
      <c r="A39" s="168">
        <v>3</v>
      </c>
      <c r="B39" s="57">
        <v>2</v>
      </c>
      <c r="C39" s="57">
        <v>2</v>
      </c>
      <c r="D39" s="57">
        <v>2</v>
      </c>
      <c r="E39" s="57">
        <v>2</v>
      </c>
      <c r="F39" s="57">
        <v>2</v>
      </c>
      <c r="G39" s="57">
        <v>2</v>
      </c>
      <c r="H39" s="57">
        <v>2</v>
      </c>
      <c r="I39" s="57">
        <v>2</v>
      </c>
      <c r="J39" s="57">
        <v>2</v>
      </c>
      <c r="K39" s="57">
        <v>2</v>
      </c>
      <c r="L39" s="59">
        <v>1</v>
      </c>
      <c r="M39" s="59">
        <v>1</v>
      </c>
      <c r="N39" s="59">
        <v>1</v>
      </c>
      <c r="O39" s="59">
        <v>1</v>
      </c>
      <c r="P39" s="57">
        <v>2</v>
      </c>
      <c r="Q39" s="57">
        <v>2</v>
      </c>
      <c r="R39" s="57">
        <v>2</v>
      </c>
      <c r="S39" s="57">
        <v>2</v>
      </c>
      <c r="T39" s="57">
        <v>2</v>
      </c>
      <c r="U39" s="57">
        <v>2</v>
      </c>
      <c r="V39" s="57">
        <v>2</v>
      </c>
      <c r="W39" s="57">
        <v>2</v>
      </c>
      <c r="X39" s="57">
        <v>2</v>
      </c>
      <c r="Y39" s="57">
        <v>2</v>
      </c>
      <c r="Z39" s="148">
        <v>3</v>
      </c>
      <c r="AA39" s="148">
        <v>3</v>
      </c>
      <c r="AB39" s="148">
        <v>3</v>
      </c>
    </row>
    <row r="40" spans="1:28">
      <c r="A40" s="168">
        <v>3</v>
      </c>
      <c r="B40" s="57">
        <v>2</v>
      </c>
      <c r="C40" s="57">
        <v>2</v>
      </c>
      <c r="D40" s="57">
        <v>2</v>
      </c>
      <c r="E40" s="57">
        <v>2</v>
      </c>
      <c r="F40" s="57">
        <v>2</v>
      </c>
      <c r="G40" s="57">
        <v>2</v>
      </c>
      <c r="H40" s="57">
        <v>2</v>
      </c>
      <c r="I40" s="57">
        <v>2</v>
      </c>
      <c r="J40" s="57">
        <v>2</v>
      </c>
      <c r="K40" s="59">
        <v>1</v>
      </c>
      <c r="L40" s="59">
        <v>1</v>
      </c>
      <c r="M40" s="59">
        <v>1</v>
      </c>
      <c r="N40" s="59">
        <v>1</v>
      </c>
      <c r="O40" s="59">
        <v>1</v>
      </c>
      <c r="P40" s="59">
        <v>1</v>
      </c>
      <c r="Q40" s="57">
        <v>2</v>
      </c>
      <c r="R40" s="57">
        <v>2</v>
      </c>
      <c r="S40" s="57">
        <v>2</v>
      </c>
      <c r="T40" s="57">
        <v>2</v>
      </c>
      <c r="U40" s="57">
        <v>2</v>
      </c>
      <c r="V40" s="57">
        <v>2</v>
      </c>
      <c r="W40" s="57">
        <v>2</v>
      </c>
      <c r="X40" s="57">
        <v>2</v>
      </c>
      <c r="Y40" s="57">
        <v>2</v>
      </c>
      <c r="Z40" s="148">
        <v>3</v>
      </c>
      <c r="AA40" s="148">
        <v>3</v>
      </c>
      <c r="AB40" s="148">
        <v>3</v>
      </c>
    </row>
    <row r="41" spans="1:28">
      <c r="A41" s="168">
        <v>3</v>
      </c>
      <c r="B41" s="57">
        <v>2</v>
      </c>
      <c r="C41" s="57">
        <v>2</v>
      </c>
      <c r="D41" s="57">
        <v>2</v>
      </c>
      <c r="E41" s="57">
        <v>2</v>
      </c>
      <c r="F41" s="57">
        <v>2</v>
      </c>
      <c r="G41" s="57">
        <v>2</v>
      </c>
      <c r="H41" s="57">
        <v>2</v>
      </c>
      <c r="I41" s="57">
        <v>2</v>
      </c>
      <c r="J41" s="59">
        <v>1</v>
      </c>
      <c r="K41" s="59">
        <v>1</v>
      </c>
      <c r="L41" s="59">
        <v>1</v>
      </c>
      <c r="M41" s="59">
        <v>1</v>
      </c>
      <c r="N41" s="59">
        <v>1</v>
      </c>
      <c r="O41" s="59">
        <v>1</v>
      </c>
      <c r="P41" s="59">
        <v>1</v>
      </c>
      <c r="Q41" s="59">
        <v>1</v>
      </c>
      <c r="R41" s="57">
        <v>2</v>
      </c>
      <c r="S41" s="57">
        <v>2</v>
      </c>
      <c r="T41" s="57">
        <v>2</v>
      </c>
      <c r="U41" s="57">
        <v>2</v>
      </c>
      <c r="V41" s="57">
        <v>2</v>
      </c>
      <c r="W41" s="57">
        <v>2</v>
      </c>
      <c r="X41" s="57">
        <v>2</v>
      </c>
      <c r="Y41" s="57">
        <v>2</v>
      </c>
      <c r="Z41" s="148">
        <v>3</v>
      </c>
      <c r="AA41" s="148">
        <v>3</v>
      </c>
      <c r="AB41" s="148">
        <v>3</v>
      </c>
    </row>
    <row r="42" spans="1:28">
      <c r="A42" s="168">
        <v>3</v>
      </c>
      <c r="B42" s="57">
        <v>2</v>
      </c>
      <c r="C42" s="57">
        <v>2</v>
      </c>
      <c r="D42" s="57">
        <v>2</v>
      </c>
      <c r="E42" s="57">
        <v>2</v>
      </c>
      <c r="F42" s="57">
        <v>2</v>
      </c>
      <c r="G42" s="57">
        <v>2</v>
      </c>
      <c r="H42" s="57">
        <v>2</v>
      </c>
      <c r="I42" s="57">
        <v>2</v>
      </c>
      <c r="J42" s="59">
        <v>1</v>
      </c>
      <c r="K42" s="59">
        <v>1</v>
      </c>
      <c r="L42" s="59">
        <v>1</v>
      </c>
      <c r="M42" s="59">
        <v>1</v>
      </c>
      <c r="N42" s="59">
        <v>1</v>
      </c>
      <c r="O42" s="59">
        <v>1</v>
      </c>
      <c r="P42" s="59">
        <v>1</v>
      </c>
      <c r="Q42" s="59">
        <v>1</v>
      </c>
      <c r="R42" s="57">
        <v>2</v>
      </c>
      <c r="S42" s="57">
        <v>2</v>
      </c>
      <c r="T42" s="57">
        <v>2</v>
      </c>
      <c r="U42" s="57">
        <v>2</v>
      </c>
      <c r="V42" s="57">
        <v>2</v>
      </c>
      <c r="W42" s="57">
        <v>2</v>
      </c>
      <c r="X42" s="57">
        <v>2</v>
      </c>
      <c r="Y42" s="57">
        <v>2</v>
      </c>
      <c r="Z42" s="148">
        <v>3</v>
      </c>
      <c r="AA42" s="148">
        <v>3</v>
      </c>
      <c r="AB42" s="148">
        <v>3</v>
      </c>
    </row>
    <row r="43" spans="1:28">
      <c r="A43" s="168">
        <v>3</v>
      </c>
      <c r="B43" s="57">
        <v>2</v>
      </c>
      <c r="C43" s="57">
        <v>2</v>
      </c>
      <c r="D43" s="57">
        <v>2</v>
      </c>
      <c r="E43" s="57">
        <v>2</v>
      </c>
      <c r="F43" s="57">
        <v>2</v>
      </c>
      <c r="G43" s="57">
        <v>2</v>
      </c>
      <c r="H43" s="57">
        <v>2</v>
      </c>
      <c r="I43" s="57">
        <v>2</v>
      </c>
      <c r="J43" s="57">
        <v>2</v>
      </c>
      <c r="K43" s="57">
        <v>2</v>
      </c>
      <c r="L43" s="57">
        <v>2</v>
      </c>
      <c r="M43" s="57">
        <v>2</v>
      </c>
      <c r="N43" s="57">
        <v>2</v>
      </c>
      <c r="O43" s="57">
        <v>2</v>
      </c>
      <c r="P43" s="57">
        <v>2</v>
      </c>
      <c r="Q43" s="57">
        <v>2</v>
      </c>
      <c r="R43" s="57">
        <v>2</v>
      </c>
      <c r="S43" s="57">
        <v>2</v>
      </c>
      <c r="T43" s="57">
        <v>2</v>
      </c>
      <c r="U43" s="57">
        <v>2</v>
      </c>
      <c r="V43" s="57">
        <v>2</v>
      </c>
      <c r="W43" s="57">
        <v>2</v>
      </c>
      <c r="X43" s="57">
        <v>2</v>
      </c>
      <c r="Y43" s="57">
        <v>2</v>
      </c>
      <c r="Z43" s="148">
        <v>3</v>
      </c>
      <c r="AA43" s="148">
        <v>3</v>
      </c>
      <c r="AB43" s="148">
        <v>3</v>
      </c>
    </row>
    <row r="44" spans="1:28">
      <c r="A44" s="168">
        <v>3</v>
      </c>
      <c r="B44" s="57">
        <v>2</v>
      </c>
      <c r="C44" s="57">
        <v>2</v>
      </c>
      <c r="D44" s="57">
        <v>2</v>
      </c>
      <c r="E44" s="57">
        <v>2</v>
      </c>
      <c r="F44" s="57">
        <v>2</v>
      </c>
      <c r="G44" s="57">
        <v>2</v>
      </c>
      <c r="H44" s="57">
        <v>2</v>
      </c>
      <c r="I44" s="57">
        <v>2</v>
      </c>
      <c r="J44" s="57">
        <v>2</v>
      </c>
      <c r="K44" s="57">
        <v>2</v>
      </c>
      <c r="L44" s="57">
        <v>2</v>
      </c>
      <c r="M44" s="57">
        <v>2</v>
      </c>
      <c r="N44" s="57">
        <v>2</v>
      </c>
      <c r="O44" s="57">
        <v>2</v>
      </c>
      <c r="P44" s="57">
        <v>2</v>
      </c>
      <c r="Q44" s="57">
        <v>2</v>
      </c>
      <c r="R44" s="57">
        <v>2</v>
      </c>
      <c r="S44" s="57">
        <v>2</v>
      </c>
      <c r="T44" s="57">
        <v>2</v>
      </c>
      <c r="U44" s="57">
        <v>2</v>
      </c>
      <c r="V44" s="57">
        <v>2</v>
      </c>
      <c r="W44" s="57">
        <v>2</v>
      </c>
      <c r="X44" s="57">
        <v>2</v>
      </c>
      <c r="Y44" s="57">
        <v>2</v>
      </c>
      <c r="Z44" s="148">
        <v>3</v>
      </c>
      <c r="AA44" s="148">
        <v>3</v>
      </c>
      <c r="AB44" s="148">
        <v>3</v>
      </c>
    </row>
    <row r="45" spans="1:28">
      <c r="A45" s="168">
        <v>3</v>
      </c>
      <c r="B45" s="57">
        <v>2</v>
      </c>
      <c r="C45" s="57">
        <v>2</v>
      </c>
      <c r="D45" s="57">
        <v>2</v>
      </c>
      <c r="E45" s="57">
        <v>2</v>
      </c>
      <c r="F45" s="57">
        <v>2</v>
      </c>
      <c r="G45" s="57">
        <v>2</v>
      </c>
      <c r="H45" s="57">
        <v>2</v>
      </c>
      <c r="I45" s="57">
        <v>2</v>
      </c>
      <c r="J45" s="57">
        <v>2</v>
      </c>
      <c r="K45" s="57">
        <v>2</v>
      </c>
      <c r="L45" s="57">
        <v>2</v>
      </c>
      <c r="M45" s="57">
        <v>2</v>
      </c>
      <c r="N45" s="57">
        <v>2</v>
      </c>
      <c r="O45" s="57">
        <v>2</v>
      </c>
      <c r="P45" s="57">
        <v>2</v>
      </c>
      <c r="Q45" s="57">
        <v>2</v>
      </c>
      <c r="R45" s="57">
        <v>2</v>
      </c>
      <c r="S45" s="57">
        <v>2</v>
      </c>
      <c r="T45" s="57">
        <v>2</v>
      </c>
      <c r="U45" s="57">
        <v>2</v>
      </c>
      <c r="V45" s="57">
        <v>2</v>
      </c>
      <c r="W45" s="57">
        <v>2</v>
      </c>
      <c r="X45" s="57">
        <v>2</v>
      </c>
      <c r="Y45" s="57">
        <v>2</v>
      </c>
      <c r="Z45" s="148">
        <v>3</v>
      </c>
      <c r="AA45" s="148">
        <v>3</v>
      </c>
      <c r="AB45" s="148">
        <v>3</v>
      </c>
    </row>
    <row r="46" spans="1:28">
      <c r="A46" s="168">
        <v>3</v>
      </c>
      <c r="B46" s="57">
        <v>2</v>
      </c>
      <c r="C46" s="57">
        <v>2</v>
      </c>
      <c r="D46" s="57">
        <v>2</v>
      </c>
      <c r="E46" s="57">
        <v>2</v>
      </c>
      <c r="F46" s="57">
        <v>2</v>
      </c>
      <c r="G46" s="57">
        <v>2</v>
      </c>
      <c r="H46" s="57">
        <v>2</v>
      </c>
      <c r="I46" s="57">
        <v>2</v>
      </c>
      <c r="J46" s="57">
        <v>2</v>
      </c>
      <c r="K46" s="57">
        <v>2</v>
      </c>
      <c r="L46" s="57">
        <v>2</v>
      </c>
      <c r="M46" s="57">
        <v>2</v>
      </c>
      <c r="N46" s="57">
        <v>2</v>
      </c>
      <c r="O46" s="57">
        <v>2</v>
      </c>
      <c r="P46" s="57">
        <v>2</v>
      </c>
      <c r="Q46" s="57">
        <v>2</v>
      </c>
      <c r="R46" s="57">
        <v>2</v>
      </c>
      <c r="S46" s="57">
        <v>2</v>
      </c>
      <c r="T46" s="57">
        <v>2</v>
      </c>
      <c r="U46" s="57">
        <v>2</v>
      </c>
      <c r="V46" s="57">
        <v>2</v>
      </c>
      <c r="W46" s="57">
        <v>2</v>
      </c>
      <c r="X46" s="57">
        <v>2</v>
      </c>
      <c r="Y46" s="57">
        <v>2</v>
      </c>
      <c r="Z46" s="148">
        <v>3</v>
      </c>
      <c r="AA46" s="148">
        <v>3</v>
      </c>
      <c r="AB46" s="148">
        <v>3</v>
      </c>
    </row>
    <row r="47" spans="1:28">
      <c r="A47" s="168">
        <v>3</v>
      </c>
      <c r="B47" s="57">
        <v>2</v>
      </c>
      <c r="C47" s="57">
        <v>2</v>
      </c>
      <c r="D47" s="57">
        <v>2</v>
      </c>
      <c r="E47" s="57">
        <v>2</v>
      </c>
      <c r="F47" s="57">
        <v>2</v>
      </c>
      <c r="G47" s="57">
        <v>2</v>
      </c>
      <c r="H47" s="57">
        <v>2</v>
      </c>
      <c r="I47" s="57">
        <v>2</v>
      </c>
      <c r="J47" s="57">
        <v>2</v>
      </c>
      <c r="K47" s="57">
        <v>2</v>
      </c>
      <c r="L47" s="57">
        <v>2</v>
      </c>
      <c r="M47" s="57">
        <v>2</v>
      </c>
      <c r="N47" s="57">
        <v>2</v>
      </c>
      <c r="O47" s="57">
        <v>2</v>
      </c>
      <c r="P47" s="57">
        <v>2</v>
      </c>
      <c r="Q47" s="57">
        <v>2</v>
      </c>
      <c r="R47" s="57">
        <v>2</v>
      </c>
      <c r="S47" s="57">
        <v>2</v>
      </c>
      <c r="T47" s="57">
        <v>2</v>
      </c>
      <c r="U47" s="57">
        <v>2</v>
      </c>
      <c r="V47" s="57">
        <v>2</v>
      </c>
      <c r="W47" s="57">
        <v>2</v>
      </c>
      <c r="X47" s="57">
        <v>2</v>
      </c>
      <c r="Y47" s="57">
        <v>2</v>
      </c>
      <c r="Z47" s="148">
        <v>3</v>
      </c>
      <c r="AA47" s="148">
        <v>3</v>
      </c>
      <c r="AB47" s="148">
        <v>3</v>
      </c>
    </row>
    <row r="48" spans="1:28">
      <c r="A48" s="168">
        <v>3</v>
      </c>
      <c r="B48" s="57">
        <v>2</v>
      </c>
      <c r="C48" s="57">
        <v>2</v>
      </c>
      <c r="D48" s="57">
        <v>2</v>
      </c>
      <c r="E48" s="57">
        <v>2</v>
      </c>
      <c r="F48" s="57">
        <v>2</v>
      </c>
      <c r="G48" s="57">
        <v>2</v>
      </c>
      <c r="H48" s="57">
        <v>2</v>
      </c>
      <c r="I48" s="57">
        <v>2</v>
      </c>
      <c r="J48" s="57">
        <v>2</v>
      </c>
      <c r="K48" s="57">
        <v>2</v>
      </c>
      <c r="L48" s="57">
        <v>2</v>
      </c>
      <c r="M48" s="57">
        <v>2</v>
      </c>
      <c r="N48" s="57">
        <v>2</v>
      </c>
      <c r="O48" s="57">
        <v>2</v>
      </c>
      <c r="P48" s="57">
        <v>2</v>
      </c>
      <c r="Q48" s="57">
        <v>2</v>
      </c>
      <c r="R48" s="57">
        <v>2</v>
      </c>
      <c r="S48" s="57">
        <v>2</v>
      </c>
      <c r="T48" s="57">
        <v>2</v>
      </c>
      <c r="U48" s="57">
        <v>2</v>
      </c>
      <c r="V48" s="57">
        <v>2</v>
      </c>
      <c r="W48" s="57">
        <v>2</v>
      </c>
      <c r="X48" s="57">
        <v>2</v>
      </c>
      <c r="Y48" s="57">
        <v>2</v>
      </c>
      <c r="Z48" s="148">
        <v>3</v>
      </c>
      <c r="AA48" s="148">
        <v>3</v>
      </c>
      <c r="AB48" s="148">
        <v>3</v>
      </c>
    </row>
    <row r="49" spans="1:28">
      <c r="A49" s="168">
        <v>3</v>
      </c>
      <c r="B49" s="57">
        <v>2</v>
      </c>
      <c r="C49" s="57">
        <v>2</v>
      </c>
      <c r="D49" s="57">
        <v>2</v>
      </c>
      <c r="E49" s="57">
        <v>2</v>
      </c>
      <c r="F49" s="57">
        <v>2</v>
      </c>
      <c r="G49" s="57">
        <v>2</v>
      </c>
      <c r="H49" s="57">
        <v>2</v>
      </c>
      <c r="I49" s="57">
        <v>2</v>
      </c>
      <c r="J49" s="57">
        <v>2</v>
      </c>
      <c r="K49" s="57">
        <v>2</v>
      </c>
      <c r="L49" s="57">
        <v>2</v>
      </c>
      <c r="M49" s="57">
        <v>2</v>
      </c>
      <c r="N49" s="57">
        <v>2</v>
      </c>
      <c r="O49" s="57">
        <v>2</v>
      </c>
      <c r="P49" s="57">
        <v>2</v>
      </c>
      <c r="Q49" s="57">
        <v>2</v>
      </c>
      <c r="R49" s="57">
        <v>2</v>
      </c>
      <c r="S49" s="57">
        <v>2</v>
      </c>
      <c r="T49" s="57">
        <v>2</v>
      </c>
      <c r="U49" s="57">
        <v>2</v>
      </c>
      <c r="V49" s="57">
        <v>2</v>
      </c>
      <c r="W49" s="57">
        <v>2</v>
      </c>
      <c r="X49" s="57">
        <v>2</v>
      </c>
      <c r="Y49" s="57">
        <v>2</v>
      </c>
      <c r="Z49" s="148">
        <v>3</v>
      </c>
      <c r="AA49" s="148">
        <v>3</v>
      </c>
      <c r="AB49" s="148">
        <v>3</v>
      </c>
    </row>
    <row r="50" spans="1:28">
      <c r="A50" s="168">
        <v>3</v>
      </c>
      <c r="B50" s="148">
        <v>3</v>
      </c>
      <c r="C50" s="148">
        <v>3</v>
      </c>
      <c r="D50" s="148">
        <v>3</v>
      </c>
      <c r="E50" s="148">
        <v>3</v>
      </c>
      <c r="F50" s="148">
        <v>3</v>
      </c>
      <c r="G50" s="148">
        <v>3</v>
      </c>
      <c r="H50" s="148">
        <v>3</v>
      </c>
      <c r="I50" s="148">
        <v>3</v>
      </c>
      <c r="J50" s="148">
        <v>3</v>
      </c>
      <c r="K50" s="148">
        <v>3</v>
      </c>
      <c r="L50" s="148">
        <v>3</v>
      </c>
      <c r="M50" s="148">
        <v>3</v>
      </c>
      <c r="N50" s="148">
        <v>3</v>
      </c>
      <c r="O50" s="148">
        <v>3</v>
      </c>
      <c r="P50" s="148">
        <v>3</v>
      </c>
      <c r="Q50" s="148">
        <v>3</v>
      </c>
      <c r="R50" s="148">
        <v>3</v>
      </c>
      <c r="S50" s="148">
        <v>3</v>
      </c>
      <c r="T50" s="148">
        <v>3</v>
      </c>
      <c r="U50" s="148">
        <v>3</v>
      </c>
      <c r="V50" s="148">
        <v>3</v>
      </c>
      <c r="W50" s="148">
        <v>3</v>
      </c>
      <c r="X50" s="148">
        <v>3</v>
      </c>
      <c r="Y50" s="148">
        <v>3</v>
      </c>
      <c r="Z50" s="148">
        <v>3</v>
      </c>
      <c r="AA50" s="148">
        <v>3</v>
      </c>
      <c r="AB50" s="148">
        <v>3</v>
      </c>
    </row>
    <row r="51" spans="1:28">
      <c r="A51" s="168">
        <v>3</v>
      </c>
      <c r="B51" s="148">
        <v>3</v>
      </c>
      <c r="C51" s="148">
        <v>3</v>
      </c>
      <c r="D51" s="148">
        <v>3</v>
      </c>
      <c r="E51" s="148">
        <v>3</v>
      </c>
      <c r="F51" s="148">
        <v>3</v>
      </c>
      <c r="G51" s="148">
        <v>3</v>
      </c>
      <c r="H51" s="148">
        <v>3</v>
      </c>
      <c r="I51" s="148">
        <v>3</v>
      </c>
      <c r="J51" s="148">
        <v>3</v>
      </c>
      <c r="K51" s="148">
        <v>3</v>
      </c>
      <c r="L51" s="148">
        <v>3</v>
      </c>
      <c r="M51" s="148">
        <v>3</v>
      </c>
      <c r="N51" s="148">
        <v>3</v>
      </c>
      <c r="O51" s="148">
        <v>3</v>
      </c>
      <c r="P51" s="148">
        <v>3</v>
      </c>
      <c r="Q51" s="148">
        <v>3</v>
      </c>
      <c r="R51" s="148">
        <v>3</v>
      </c>
      <c r="S51" s="148">
        <v>3</v>
      </c>
      <c r="T51" s="148">
        <v>3</v>
      </c>
      <c r="U51" s="148">
        <v>3</v>
      </c>
      <c r="V51" s="148">
        <v>3</v>
      </c>
      <c r="W51" s="148">
        <v>3</v>
      </c>
      <c r="X51" s="148">
        <v>3</v>
      </c>
      <c r="Y51" s="148">
        <v>3</v>
      </c>
      <c r="Z51" s="148">
        <v>3</v>
      </c>
      <c r="AA51" s="148">
        <v>3</v>
      </c>
      <c r="AB51" s="148">
        <v>3</v>
      </c>
    </row>
    <row r="1000" spans="648:648" hidden="1">
      <c r="XX1000" s="174">
        <v>125713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33BC-19D4-4129-9ECC-4E2020D1B094}">
  <sheetPr codeName="Sheet1"/>
  <dimension ref="A1:AE167"/>
  <sheetViews>
    <sheetView showGridLines="0" topLeftCell="A31" zoomScale="85" zoomScaleNormal="85" workbookViewId="0"/>
  </sheetViews>
  <sheetFormatPr defaultColWidth="4.640625" defaultRowHeight="23.1" customHeight="1"/>
  <cols>
    <col min="1" max="1" width="1.7109375" style="1" customWidth="1"/>
    <col min="2" max="2" width="6.85546875" style="5" customWidth="1"/>
    <col min="3" max="3" width="29.92578125" style="144" customWidth="1"/>
    <col min="4" max="4" width="5.2109375" style="1" customWidth="1"/>
    <col min="5" max="31" width="3" style="1" customWidth="1"/>
    <col min="32" max="55" width="4.5" style="4" customWidth="1"/>
    <col min="56" max="81" width="3.42578125" style="4" customWidth="1"/>
    <col min="82" max="16384" width="4.640625" style="4"/>
  </cols>
  <sheetData>
    <row r="1" spans="2:31" ht="23.1" customHeight="1" thickBot="1">
      <c r="B1" s="1"/>
      <c r="C1" s="18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2:31" ht="23.1" customHeight="1" thickBot="1">
      <c r="B2" s="20" t="s">
        <v>1218</v>
      </c>
      <c r="C2" s="142" t="s">
        <v>4</v>
      </c>
      <c r="D2" s="20" t="s">
        <v>3</v>
      </c>
      <c r="AB2" s="4"/>
      <c r="AC2" s="4"/>
      <c r="AD2" s="4"/>
      <c r="AE2" s="4"/>
    </row>
    <row r="3" spans="2:31" ht="23.1" customHeight="1">
      <c r="B3" s="143" t="s">
        <v>11</v>
      </c>
      <c r="C3" s="145" cm="1">
        <f t="array" ref="C3">IF(ISBLANK(INDEX(Case!E:E,_xlfn.XMATCH('Graded Answers'!B3,Case!B:B))),"",INDEX(Case!E:E,_xlfn.XMATCH('Graded Answers'!B3,Case!B:B)))</f>
        <v>0.15</v>
      </c>
      <c r="D3" s="143" cm="1">
        <f t="array" ref="D3">INDEX(Case!D:D,_xlfn.XMATCH('Graded Answers'!B3,Case!B:B))</f>
        <v>30</v>
      </c>
      <c r="F3" s="141"/>
      <c r="AB3" s="4"/>
      <c r="AC3" s="4"/>
      <c r="AD3" s="4"/>
      <c r="AE3" s="4"/>
    </row>
    <row r="4" spans="2:31" ht="23.1" customHeight="1">
      <c r="B4" s="11" t="s">
        <v>12</v>
      </c>
      <c r="C4" s="172" cm="1">
        <f t="array" ref="C4">IF(ISBLANK(INDEX(Case!E:E,_xlfn.XMATCH('Graded Answers'!B4,Case!B:B))),"",INDEX(Case!E:E,_xlfn.XMATCH('Graded Answers'!B4,Case!B:B)))</f>
        <v>77</v>
      </c>
      <c r="D4" s="143" cm="1">
        <f t="array" ref="D4">INDEX(Case!D:D,_xlfn.XMATCH('Graded Answers'!B4,Case!B:B))</f>
        <v>50</v>
      </c>
      <c r="F4" s="141"/>
      <c r="AB4" s="4"/>
      <c r="AC4" s="4"/>
      <c r="AD4" s="4"/>
      <c r="AE4" s="4"/>
    </row>
    <row r="5" spans="2:31" ht="23.1" customHeight="1">
      <c r="B5" s="11" t="s">
        <v>13</v>
      </c>
      <c r="C5" s="172" cm="1">
        <f t="array" ref="C5">IF(ISBLANK(INDEX(Case!E:E,_xlfn.XMATCH('Graded Answers'!B5,Case!B:B))),"",INDEX(Case!E:E,_xlfn.XMATCH('Graded Answers'!B5,Case!B:B)))</f>
        <v>116</v>
      </c>
      <c r="D5" s="143" cm="1">
        <f t="array" ref="D5">INDEX(Case!D:D,_xlfn.XMATCH('Graded Answers'!B5,Case!B:B))</f>
        <v>50</v>
      </c>
      <c r="F5" s="141"/>
      <c r="AB5" s="4"/>
      <c r="AC5" s="4"/>
      <c r="AD5" s="4"/>
      <c r="AE5" s="4"/>
    </row>
    <row r="6" spans="2:31" ht="23.1" customHeight="1">
      <c r="B6" s="11" t="s">
        <v>17</v>
      </c>
      <c r="C6" s="172" t="str" cm="1">
        <f t="array" ref="C6">IF(ISBLANK(INDEX(Case!E:E,_xlfn.XMATCH('Graded Answers'!B6,Case!B:B))),"",INDEX(Case!E:E,_xlfn.XMATCH('Graded Answers'!B6,Case!B:B)))</f>
        <v>L13</v>
      </c>
      <c r="D6" s="143" cm="1">
        <f t="array" ref="D6">INDEX(Case!D:D,_xlfn.XMATCH('Graded Answers'!B6,Case!B:B))</f>
        <v>50</v>
      </c>
      <c r="F6" s="141"/>
      <c r="AB6" s="4"/>
      <c r="AC6" s="4"/>
      <c r="AD6" s="4"/>
      <c r="AE6" s="4"/>
    </row>
    <row r="7" spans="2:31" ht="23.1" customHeight="1">
      <c r="B7" s="11" t="s">
        <v>18</v>
      </c>
      <c r="C7" s="172" cm="1">
        <f t="array" aca="1" ref="C7" ca="1">IF(ISBLANK(INDEX(Case!E:E,_xlfn.XMATCH('Graded Answers'!B7,Case!B:B))),"",INDEX(Case!E:E,_xlfn.XMATCH('Graded Answers'!B7,Case!B:B)))</f>
        <v>34</v>
      </c>
      <c r="D7" s="143" cm="1">
        <f t="array" ref="D7">INDEX(Case!D:D,_xlfn.XMATCH('Graded Answers'!B7,Case!B:B))</f>
        <v>70</v>
      </c>
      <c r="F7" s="141"/>
      <c r="AB7" s="4"/>
      <c r="AC7" s="4"/>
      <c r="AD7" s="4"/>
      <c r="AE7" s="4"/>
    </row>
    <row r="8" spans="2:31" ht="23.1" customHeight="1">
      <c r="B8" s="15">
        <v>1</v>
      </c>
      <c r="C8" s="173" cm="1">
        <f t="array" ref="C8">IF(ISBLANK(INDEX(Case!E:E,_xlfn.XMATCH('Graded Answers'!B8,Case!B:B))),"",INDEX(Case!E:E,_xlfn.XMATCH('Graded Answers'!B8,Case!B:B)))</f>
        <v>96</v>
      </c>
      <c r="D8" s="143" cm="1">
        <f t="array" ref="D8">INDEX(Case!D:D,_xlfn.XMATCH('Graded Answers'!B8,Case!B:B))</f>
        <v>4</v>
      </c>
      <c r="E8" s="4"/>
      <c r="F8" s="14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2:31" ht="23.1" customHeight="1">
      <c r="B9" s="15">
        <f>B8+1</f>
        <v>2</v>
      </c>
      <c r="C9" s="173" cm="1">
        <f t="array" ref="C9">IF(ISBLANK(INDEX(Case!E:E,_xlfn.XMATCH('Graded Answers'!B9,Case!B:B))),"",INDEX(Case!E:E,_xlfn.XMATCH('Graded Answers'!B9,Case!B:B)))</f>
        <v>108</v>
      </c>
      <c r="D9" s="143" cm="1">
        <f t="array" ref="D9">INDEX(Case!D:D,_xlfn.XMATCH('Graded Answers'!B9,Case!B:B))</f>
        <v>4</v>
      </c>
      <c r="E9" s="4"/>
      <c r="F9" s="14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2:31" ht="23.1" customHeight="1">
      <c r="B10" s="15">
        <f t="shared" ref="B10:B27" si="0">B9+1</f>
        <v>3</v>
      </c>
      <c r="C10" s="173" cm="1">
        <f t="array" ref="C10">IF(ISBLANK(INDEX(Case!E:E,_xlfn.XMATCH('Graded Answers'!B10,Case!B:B))),"",INDEX(Case!E:E,_xlfn.XMATCH('Graded Answers'!B10,Case!B:B)))</f>
        <v>26</v>
      </c>
      <c r="D10" s="143" cm="1">
        <f t="array" ref="D10">INDEX(Case!D:D,_xlfn.XMATCH('Graded Answers'!B10,Case!B:B))</f>
        <v>4</v>
      </c>
      <c r="E10" s="4"/>
      <c r="F10" s="14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2:31" ht="23.1" customHeight="1">
      <c r="B11" s="15">
        <f t="shared" si="0"/>
        <v>4</v>
      </c>
      <c r="C11" s="173" cm="1">
        <f t="array" ref="C11">IF(ISBLANK(INDEX(Case!E:E,_xlfn.XMATCH('Graded Answers'!B11,Case!B:B))),"",INDEX(Case!E:E,_xlfn.XMATCH('Graded Answers'!B11,Case!B:B)))</f>
        <v>59</v>
      </c>
      <c r="D11" s="143" cm="1">
        <f t="array" ref="D11">INDEX(Case!D:D,_xlfn.XMATCH('Graded Answers'!B11,Case!B:B))</f>
        <v>4</v>
      </c>
      <c r="E11" s="4"/>
      <c r="F11" s="14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2:31" ht="23.1" customHeight="1">
      <c r="B12" s="15">
        <f t="shared" si="0"/>
        <v>5</v>
      </c>
      <c r="C12" s="173" cm="1">
        <f t="array" ref="C12">IF(ISBLANK(INDEX(Case!E:E,_xlfn.XMATCH('Graded Answers'!B12,Case!B:B))),"",INDEX(Case!E:E,_xlfn.XMATCH('Graded Answers'!B12,Case!B:B)))</f>
        <v>98</v>
      </c>
      <c r="D12" s="143" cm="1">
        <f t="array" ref="D12">INDEX(Case!D:D,_xlfn.XMATCH('Graded Answers'!B12,Case!B:B))</f>
        <v>4</v>
      </c>
      <c r="E12" s="4"/>
      <c r="F12" s="14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2:31" ht="23.1" customHeight="1">
      <c r="B13" s="15">
        <f t="shared" si="0"/>
        <v>6</v>
      </c>
      <c r="C13" s="173" cm="1">
        <f t="array" ref="C13">IF(ISBLANK(INDEX(Case!E:E,_xlfn.XMATCH('Graded Answers'!B13,Case!B:B))),"",INDEX(Case!E:E,_xlfn.XMATCH('Graded Answers'!B13,Case!B:B)))</f>
        <v>111</v>
      </c>
      <c r="D13" s="143" cm="1">
        <f t="array" ref="D13">INDEX(Case!D:D,_xlfn.XMATCH('Graded Answers'!B13,Case!B:B))</f>
        <v>4</v>
      </c>
      <c r="E13" s="4"/>
      <c r="F13" s="14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2:31" ht="23.1" customHeight="1">
      <c r="B14" s="15">
        <f t="shared" si="0"/>
        <v>7</v>
      </c>
      <c r="C14" s="173" cm="1">
        <f t="array" ref="C14">IF(ISBLANK(INDEX(Case!E:E,_xlfn.XMATCH('Graded Answers'!B14,Case!B:B))),"",INDEX(Case!E:E,_xlfn.XMATCH('Graded Answers'!B14,Case!B:B)))</f>
        <v>76</v>
      </c>
      <c r="D14" s="143" cm="1">
        <f t="array" ref="D14">INDEX(Case!D:D,_xlfn.XMATCH('Graded Answers'!B14,Case!B:B))</f>
        <v>4</v>
      </c>
      <c r="E14" s="4"/>
      <c r="F14" s="14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2:31" ht="23.1" customHeight="1">
      <c r="B15" s="15">
        <f t="shared" si="0"/>
        <v>8</v>
      </c>
      <c r="C15" s="173" cm="1">
        <f t="array" ref="C15">IF(ISBLANK(INDEX(Case!E:E,_xlfn.XMATCH('Graded Answers'!B15,Case!B:B))),"",INDEX(Case!E:E,_xlfn.XMATCH('Graded Answers'!B15,Case!B:B)))</f>
        <v>81</v>
      </c>
      <c r="D15" s="143" cm="1">
        <f t="array" ref="D15">INDEX(Case!D:D,_xlfn.XMATCH('Graded Answers'!B15,Case!B:B))</f>
        <v>4</v>
      </c>
      <c r="E15" s="4"/>
      <c r="F15" s="14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2:31" ht="23.1" customHeight="1">
      <c r="B16" s="15">
        <f t="shared" si="0"/>
        <v>9</v>
      </c>
      <c r="C16" s="173" cm="1">
        <f t="array" ref="C16">IF(ISBLANK(INDEX(Case!E:E,_xlfn.XMATCH('Graded Answers'!B16,Case!B:B))),"",INDEX(Case!E:E,_xlfn.XMATCH('Graded Answers'!B16,Case!B:B)))</f>
        <v>40</v>
      </c>
      <c r="D16" s="143" cm="1">
        <f t="array" ref="D16">INDEX(Case!D:D,_xlfn.XMATCH('Graded Answers'!B16,Case!B:B))</f>
        <v>4</v>
      </c>
      <c r="E16" s="4"/>
      <c r="F16" s="14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ht="23.1" customHeight="1">
      <c r="B17" s="15">
        <f t="shared" si="0"/>
        <v>10</v>
      </c>
      <c r="C17" s="173" cm="1">
        <f t="array" ref="C17">IF(ISBLANK(INDEX(Case!E:E,_xlfn.XMATCH('Graded Answers'!B17,Case!B:B))),"",INDEX(Case!E:E,_xlfn.XMATCH('Graded Answers'!B17,Case!B:B)))</f>
        <v>70</v>
      </c>
      <c r="D17" s="143" cm="1">
        <f t="array" ref="D17">INDEX(Case!D:D,_xlfn.XMATCH('Graded Answers'!B17,Case!B:B))</f>
        <v>4</v>
      </c>
      <c r="E17" s="4"/>
      <c r="F17" s="14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ht="23.1" customHeight="1">
      <c r="B18" s="15">
        <f t="shared" si="0"/>
        <v>11</v>
      </c>
      <c r="C18" s="173" cm="1">
        <f t="array" ref="C18">IF(ISBLANK(INDEX(Case!E:E,_xlfn.XMATCH('Graded Answers'!B18,Case!B:B))),"",INDEX(Case!E:E,_xlfn.XMATCH('Graded Answers'!B18,Case!B:B)))</f>
        <v>74</v>
      </c>
      <c r="D18" s="143" cm="1">
        <f t="array" ref="D18">INDEX(Case!D:D,_xlfn.XMATCH('Graded Answers'!B18,Case!B:B))</f>
        <v>4</v>
      </c>
      <c r="E18" s="4"/>
      <c r="F18" s="14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ht="23.1" customHeight="1">
      <c r="B19" s="15">
        <f t="shared" si="0"/>
        <v>12</v>
      </c>
      <c r="C19" s="173" cm="1">
        <f t="array" ref="C19">IF(ISBLANK(INDEX(Case!E:E,_xlfn.XMATCH('Graded Answers'!B19,Case!B:B))),"",INDEX(Case!E:E,_xlfn.XMATCH('Graded Answers'!B19,Case!B:B)))</f>
        <v>51</v>
      </c>
      <c r="D19" s="143" cm="1">
        <f t="array" ref="D19">INDEX(Case!D:D,_xlfn.XMATCH('Graded Answers'!B19,Case!B:B))</f>
        <v>4</v>
      </c>
      <c r="E19" s="4"/>
      <c r="F19" s="14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ht="23.1" customHeight="1">
      <c r="B20" s="15">
        <f t="shared" si="0"/>
        <v>13</v>
      </c>
      <c r="C20" s="173" cm="1">
        <f t="array" ref="C20">IF(ISBLANK(INDEX(Case!E:E,_xlfn.XMATCH('Graded Answers'!B20,Case!B:B))),"",INDEX(Case!E:E,_xlfn.XMATCH('Graded Answers'!B20,Case!B:B)))</f>
        <v>76</v>
      </c>
      <c r="D20" s="143" cm="1">
        <f t="array" ref="D20">INDEX(Case!D:D,_xlfn.XMATCH('Graded Answers'!B20,Case!B:B))</f>
        <v>4</v>
      </c>
      <c r="E20" s="4"/>
      <c r="F20" s="14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ht="23.1" customHeight="1">
      <c r="B21" s="15">
        <f t="shared" si="0"/>
        <v>14</v>
      </c>
      <c r="C21" s="173" cm="1">
        <f t="array" ref="C21">IF(ISBLANK(INDEX(Case!E:E,_xlfn.XMATCH('Graded Answers'!B21,Case!B:B))),"",INDEX(Case!E:E,_xlfn.XMATCH('Graded Answers'!B21,Case!B:B)))</f>
        <v>174</v>
      </c>
      <c r="D21" s="143" cm="1">
        <f t="array" ref="D21">INDEX(Case!D:D,_xlfn.XMATCH('Graded Answers'!B21,Case!B:B))</f>
        <v>4</v>
      </c>
      <c r="E21" s="4"/>
      <c r="F21" s="14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ht="23.1" customHeight="1">
      <c r="B22" s="15">
        <f t="shared" si="0"/>
        <v>15</v>
      </c>
      <c r="C22" s="173" cm="1">
        <f t="array" ref="C22">IF(ISBLANK(INDEX(Case!E:E,_xlfn.XMATCH('Graded Answers'!B22,Case!B:B))),"",INDEX(Case!E:E,_xlfn.XMATCH('Graded Answers'!B22,Case!B:B)))</f>
        <v>122</v>
      </c>
      <c r="D22" s="143" cm="1">
        <f t="array" ref="D22">INDEX(Case!D:D,_xlfn.XMATCH('Graded Answers'!B22,Case!B:B))</f>
        <v>4</v>
      </c>
      <c r="E22" s="4"/>
      <c r="F22" s="14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ht="23.1" customHeight="1">
      <c r="B23" s="15">
        <f t="shared" si="0"/>
        <v>16</v>
      </c>
      <c r="C23" s="173" cm="1">
        <f t="array" ref="C23">IF(ISBLANK(INDEX(Case!E:E,_xlfn.XMATCH('Graded Answers'!B23,Case!B:B))),"",INDEX(Case!E:E,_xlfn.XMATCH('Graded Answers'!B23,Case!B:B)))</f>
        <v>126</v>
      </c>
      <c r="D23" s="143" cm="1">
        <f t="array" ref="D23">INDEX(Case!D:D,_xlfn.XMATCH('Graded Answers'!B23,Case!B:B))</f>
        <v>4</v>
      </c>
      <c r="E23" s="4"/>
      <c r="F23" s="14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 ht="23.1" customHeight="1">
      <c r="B24" s="15">
        <f t="shared" si="0"/>
        <v>17</v>
      </c>
      <c r="C24" s="173" cm="1">
        <f t="array" ref="C24">IF(ISBLANK(INDEX(Case!E:E,_xlfn.XMATCH('Graded Answers'!B24,Case!B:B))),"",INDEX(Case!E:E,_xlfn.XMATCH('Graded Answers'!B24,Case!B:B)))</f>
        <v>65</v>
      </c>
      <c r="D24" s="143" cm="1">
        <f t="array" ref="D24">INDEX(Case!D:D,_xlfn.XMATCH('Graded Answers'!B24,Case!B:B))</f>
        <v>4</v>
      </c>
      <c r="E24" s="4"/>
      <c r="F24" s="14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ht="23.1" customHeight="1">
      <c r="B25" s="15">
        <f t="shared" si="0"/>
        <v>18</v>
      </c>
      <c r="C25" s="173" cm="1">
        <f t="array" ref="C25">IF(ISBLANK(INDEX(Case!E:E,_xlfn.XMATCH('Graded Answers'!B25,Case!B:B))),"",INDEX(Case!E:E,_xlfn.XMATCH('Graded Answers'!B25,Case!B:B)))</f>
        <v>92</v>
      </c>
      <c r="D25" s="143" cm="1">
        <f t="array" ref="D25">INDEX(Case!D:D,_xlfn.XMATCH('Graded Answers'!B25,Case!B:B))</f>
        <v>4</v>
      </c>
      <c r="E25" s="4"/>
      <c r="F25" s="14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ht="23.1" customHeight="1">
      <c r="B26" s="15">
        <f t="shared" si="0"/>
        <v>19</v>
      </c>
      <c r="C26" s="173" cm="1">
        <f t="array" ref="C26">IF(ISBLANK(INDEX(Case!E:E,_xlfn.XMATCH('Graded Answers'!B26,Case!B:B))),"",INDEX(Case!E:E,_xlfn.XMATCH('Graded Answers'!B26,Case!B:B)))</f>
        <v>168</v>
      </c>
      <c r="D26" s="143" cm="1">
        <f t="array" ref="D26">INDEX(Case!D:D,_xlfn.XMATCH('Graded Answers'!B26,Case!B:B))</f>
        <v>4</v>
      </c>
      <c r="E26" s="4"/>
      <c r="F26" s="14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 ht="23.1" customHeight="1">
      <c r="B27" s="15">
        <f t="shared" si="0"/>
        <v>20</v>
      </c>
      <c r="C27" s="173" cm="1">
        <f t="array" ref="C27">IF(ISBLANK(INDEX(Case!E:E,_xlfn.XMATCH('Graded Answers'!B27,Case!B:B))),"",INDEX(Case!E:E,_xlfn.XMATCH('Graded Answers'!B27,Case!B:B)))</f>
        <v>81</v>
      </c>
      <c r="D27" s="143" cm="1">
        <f t="array" ref="D27">INDEX(Case!D:D,_xlfn.XMATCH('Graded Answers'!B27,Case!B:B))</f>
        <v>4</v>
      </c>
      <c r="E27" s="4"/>
      <c r="F27" s="14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2:31" ht="23.1" customHeight="1">
      <c r="B28" s="15">
        <v>21</v>
      </c>
      <c r="C28" s="173" cm="1">
        <f t="array" ref="C28">IF(ISBLANK(INDEX(Case!E:E,_xlfn.XMATCH('Graded Answers'!B28,Case!B:B))),"",INDEX(Case!E:E,_xlfn.XMATCH('Graded Answers'!B28,Case!B:B)))</f>
        <v>152.60000000000002</v>
      </c>
      <c r="D28" s="143" cm="1">
        <f t="array" ref="D28">INDEX(Case!D:D,_xlfn.XMATCH('Graded Answers'!B28,Case!B:B))</f>
        <v>6</v>
      </c>
      <c r="E28" s="4"/>
      <c r="F28" s="14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2:31" ht="23.1" customHeight="1">
      <c r="B29" s="15">
        <f t="shared" ref="B29:B47" si="1">B28+1</f>
        <v>22</v>
      </c>
      <c r="C29" s="173" cm="1">
        <f t="array" ref="C29">IF(ISBLANK(INDEX(Case!E:E,_xlfn.XMATCH('Graded Answers'!B29,Case!B:B))),"",INDEX(Case!E:E,_xlfn.XMATCH('Graded Answers'!B29,Case!B:B)))</f>
        <v>162.39999999999998</v>
      </c>
      <c r="D29" s="143" cm="1">
        <f t="array" ref="D29">INDEX(Case!D:D,_xlfn.XMATCH('Graded Answers'!B29,Case!B:B))</f>
        <v>6</v>
      </c>
      <c r="E29" s="4"/>
      <c r="F29" s="14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2:31" ht="23.1" customHeight="1">
      <c r="B30" s="15">
        <f t="shared" si="1"/>
        <v>23</v>
      </c>
      <c r="C30" s="173" cm="1">
        <f t="array" ref="C30">IF(ISBLANK(INDEX(Case!E:E,_xlfn.XMATCH('Graded Answers'!B30,Case!B:B))),"",INDEX(Case!E:E,_xlfn.XMATCH('Graded Answers'!B30,Case!B:B)))</f>
        <v>225.15</v>
      </c>
      <c r="D30" s="143" cm="1">
        <f t="array" ref="D30">INDEX(Case!D:D,_xlfn.XMATCH('Graded Answers'!B30,Case!B:B))</f>
        <v>6</v>
      </c>
      <c r="E30" s="4"/>
      <c r="F30" s="14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2:31" ht="23.1" customHeight="1">
      <c r="B31" s="15">
        <f t="shared" si="1"/>
        <v>24</v>
      </c>
      <c r="C31" s="173" cm="1">
        <f t="array" ref="C31">IF(ISBLANK(INDEX(Case!E:E,_xlfn.XMATCH('Graded Answers'!B31,Case!B:B))),"",INDEX(Case!E:E,_xlfn.XMATCH('Graded Answers'!B31,Case!B:B)))</f>
        <v>141.6</v>
      </c>
      <c r="D31" s="143" cm="1">
        <f t="array" ref="D31">INDEX(Case!D:D,_xlfn.XMATCH('Graded Answers'!B31,Case!B:B))</f>
        <v>6</v>
      </c>
      <c r="E31" s="4"/>
      <c r="F31" s="14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2:31" ht="23.1" customHeight="1">
      <c r="B32" s="15">
        <f t="shared" si="1"/>
        <v>25</v>
      </c>
      <c r="C32" s="173" cm="1">
        <f t="array" ref="C32">IF(ISBLANK(INDEX(Case!E:E,_xlfn.XMATCH('Graded Answers'!B32,Case!B:B))),"",INDEX(Case!E:E,_xlfn.XMATCH('Graded Answers'!B32,Case!B:B)))</f>
        <v>155.4</v>
      </c>
      <c r="D32" s="143" cm="1">
        <f t="array" ref="D32">INDEX(Case!D:D,_xlfn.XMATCH('Graded Answers'!B32,Case!B:B))</f>
        <v>6</v>
      </c>
      <c r="E32" s="4"/>
      <c r="F32" s="14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2:31" ht="23.1" customHeight="1">
      <c r="B33" s="15">
        <f t="shared" si="1"/>
        <v>26</v>
      </c>
      <c r="C33" s="173" cm="1">
        <f t="array" ref="C33">IF(ISBLANK(INDEX(Case!E:E,_xlfn.XMATCH('Graded Answers'!B33,Case!B:B))),"",INDEX(Case!E:E,_xlfn.XMATCH('Graded Answers'!B33,Case!B:B)))</f>
        <v>255</v>
      </c>
      <c r="D33" s="143" cm="1">
        <f t="array" ref="D33">INDEX(Case!D:D,_xlfn.XMATCH('Graded Answers'!B33,Case!B:B))</f>
        <v>6</v>
      </c>
      <c r="E33" s="4"/>
      <c r="F33" s="14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2:31" ht="23.1" customHeight="1">
      <c r="B34" s="15">
        <f t="shared" si="1"/>
        <v>27</v>
      </c>
      <c r="C34" s="173" cm="1">
        <f t="array" ref="C34">IF(ISBLANK(INDEX(Case!E:E,_xlfn.XMATCH('Graded Answers'!B34,Case!B:B))),"",INDEX(Case!E:E,_xlfn.XMATCH('Graded Answers'!B34,Case!B:B)))</f>
        <v>128.80000000000001</v>
      </c>
      <c r="D34" s="143" cm="1">
        <f t="array" ref="D34">INDEX(Case!D:D,_xlfn.XMATCH('Graded Answers'!B34,Case!B:B))</f>
        <v>6</v>
      </c>
      <c r="E34" s="4"/>
      <c r="F34" s="14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2:31" ht="23.1" customHeight="1">
      <c r="B35" s="15">
        <f t="shared" si="1"/>
        <v>28</v>
      </c>
      <c r="C35" s="173" cm="1">
        <f t="array" ref="C35">IF(ISBLANK(INDEX(Case!E:E,_xlfn.XMATCH('Graded Answers'!B35,Case!B:B))),"",INDEX(Case!E:E,_xlfn.XMATCH('Graded Answers'!B35,Case!B:B)))</f>
        <v>178.20000000000002</v>
      </c>
      <c r="D35" s="143" cm="1">
        <f t="array" ref="D35">INDEX(Case!D:D,_xlfn.XMATCH('Graded Answers'!B35,Case!B:B))</f>
        <v>6</v>
      </c>
      <c r="E35" s="4"/>
      <c r="F35" s="14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2:31" ht="23.1" customHeight="1">
      <c r="B36" s="15">
        <f t="shared" si="1"/>
        <v>29</v>
      </c>
      <c r="C36" s="173" cm="1">
        <f t="array" ref="C36">IF(ISBLANK(INDEX(Case!E:E,_xlfn.XMATCH('Graded Answers'!B36,Case!B:B))),"",INDEX(Case!E:E,_xlfn.XMATCH('Graded Answers'!B36,Case!B:B)))</f>
        <v>134.39999999999998</v>
      </c>
      <c r="D36" s="143" cm="1">
        <f t="array" ref="D36">INDEX(Case!D:D,_xlfn.XMATCH('Graded Answers'!B36,Case!B:B))</f>
        <v>6</v>
      </c>
      <c r="E36" s="4"/>
      <c r="F36" s="14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2:31" ht="23.1" customHeight="1">
      <c r="B37" s="15">
        <f t="shared" si="1"/>
        <v>30</v>
      </c>
      <c r="C37" s="173" cm="1">
        <f t="array" ref="C37">IF(ISBLANK(INDEX(Case!E:E,_xlfn.XMATCH('Graded Answers'!B37,Case!B:B))),"",INDEX(Case!E:E,_xlfn.XMATCH('Graded Answers'!B37,Case!B:B)))</f>
        <v>167.3</v>
      </c>
      <c r="D37" s="143" cm="1">
        <f t="array" ref="D37">INDEX(Case!D:D,_xlfn.XMATCH('Graded Answers'!B37,Case!B:B))</f>
        <v>6</v>
      </c>
      <c r="E37" s="4"/>
      <c r="F37" s="14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2:31" ht="23.1" customHeight="1">
      <c r="B38" s="15">
        <f t="shared" si="1"/>
        <v>31</v>
      </c>
      <c r="C38" s="173" cm="1">
        <f t="array" ref="C38">IF(ISBLANK(INDEX(Case!E:E,_xlfn.XMATCH('Graded Answers'!B38,Case!B:B))),"",INDEX(Case!E:E,_xlfn.XMATCH('Graded Answers'!B38,Case!B:B)))</f>
        <v>141.39999999999998</v>
      </c>
      <c r="D38" s="143" cm="1">
        <f t="array" ref="D38">INDEX(Case!D:D,_xlfn.XMATCH('Graded Answers'!B38,Case!B:B))</f>
        <v>6</v>
      </c>
      <c r="E38" s="4"/>
      <c r="F38" s="14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2:31" ht="23.1" customHeight="1">
      <c r="B39" s="15">
        <f t="shared" si="1"/>
        <v>32</v>
      </c>
      <c r="C39" s="173" cm="1">
        <f t="array" ref="C39">IF(ISBLANK(INDEX(Case!E:E,_xlfn.XMATCH('Graded Answers'!B39,Case!B:B))),"",INDEX(Case!E:E,_xlfn.XMATCH('Graded Answers'!B39,Case!B:B)))</f>
        <v>149.79999999999998</v>
      </c>
      <c r="D39" s="143" cm="1">
        <f t="array" ref="D39">INDEX(Case!D:D,_xlfn.XMATCH('Graded Answers'!B39,Case!B:B))</f>
        <v>6</v>
      </c>
      <c r="E39" s="4"/>
      <c r="F39" s="14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2:31" ht="23.1" customHeight="1">
      <c r="B40" s="15">
        <f t="shared" si="1"/>
        <v>33</v>
      </c>
      <c r="C40" s="173" cm="1">
        <f t="array" ref="C40">IF(ISBLANK(INDEX(Case!E:E,_xlfn.XMATCH('Graded Answers'!B40,Case!B:B))),"",INDEX(Case!E:E,_xlfn.XMATCH('Graded Answers'!B40,Case!B:B)))</f>
        <v>168.3</v>
      </c>
      <c r="D40" s="143" cm="1">
        <f t="array" ref="D40">INDEX(Case!D:D,_xlfn.XMATCH('Graded Answers'!B40,Case!B:B))</f>
        <v>6</v>
      </c>
      <c r="E40" s="4"/>
      <c r="F40" s="14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2:31" ht="23.1" customHeight="1">
      <c r="B41" s="15">
        <f t="shared" si="1"/>
        <v>34</v>
      </c>
      <c r="C41" s="173" cm="1">
        <f t="array" ref="C41">IF(ISBLANK(INDEX(Case!E:E,_xlfn.XMATCH('Graded Answers'!B41,Case!B:B))),"",INDEX(Case!E:E,_xlfn.XMATCH('Graded Answers'!B41,Case!B:B)))</f>
        <v>159.59999999999997</v>
      </c>
      <c r="D41" s="143" cm="1">
        <f t="array" ref="D41">INDEX(Case!D:D,_xlfn.XMATCH('Graded Answers'!B41,Case!B:B))</f>
        <v>6</v>
      </c>
      <c r="E41" s="4"/>
      <c r="F41" s="14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1" ht="23.1" customHeight="1">
      <c r="B42" s="15">
        <f t="shared" si="1"/>
        <v>35</v>
      </c>
      <c r="C42" s="173" cm="1">
        <f t="array" ref="C42">IF(ISBLANK(INDEX(Case!E:E,_xlfn.XMATCH('Graded Answers'!B42,Case!B:B))),"",INDEX(Case!E:E,_xlfn.XMATCH('Graded Answers'!B42,Case!B:B)))</f>
        <v>158.89999999999998</v>
      </c>
      <c r="D42" s="143" cm="1">
        <f t="array" ref="D42">INDEX(Case!D:D,_xlfn.XMATCH('Graded Answers'!B42,Case!B:B))</f>
        <v>6</v>
      </c>
      <c r="E42" s="4"/>
      <c r="F42" s="14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31" ht="23.1" customHeight="1">
      <c r="B43" s="15">
        <f t="shared" si="1"/>
        <v>36</v>
      </c>
      <c r="C43" s="173" cm="1">
        <f t="array" ref="C43">IF(ISBLANK(INDEX(Case!E:E,_xlfn.XMATCH('Graded Answers'!B43,Case!B:B))),"",INDEX(Case!E:E,_xlfn.XMATCH('Graded Answers'!B43,Case!B:B)))</f>
        <v>213.29999999999998</v>
      </c>
      <c r="D43" s="143" cm="1">
        <f t="array" ref="D43">INDEX(Case!D:D,_xlfn.XMATCH('Graded Answers'!B43,Case!B:B))</f>
        <v>6</v>
      </c>
      <c r="E43" s="4"/>
      <c r="F43" s="14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2:31" ht="23.1" customHeight="1">
      <c r="B44" s="15">
        <f t="shared" si="1"/>
        <v>37</v>
      </c>
      <c r="C44" s="173" cm="1">
        <f t="array" ref="C44">IF(ISBLANK(INDEX(Case!E:E,_xlfn.XMATCH('Graded Answers'!B44,Case!B:B))),"",INDEX(Case!E:E,_xlfn.XMATCH('Graded Answers'!B44,Case!B:B)))</f>
        <v>259.34999999999997</v>
      </c>
      <c r="D44" s="143" cm="1">
        <f t="array" ref="D44">INDEX(Case!D:D,_xlfn.XMATCH('Graded Answers'!B44,Case!B:B))</f>
        <v>6</v>
      </c>
      <c r="E44" s="4"/>
      <c r="F44" s="14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2:31" ht="23.1" customHeight="1">
      <c r="B45" s="15">
        <f t="shared" si="1"/>
        <v>38</v>
      </c>
      <c r="C45" s="173" cm="1">
        <f t="array" ref="C45">IF(ISBLANK(INDEX(Case!E:E,_xlfn.XMATCH('Graded Answers'!B45,Case!B:B))),"",INDEX(Case!E:E,_xlfn.XMATCH('Graded Answers'!B45,Case!B:B)))</f>
        <v>151.9</v>
      </c>
      <c r="D45" s="143" cm="1">
        <f t="array" ref="D45">INDEX(Case!D:D,_xlfn.XMATCH('Graded Answers'!B45,Case!B:B))</f>
        <v>6</v>
      </c>
      <c r="E45" s="4"/>
      <c r="F45" s="14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2:31" ht="23.1" customHeight="1">
      <c r="B46" s="15">
        <f t="shared" si="1"/>
        <v>39</v>
      </c>
      <c r="C46" s="173" cm="1">
        <f t="array" ref="C46">IF(ISBLANK(INDEX(Case!E:E,_xlfn.XMATCH('Graded Answers'!B46,Case!B:B))),"",INDEX(Case!E:E,_xlfn.XMATCH('Graded Answers'!B46,Case!B:B)))</f>
        <v>176</v>
      </c>
      <c r="D46" s="143" cm="1">
        <f t="array" ref="D46">INDEX(Case!D:D,_xlfn.XMATCH('Graded Answers'!B46,Case!B:B))</f>
        <v>6</v>
      </c>
      <c r="E46" s="4"/>
      <c r="F46" s="14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2:31" ht="23.1" customHeight="1">
      <c r="B47" s="15">
        <f t="shared" si="1"/>
        <v>40</v>
      </c>
      <c r="C47" s="173" cm="1">
        <f t="array" ref="C47">IF(ISBLANK(INDEX(Case!E:E,_xlfn.XMATCH('Graded Answers'!B47,Case!B:B))),"",INDEX(Case!E:E,_xlfn.XMATCH('Graded Answers'!B47,Case!B:B)))</f>
        <v>170.40000000000003</v>
      </c>
      <c r="D47" s="143" cm="1">
        <f t="array" ref="D47">INDEX(Case!D:D,_xlfn.XMATCH('Graded Answers'!B47,Case!B:B))</f>
        <v>6</v>
      </c>
      <c r="E47" s="4"/>
      <c r="F47" s="14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2:31" ht="23.1" customHeight="1">
      <c r="B48" s="15">
        <v>41</v>
      </c>
      <c r="C48" s="173" cm="1">
        <f t="array" ref="C48">IF(ISBLANK(INDEX(Case!E:E,_xlfn.XMATCH('Graded Answers'!B48,Case!B:B))),"",INDEX(Case!E:E,_xlfn.XMATCH('Graded Answers'!B48,Case!B:B)))</f>
        <v>193.89999999999998</v>
      </c>
      <c r="D48" s="143" cm="1">
        <f t="array" ref="D48">INDEX(Case!D:D,_xlfn.XMATCH('Graded Answers'!B48,Case!B:B))</f>
        <v>9</v>
      </c>
      <c r="E48" s="4"/>
      <c r="F48" s="14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2:31" ht="23.1" customHeight="1">
      <c r="B49" s="15">
        <f t="shared" ref="B49:B67" si="2">B48+1</f>
        <v>42</v>
      </c>
      <c r="C49" s="173" cm="1">
        <f t="array" ref="C49">IF(ISBLANK(INDEX(Case!E:E,_xlfn.XMATCH('Graded Answers'!B49,Case!B:B))),"",INDEX(Case!E:E,_xlfn.XMATCH('Graded Answers'!B49,Case!B:B)))</f>
        <v>163.20000000000002</v>
      </c>
      <c r="D49" s="143" cm="1">
        <f t="array" ref="D49">INDEX(Case!D:D,_xlfn.XMATCH('Graded Answers'!B49,Case!B:B))</f>
        <v>9</v>
      </c>
      <c r="E49" s="4"/>
      <c r="F49" s="14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2:31" ht="23.1" customHeight="1">
      <c r="B50" s="15">
        <f t="shared" si="2"/>
        <v>43</v>
      </c>
      <c r="C50" s="173" cm="1">
        <f t="array" ref="C50">IF(ISBLANK(INDEX(Case!E:E,_xlfn.XMATCH('Graded Answers'!B50,Case!B:B))),"",INDEX(Case!E:E,_xlfn.XMATCH('Graded Answers'!B50,Case!B:B)))</f>
        <v>175.2</v>
      </c>
      <c r="D50" s="143" cm="1">
        <f t="array" ref="D50">INDEX(Case!D:D,_xlfn.XMATCH('Graded Answers'!B50,Case!B:B))</f>
        <v>9</v>
      </c>
      <c r="E50" s="4"/>
      <c r="F50" s="14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2:31" ht="23.1" customHeight="1">
      <c r="B51" s="15">
        <f t="shared" si="2"/>
        <v>44</v>
      </c>
      <c r="C51" s="173" cm="1">
        <f t="array" ref="C51">IF(ISBLANK(INDEX(Case!E:E,_xlfn.XMATCH('Graded Answers'!B51,Case!B:B))),"",INDEX(Case!E:E,_xlfn.XMATCH('Graded Answers'!B51,Case!B:B)))</f>
        <v>232.2</v>
      </c>
      <c r="D51" s="143" cm="1">
        <f t="array" ref="D51">INDEX(Case!D:D,_xlfn.XMATCH('Graded Answers'!B51,Case!B:B))</f>
        <v>9</v>
      </c>
      <c r="E51" s="4"/>
      <c r="F51" s="14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2:31" ht="23.1" customHeight="1">
      <c r="B52" s="15">
        <f t="shared" si="2"/>
        <v>45</v>
      </c>
      <c r="C52" s="173" cm="1">
        <f t="array" ref="C52">IF(ISBLANK(INDEX(Case!E:E,_xlfn.XMATCH('Graded Answers'!B52,Case!B:B))),"",INDEX(Case!E:E,_xlfn.XMATCH('Graded Answers'!B52,Case!B:B)))</f>
        <v>144.80000000000001</v>
      </c>
      <c r="D52" s="143" cm="1">
        <f t="array" ref="D52">INDEX(Case!D:D,_xlfn.XMATCH('Graded Answers'!B52,Case!B:B))</f>
        <v>9</v>
      </c>
      <c r="E52" s="4"/>
      <c r="F52" s="14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2:31" ht="23.1" customHeight="1">
      <c r="B53" s="15">
        <f t="shared" si="2"/>
        <v>46</v>
      </c>
      <c r="C53" s="173" cm="1">
        <f t="array" ref="C53">IF(ISBLANK(INDEX(Case!E:E,_xlfn.XMATCH('Graded Answers'!B53,Case!B:B))),"",INDEX(Case!E:E,_xlfn.XMATCH('Graded Answers'!B53,Case!B:B)))</f>
        <v>154.69999999999999</v>
      </c>
      <c r="D53" s="143" cm="1">
        <f t="array" ref="D53">INDEX(Case!D:D,_xlfn.XMATCH('Graded Answers'!B53,Case!B:B))</f>
        <v>9</v>
      </c>
      <c r="E53" s="4"/>
      <c r="F53" s="14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2:31" ht="23.1" customHeight="1">
      <c r="B54" s="15">
        <f t="shared" si="2"/>
        <v>47</v>
      </c>
      <c r="C54" s="173" cm="1">
        <f t="array" ref="C54">IF(ISBLANK(INDEX(Case!E:E,_xlfn.XMATCH('Graded Answers'!B54,Case!B:B))),"",INDEX(Case!E:E,_xlfn.XMATCH('Graded Answers'!B54,Case!B:B)))</f>
        <v>252</v>
      </c>
      <c r="D54" s="143" cm="1">
        <f t="array" ref="D54">INDEX(Case!D:D,_xlfn.XMATCH('Graded Answers'!B54,Case!B:B))</f>
        <v>9</v>
      </c>
      <c r="E54" s="4"/>
      <c r="F54" s="14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2:31" ht="23.1" customHeight="1">
      <c r="B55" s="15">
        <f t="shared" si="2"/>
        <v>48</v>
      </c>
      <c r="C55" s="173" cm="1">
        <f t="array" ref="C55">IF(ISBLANK(INDEX(Case!E:E,_xlfn.XMATCH('Graded Answers'!B55,Case!B:B))),"",INDEX(Case!E:E,_xlfn.XMATCH('Graded Answers'!B55,Case!B:B)))</f>
        <v>154.80000000000001</v>
      </c>
      <c r="D55" s="143" cm="1">
        <f t="array" ref="D55">INDEX(Case!D:D,_xlfn.XMATCH('Graded Answers'!B55,Case!B:B))</f>
        <v>9</v>
      </c>
      <c r="E55" s="4"/>
      <c r="F55" s="14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2:31" ht="23.1" customHeight="1">
      <c r="B56" s="15">
        <f t="shared" si="2"/>
        <v>49</v>
      </c>
      <c r="C56" s="173" cm="1">
        <f t="array" ref="C56">IF(ISBLANK(INDEX(Case!E:E,_xlfn.XMATCH('Graded Answers'!B56,Case!B:B))),"",INDEX(Case!E:E,_xlfn.XMATCH('Graded Answers'!B56,Case!B:B)))</f>
        <v>139.30000000000001</v>
      </c>
      <c r="D56" s="143" cm="1">
        <f t="array" ref="D56">INDEX(Case!D:D,_xlfn.XMATCH('Graded Answers'!B56,Case!B:B))</f>
        <v>9</v>
      </c>
      <c r="E56" s="4"/>
      <c r="F56" s="14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2:31" ht="23.1" customHeight="1">
      <c r="B57" s="15">
        <f t="shared" si="2"/>
        <v>50</v>
      </c>
      <c r="C57" s="173" cm="1">
        <f t="array" ref="C57">IF(ISBLANK(INDEX(Case!E:E,_xlfn.XMATCH('Graded Answers'!B57,Case!B:B))),"",INDEX(Case!E:E,_xlfn.XMATCH('Graded Answers'!B57,Case!B:B)))</f>
        <v>144.9</v>
      </c>
      <c r="D57" s="143" cm="1">
        <f t="array" ref="D57">INDEX(Case!D:D,_xlfn.XMATCH('Graded Answers'!B57,Case!B:B))</f>
        <v>9</v>
      </c>
      <c r="E57" s="4"/>
      <c r="F57" s="14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2:31" ht="23.1" customHeight="1">
      <c r="B58" s="15">
        <f t="shared" si="2"/>
        <v>51</v>
      </c>
      <c r="C58" s="173" cm="1">
        <f t="array" ref="C58">IF(ISBLANK(INDEX(Case!E:E,_xlfn.XMATCH('Graded Answers'!B58,Case!B:B))),"",INDEX(Case!E:E,_xlfn.XMATCH('Graded Answers'!B58,Case!B:B)))</f>
        <v>152</v>
      </c>
      <c r="D58" s="143" cm="1">
        <f t="array" ref="D58">INDEX(Case!D:D,_xlfn.XMATCH('Graded Answers'!B58,Case!B:B))</f>
        <v>9</v>
      </c>
      <c r="E58" s="4"/>
      <c r="F58" s="14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2:31" ht="23.1" customHeight="1">
      <c r="B59" s="15">
        <f t="shared" si="2"/>
        <v>52</v>
      </c>
      <c r="C59" s="173" cm="1">
        <f t="array" ref="C59">IF(ISBLANK(INDEX(Case!E:E,_xlfn.XMATCH('Graded Answers'!B59,Case!B:B))),"",INDEX(Case!E:E,_xlfn.XMATCH('Graded Answers'!B59,Case!B:B)))</f>
        <v>155.4</v>
      </c>
      <c r="D59" s="143" cm="1">
        <f t="array" ref="D59">INDEX(Case!D:D,_xlfn.XMATCH('Graded Answers'!B59,Case!B:B))</f>
        <v>9</v>
      </c>
      <c r="E59" s="4"/>
      <c r="F59" s="14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2:31" ht="23.1" customHeight="1">
      <c r="B60" s="15">
        <f t="shared" si="2"/>
        <v>53</v>
      </c>
      <c r="C60" s="173" cm="1">
        <f t="array" ref="C60">IF(ISBLANK(INDEX(Case!E:E,_xlfn.XMATCH('Graded Answers'!B60,Case!B:B))),"",INDEX(Case!E:E,_xlfn.XMATCH('Graded Answers'!B60,Case!B:B)))</f>
        <v>175.2</v>
      </c>
      <c r="D60" s="143" cm="1">
        <f t="array" ref="D60">INDEX(Case!D:D,_xlfn.XMATCH('Graded Answers'!B60,Case!B:B))</f>
        <v>9</v>
      </c>
      <c r="E60" s="4"/>
      <c r="F60" s="14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2:31" ht="23.1" customHeight="1">
      <c r="B61" s="15">
        <f t="shared" si="2"/>
        <v>54</v>
      </c>
      <c r="C61" s="173" cm="1">
        <f t="array" ref="C61">IF(ISBLANK(INDEX(Case!E:E,_xlfn.XMATCH('Graded Answers'!B61,Case!B:B))),"",INDEX(Case!E:E,_xlfn.XMATCH('Graded Answers'!B61,Case!B:B)))</f>
        <v>155.19999999999999</v>
      </c>
      <c r="D61" s="143" cm="1">
        <f t="array" ref="D61">INDEX(Case!D:D,_xlfn.XMATCH('Graded Answers'!B61,Case!B:B))</f>
        <v>9</v>
      </c>
      <c r="E61" s="4"/>
      <c r="F61" s="14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2:31" ht="23.1" customHeight="1">
      <c r="B62" s="15">
        <f t="shared" si="2"/>
        <v>55</v>
      </c>
      <c r="C62" s="173" cm="1">
        <f t="array" ref="C62">IF(ISBLANK(INDEX(Case!E:E,_xlfn.XMATCH('Graded Answers'!B62,Case!B:B))),"",INDEX(Case!E:E,_xlfn.XMATCH('Graded Answers'!B62,Case!B:B)))</f>
        <v>214.2</v>
      </c>
      <c r="D62" s="143" cm="1">
        <f t="array" ref="D62">INDEX(Case!D:D,_xlfn.XMATCH('Graded Answers'!B62,Case!B:B))</f>
        <v>9</v>
      </c>
      <c r="E62" s="4"/>
      <c r="F62" s="14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2:31" ht="23.1" customHeight="1">
      <c r="B63" s="15">
        <f t="shared" si="2"/>
        <v>56</v>
      </c>
      <c r="C63" s="173" cm="1">
        <f t="array" ref="C63">IF(ISBLANK(INDEX(Case!E:E,_xlfn.XMATCH('Graded Answers'!B63,Case!B:B))),"",INDEX(Case!E:E,_xlfn.XMATCH('Graded Answers'!B63,Case!B:B)))</f>
        <v>203.4</v>
      </c>
      <c r="D63" s="143" cm="1">
        <f t="array" ref="D63">INDEX(Case!D:D,_xlfn.XMATCH('Graded Answers'!B63,Case!B:B))</f>
        <v>9</v>
      </c>
      <c r="E63" s="4"/>
      <c r="F63" s="14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2:31" ht="23.1" customHeight="1">
      <c r="B64" s="15">
        <f t="shared" si="2"/>
        <v>57</v>
      </c>
      <c r="C64" s="173" cm="1">
        <f t="array" ref="C64">IF(ISBLANK(INDEX(Case!E:E,_xlfn.XMATCH('Graded Answers'!B64,Case!B:B))),"",INDEX(Case!E:E,_xlfn.XMATCH('Graded Answers'!B64,Case!B:B)))</f>
        <v>180.8</v>
      </c>
      <c r="D64" s="143" cm="1">
        <f t="array" ref="D64">INDEX(Case!D:D,_xlfn.XMATCH('Graded Answers'!B64,Case!B:B))</f>
        <v>9</v>
      </c>
      <c r="E64" s="4"/>
      <c r="F64" s="14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2:31" ht="23.1" customHeight="1">
      <c r="B65" s="15">
        <f t="shared" si="2"/>
        <v>58</v>
      </c>
      <c r="C65" s="173" cm="1">
        <f t="array" ref="C65">IF(ISBLANK(INDEX(Case!E:E,_xlfn.XMATCH('Graded Answers'!B65,Case!B:B))),"",INDEX(Case!E:E,_xlfn.XMATCH('Graded Answers'!B65,Case!B:B)))</f>
        <v>165.9</v>
      </c>
      <c r="D65" s="143" cm="1">
        <f t="array" ref="D65">INDEX(Case!D:D,_xlfn.XMATCH('Graded Answers'!B65,Case!B:B))</f>
        <v>9</v>
      </c>
      <c r="E65" s="4"/>
      <c r="F65" s="14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2:31" ht="23.1" customHeight="1">
      <c r="B66" s="15">
        <f t="shared" si="2"/>
        <v>59</v>
      </c>
      <c r="C66" s="173" cm="1">
        <f t="array" ref="C66">IF(ISBLANK(INDEX(Case!E:E,_xlfn.XMATCH('Graded Answers'!B66,Case!B:B))),"",INDEX(Case!E:E,_xlfn.XMATCH('Graded Answers'!B66,Case!B:B)))</f>
        <v>160</v>
      </c>
      <c r="D66" s="143" cm="1">
        <f t="array" ref="D66">INDEX(Case!D:D,_xlfn.XMATCH('Graded Answers'!B66,Case!B:B))</f>
        <v>9</v>
      </c>
      <c r="E66" s="4"/>
      <c r="F66" s="14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2:31" ht="23.1" customHeight="1">
      <c r="B67" s="15">
        <f t="shared" si="2"/>
        <v>60</v>
      </c>
      <c r="C67" s="173" cm="1">
        <f t="array" ref="C67">IF(ISBLANK(INDEX(Case!E:E,_xlfn.XMATCH('Graded Answers'!B67,Case!B:B))),"",INDEX(Case!E:E,_xlfn.XMATCH('Graded Answers'!B67,Case!B:B)))</f>
        <v>165.60000000000002</v>
      </c>
      <c r="D67" s="143" cm="1">
        <f t="array" ref="D67">INDEX(Case!D:D,_xlfn.XMATCH('Graded Answers'!B67,Case!B:B))</f>
        <v>9</v>
      </c>
      <c r="E67" s="4"/>
      <c r="F67" s="14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2:31" ht="23.1" customHeight="1">
      <c r="B68" s="15">
        <v>61</v>
      </c>
      <c r="C68" s="173" cm="1">
        <f t="array" ref="C68">IF(ISBLANK(INDEX(Case!E:E,_xlfn.XMATCH('Graded Answers'!B68,Case!B:B))),"",INDEX(Case!E:E,_xlfn.XMATCH('Graded Answers'!B68,Case!B:B)))</f>
        <v>28393.900000000027</v>
      </c>
      <c r="D68" s="143" cm="1">
        <f t="array" ref="D68">INDEX(Case!D:D,_xlfn.XMATCH('Graded Answers'!B68,Case!B:B))</f>
        <v>6</v>
      </c>
      <c r="E68" s="4"/>
      <c r="F68" s="14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2:31" ht="23.1" customHeight="1">
      <c r="B69" s="15">
        <f t="shared" ref="B69:B87" si="3">B68+1</f>
        <v>62</v>
      </c>
      <c r="C69" s="173" cm="1">
        <f t="array" ref="C69">IF(ISBLANK(INDEX(Case!E:E,_xlfn.XMATCH('Graded Answers'!B69,Case!B:B))),"",INDEX(Case!E:E,_xlfn.XMATCH('Graded Answers'!B69,Case!B:B)))</f>
        <v>86741.899999999805</v>
      </c>
      <c r="D69" s="143" cm="1">
        <f t="array" ref="D69">INDEX(Case!D:D,_xlfn.XMATCH('Graded Answers'!B69,Case!B:B))</f>
        <v>6</v>
      </c>
      <c r="E69" s="4"/>
      <c r="F69" s="14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2:31" ht="23.1" customHeight="1">
      <c r="B70" s="15">
        <f t="shared" si="3"/>
        <v>63</v>
      </c>
      <c r="C70" s="173" cm="1">
        <f t="array" ref="C70">IF(ISBLANK(INDEX(Case!E:E,_xlfn.XMATCH('Graded Answers'!B70,Case!B:B))),"",INDEX(Case!E:E,_xlfn.XMATCH('Graded Answers'!B70,Case!B:B)))</f>
        <v>40883.100000000035</v>
      </c>
      <c r="D70" s="143" cm="1">
        <f t="array" ref="D70">INDEX(Case!D:D,_xlfn.XMATCH('Graded Answers'!B70,Case!B:B))</f>
        <v>6</v>
      </c>
      <c r="E70" s="4"/>
      <c r="F70" s="14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2:31" ht="23.1" customHeight="1">
      <c r="B71" s="15">
        <f t="shared" si="3"/>
        <v>64</v>
      </c>
      <c r="C71" s="173" cm="1">
        <f t="array" ref="C71">IF(ISBLANK(INDEX(Case!E:E,_xlfn.XMATCH('Graded Answers'!B71,Case!B:B))),"",INDEX(Case!E:E,_xlfn.XMATCH('Graded Answers'!B71,Case!B:B)))</f>
        <v>48951.700000000026</v>
      </c>
      <c r="D71" s="143" cm="1">
        <f t="array" ref="D71">INDEX(Case!D:D,_xlfn.XMATCH('Graded Answers'!B71,Case!B:B))</f>
        <v>6</v>
      </c>
      <c r="E71" s="4"/>
      <c r="F71" s="14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2:31" ht="23.1" customHeight="1">
      <c r="B72" s="15">
        <f t="shared" si="3"/>
        <v>65</v>
      </c>
      <c r="C72" s="173" cm="1">
        <f t="array" ref="C72">IF(ISBLANK(INDEX(Case!E:E,_xlfn.XMATCH('Graded Answers'!B72,Case!B:B))),"",INDEX(Case!E:E,_xlfn.XMATCH('Graded Answers'!B72,Case!B:B)))</f>
        <v>79429.799999999872</v>
      </c>
      <c r="D72" s="143" cm="1">
        <f t="array" ref="D72">INDEX(Case!D:D,_xlfn.XMATCH('Graded Answers'!B72,Case!B:B))</f>
        <v>6</v>
      </c>
      <c r="E72" s="4"/>
      <c r="F72" s="14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2:31" ht="23.1" customHeight="1">
      <c r="B73" s="15">
        <f t="shared" si="3"/>
        <v>66</v>
      </c>
      <c r="C73" s="173" cm="1">
        <f t="array" ref="C73">IF(ISBLANK(INDEX(Case!E:E,_xlfn.XMATCH('Graded Answers'!B73,Case!B:B))),"",INDEX(Case!E:E,_xlfn.XMATCH('Graded Answers'!B73,Case!B:B)))</f>
        <v>21428.500000000011</v>
      </c>
      <c r="D73" s="143" cm="1">
        <f t="array" ref="D73">INDEX(Case!D:D,_xlfn.XMATCH('Graded Answers'!B73,Case!B:B))</f>
        <v>6</v>
      </c>
      <c r="E73" s="4"/>
      <c r="F73" s="14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2:31" ht="23.1" customHeight="1">
      <c r="B74" s="15">
        <f t="shared" si="3"/>
        <v>67</v>
      </c>
      <c r="C74" s="173" cm="1">
        <f t="array" ref="C74">IF(ISBLANK(INDEX(Case!E:E,_xlfn.XMATCH('Graded Answers'!B74,Case!B:B))),"",INDEX(Case!E:E,_xlfn.XMATCH('Graded Answers'!B74,Case!B:B)))</f>
        <v>39554.800000000032</v>
      </c>
      <c r="D74" s="143" cm="1">
        <f t="array" ref="D74">INDEX(Case!D:D,_xlfn.XMATCH('Graded Answers'!B74,Case!B:B))</f>
        <v>6</v>
      </c>
      <c r="E74" s="4"/>
      <c r="F74" s="14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2:31" ht="23.1" customHeight="1">
      <c r="B75" s="15">
        <f t="shared" si="3"/>
        <v>68</v>
      </c>
      <c r="C75" s="173" cm="1">
        <f t="array" ref="C75">IF(ISBLANK(INDEX(Case!E:E,_xlfn.XMATCH('Graded Answers'!B75,Case!B:B))),"",INDEX(Case!E:E,_xlfn.XMATCH('Graded Answers'!B75,Case!B:B)))</f>
        <v>73808.999999999942</v>
      </c>
      <c r="D75" s="143" cm="1">
        <f t="array" ref="D75">INDEX(Case!D:D,_xlfn.XMATCH('Graded Answers'!B75,Case!B:B))</f>
        <v>6</v>
      </c>
      <c r="E75" s="4"/>
      <c r="F75" s="14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2:31" ht="23.1" customHeight="1">
      <c r="B76" s="15">
        <f t="shared" si="3"/>
        <v>69</v>
      </c>
      <c r="C76" s="173" cm="1">
        <f t="array" ref="C76">IF(ISBLANK(INDEX(Case!E:E,_xlfn.XMATCH('Graded Answers'!B76,Case!B:B))),"",INDEX(Case!E:E,_xlfn.XMATCH('Graded Answers'!B76,Case!B:B)))</f>
        <v>21960.200000000012</v>
      </c>
      <c r="D76" s="143" cm="1">
        <f t="array" ref="D76">INDEX(Case!D:D,_xlfn.XMATCH('Graded Answers'!B76,Case!B:B))</f>
        <v>6</v>
      </c>
      <c r="E76" s="4"/>
      <c r="F76" s="14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2:31" ht="23.1" customHeight="1">
      <c r="B77" s="15">
        <f t="shared" si="3"/>
        <v>70</v>
      </c>
      <c r="C77" s="173" cm="1">
        <f t="array" ref="C77">IF(ISBLANK(INDEX(Case!E:E,_xlfn.XMATCH('Graded Answers'!B77,Case!B:B))),"",INDEX(Case!E:E,_xlfn.XMATCH('Graded Answers'!B77,Case!B:B)))</f>
        <v>67416.399999999994</v>
      </c>
      <c r="D77" s="143" cm="1">
        <f t="array" ref="D77">INDEX(Case!D:D,_xlfn.XMATCH('Graded Answers'!B77,Case!B:B))</f>
        <v>6</v>
      </c>
      <c r="E77" s="4"/>
      <c r="F77" s="14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2:31" ht="23.1" customHeight="1">
      <c r="B78" s="15">
        <f t="shared" si="3"/>
        <v>71</v>
      </c>
      <c r="C78" s="173" cm="1">
        <f t="array" ref="C78">IF(ISBLANK(INDEX(Case!E:E,_xlfn.XMATCH('Graded Answers'!B78,Case!B:B))),"",INDEX(Case!E:E,_xlfn.XMATCH('Graded Answers'!B78,Case!B:B)))</f>
        <v>18289.2</v>
      </c>
      <c r="D78" s="143" cm="1">
        <f t="array" ref="D78">INDEX(Case!D:D,_xlfn.XMATCH('Graded Answers'!B78,Case!B:B))</f>
        <v>6</v>
      </c>
      <c r="E78" s="4"/>
      <c r="F78" s="14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2:31" ht="23.1" customHeight="1">
      <c r="B79" s="15">
        <f t="shared" si="3"/>
        <v>72</v>
      </c>
      <c r="C79" s="173" cm="1">
        <f t="array" ref="C79">IF(ISBLANK(INDEX(Case!E:E,_xlfn.XMATCH('Graded Answers'!B79,Case!B:B))),"",INDEX(Case!E:E,_xlfn.XMATCH('Graded Answers'!B79,Case!B:B)))</f>
        <v>84494.099999999831</v>
      </c>
      <c r="D79" s="143" cm="1">
        <f t="array" ref="D79">INDEX(Case!D:D,_xlfn.XMATCH('Graded Answers'!B79,Case!B:B))</f>
        <v>6</v>
      </c>
      <c r="E79" s="4"/>
      <c r="F79" s="14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2:31" ht="23.1" customHeight="1">
      <c r="B80" s="15">
        <f t="shared" si="3"/>
        <v>73</v>
      </c>
      <c r="C80" s="173" cm="1">
        <f t="array" ref="C80">IF(ISBLANK(INDEX(Case!E:E,_xlfn.XMATCH('Graded Answers'!B80,Case!B:B))),"",INDEX(Case!E:E,_xlfn.XMATCH('Graded Answers'!B80,Case!B:B)))</f>
        <v>43108.400000000023</v>
      </c>
      <c r="D80" s="143" cm="1">
        <f t="array" ref="D80">INDEX(Case!D:D,_xlfn.XMATCH('Graded Answers'!B80,Case!B:B))</f>
        <v>6</v>
      </c>
      <c r="E80" s="4"/>
      <c r="F80" s="14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2:31" ht="23.1" customHeight="1">
      <c r="B81" s="15">
        <f t="shared" si="3"/>
        <v>74</v>
      </c>
      <c r="C81" s="173" cm="1">
        <f t="array" ref="C81">IF(ISBLANK(INDEX(Case!E:E,_xlfn.XMATCH('Graded Answers'!B81,Case!B:B))),"",INDEX(Case!E:E,_xlfn.XMATCH('Graded Answers'!B81,Case!B:B)))</f>
        <v>57194.000000000015</v>
      </c>
      <c r="D81" s="143" cm="1">
        <f t="array" ref="D81">INDEX(Case!D:D,_xlfn.XMATCH('Graded Answers'!B81,Case!B:B))</f>
        <v>6</v>
      </c>
      <c r="E81" s="4"/>
      <c r="F81" s="14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2:31" ht="23.1" customHeight="1">
      <c r="B82" s="15">
        <f t="shared" si="3"/>
        <v>75</v>
      </c>
      <c r="C82" s="173" cm="1">
        <f t="array" ref="C82">IF(ISBLANK(INDEX(Case!E:E,_xlfn.XMATCH('Graded Answers'!B82,Case!B:B))),"",INDEX(Case!E:E,_xlfn.XMATCH('Graded Answers'!B82,Case!B:B)))</f>
        <v>49522.300000000017</v>
      </c>
      <c r="D82" s="143" cm="1">
        <f t="array" ref="D82">INDEX(Case!D:D,_xlfn.XMATCH('Graded Answers'!B82,Case!B:B))</f>
        <v>6</v>
      </c>
      <c r="E82" s="4"/>
      <c r="F82" s="14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2:31" ht="23.1" customHeight="1">
      <c r="B83" s="15">
        <f t="shared" si="3"/>
        <v>76</v>
      </c>
      <c r="C83" s="173" cm="1">
        <f t="array" ref="C83">IF(ISBLANK(INDEX(Case!E:E,_xlfn.XMATCH('Graded Answers'!B83,Case!B:B))),"",INDEX(Case!E:E,_xlfn.XMATCH('Graded Answers'!B83,Case!B:B)))</f>
        <v>25051.200000000015</v>
      </c>
      <c r="D83" s="143" cm="1">
        <f t="array" ref="D83">INDEX(Case!D:D,_xlfn.XMATCH('Graded Answers'!B83,Case!B:B))</f>
        <v>6</v>
      </c>
      <c r="E83" s="4"/>
      <c r="F83" s="14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2:31" ht="23.1" customHeight="1">
      <c r="B84" s="15">
        <f t="shared" si="3"/>
        <v>77</v>
      </c>
      <c r="C84" s="173" cm="1">
        <f t="array" ref="C84">IF(ISBLANK(INDEX(Case!E:E,_xlfn.XMATCH('Graded Answers'!B84,Case!B:B))),"",INDEX(Case!E:E,_xlfn.XMATCH('Graded Answers'!B84,Case!B:B)))</f>
        <v>55529.300000000017</v>
      </c>
      <c r="D84" s="143" cm="1">
        <f t="array" ref="D84">INDEX(Case!D:D,_xlfn.XMATCH('Graded Answers'!B84,Case!B:B))</f>
        <v>6</v>
      </c>
      <c r="E84" s="4"/>
      <c r="F84" s="14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2:31" ht="23.1" customHeight="1">
      <c r="B85" s="15">
        <f t="shared" si="3"/>
        <v>78</v>
      </c>
      <c r="C85" s="173" cm="1">
        <f t="array" ref="C85">IF(ISBLANK(INDEX(Case!E:E,_xlfn.XMATCH('Graded Answers'!B85,Case!B:B))),"",INDEX(Case!E:E,_xlfn.XMATCH('Graded Answers'!B85,Case!B:B)))</f>
        <v>19425.400000000005</v>
      </c>
      <c r="D85" s="143" cm="1">
        <f t="array" ref="D85">INDEX(Case!D:D,_xlfn.XMATCH('Graded Answers'!B85,Case!B:B))</f>
        <v>6</v>
      </c>
      <c r="E85" s="4"/>
      <c r="F85" s="14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2:31" ht="23.1" customHeight="1">
      <c r="B86" s="15">
        <f t="shared" si="3"/>
        <v>79</v>
      </c>
      <c r="C86" s="173" cm="1">
        <f t="array" ref="C86">IF(ISBLANK(INDEX(Case!E:E,_xlfn.XMATCH('Graded Answers'!B86,Case!B:B))),"",INDEX(Case!E:E,_xlfn.XMATCH('Graded Answers'!B86,Case!B:B)))</f>
        <v>85055.599999999831</v>
      </c>
      <c r="D86" s="143" cm="1">
        <f t="array" ref="D86">INDEX(Case!D:D,_xlfn.XMATCH('Graded Answers'!B86,Case!B:B))</f>
        <v>6</v>
      </c>
      <c r="E86" s="4"/>
      <c r="F86" s="14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2:31" ht="23.1" customHeight="1">
      <c r="B87" s="15">
        <f t="shared" si="3"/>
        <v>80</v>
      </c>
      <c r="C87" s="173" cm="1">
        <f t="array" ref="C87">IF(ISBLANK(INDEX(Case!E:E,_xlfn.XMATCH('Graded Answers'!B87,Case!B:B))),"",INDEX(Case!E:E,_xlfn.XMATCH('Graded Answers'!B87,Case!B:B)))</f>
        <v>72645.199999999939</v>
      </c>
      <c r="D87" s="143" cm="1">
        <f t="array" ref="D87">INDEX(Case!D:D,_xlfn.XMATCH('Graded Answers'!B87,Case!B:B))</f>
        <v>6</v>
      </c>
      <c r="E87" s="4"/>
      <c r="F87" s="14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2:31" ht="23.1" customHeight="1">
      <c r="B88" s="15">
        <v>81</v>
      </c>
      <c r="C88" s="172" cm="1">
        <f t="array" ref="C88">IF(ISBLANK(INDEX(Case!E:E,_xlfn.XMATCH('Graded Answers'!B88,Case!B:B))),"",INDEX(Case!E:E,_xlfn.XMATCH('Graded Answers'!B88,Case!B:B)))</f>
        <v>18</v>
      </c>
      <c r="D88" s="143" cm="1">
        <f t="array" ref="D88">INDEX(Case!D:D,_xlfn.XMATCH('Graded Answers'!B88,Case!B:B))</f>
        <v>3</v>
      </c>
      <c r="E88" s="4"/>
      <c r="F88" s="14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2:31" ht="23.1" customHeight="1">
      <c r="B89" s="15">
        <f t="shared" ref="B89:B107" si="4">B88+1</f>
        <v>82</v>
      </c>
      <c r="C89" s="172" cm="1">
        <f t="array" ref="C89">IF(ISBLANK(INDEX(Case!E:E,_xlfn.XMATCH('Graded Answers'!B89,Case!B:B))),"",INDEX(Case!E:E,_xlfn.XMATCH('Graded Answers'!B89,Case!B:B)))</f>
        <v>21</v>
      </c>
      <c r="D89" s="143" cm="1">
        <f t="array" ref="D89">INDEX(Case!D:D,_xlfn.XMATCH('Graded Answers'!B89,Case!B:B))</f>
        <v>3</v>
      </c>
      <c r="E89" s="4"/>
      <c r="F89" s="14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2:31" ht="23.1" customHeight="1">
      <c r="B90" s="15">
        <f t="shared" si="4"/>
        <v>83</v>
      </c>
      <c r="C90" s="172" cm="1">
        <f t="array" ref="C90">IF(ISBLANK(INDEX(Case!E:E,_xlfn.XMATCH('Graded Answers'!B90,Case!B:B))),"",INDEX(Case!E:E,_xlfn.XMATCH('Graded Answers'!B90,Case!B:B)))</f>
        <v>16</v>
      </c>
      <c r="D90" s="143" cm="1">
        <f t="array" ref="D90">INDEX(Case!D:D,_xlfn.XMATCH('Graded Answers'!B90,Case!B:B))</f>
        <v>3</v>
      </c>
      <c r="E90" s="4"/>
      <c r="F90" s="14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2:31" ht="23.1" customHeight="1">
      <c r="B91" s="15">
        <f t="shared" si="4"/>
        <v>84</v>
      </c>
      <c r="C91" s="172" cm="1">
        <f t="array" ref="C91">IF(ISBLANK(INDEX(Case!E:E,_xlfn.XMATCH('Graded Answers'!B91,Case!B:B))),"",INDEX(Case!E:E,_xlfn.XMATCH('Graded Answers'!B91,Case!B:B)))</f>
        <v>20</v>
      </c>
      <c r="D91" s="143" cm="1">
        <f t="array" ref="D91">INDEX(Case!D:D,_xlfn.XMATCH('Graded Answers'!B91,Case!B:B))</f>
        <v>3</v>
      </c>
      <c r="E91" s="4"/>
      <c r="F91" s="14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2:31" ht="23.1" customHeight="1">
      <c r="B92" s="15">
        <f t="shared" si="4"/>
        <v>85</v>
      </c>
      <c r="C92" s="172" cm="1">
        <f t="array" ref="C92">IF(ISBLANK(INDEX(Case!E:E,_xlfn.XMATCH('Graded Answers'!B92,Case!B:B))),"",INDEX(Case!E:E,_xlfn.XMATCH('Graded Answers'!B92,Case!B:B)))</f>
        <v>10</v>
      </c>
      <c r="D92" s="143" cm="1">
        <f t="array" ref="D92">INDEX(Case!D:D,_xlfn.XMATCH('Graded Answers'!B92,Case!B:B))</f>
        <v>3</v>
      </c>
      <c r="E92" s="4"/>
      <c r="F92" s="14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2:31" ht="23.1" customHeight="1">
      <c r="B93" s="15">
        <f t="shared" si="4"/>
        <v>86</v>
      </c>
      <c r="C93" s="172" cm="1">
        <f t="array" ref="C93">IF(ISBLANK(INDEX(Case!E:E,_xlfn.XMATCH('Graded Answers'!B93,Case!B:B))),"",INDEX(Case!E:E,_xlfn.XMATCH('Graded Answers'!B93,Case!B:B)))</f>
        <v>8</v>
      </c>
      <c r="D93" s="143" cm="1">
        <f t="array" ref="D93">INDEX(Case!D:D,_xlfn.XMATCH('Graded Answers'!B93,Case!B:B))</f>
        <v>3</v>
      </c>
      <c r="E93" s="4"/>
      <c r="F93" s="14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2:31" ht="23.1" customHeight="1">
      <c r="B94" s="15">
        <f t="shared" si="4"/>
        <v>87</v>
      </c>
      <c r="C94" s="172" cm="1">
        <f t="array" ref="C94">IF(ISBLANK(INDEX(Case!E:E,_xlfn.XMATCH('Graded Answers'!B94,Case!B:B))),"",INDEX(Case!E:E,_xlfn.XMATCH('Graded Answers'!B94,Case!B:B)))</f>
        <v>15</v>
      </c>
      <c r="D94" s="143" cm="1">
        <f t="array" ref="D94">INDEX(Case!D:D,_xlfn.XMATCH('Graded Answers'!B94,Case!B:B))</f>
        <v>3</v>
      </c>
      <c r="E94" s="4"/>
      <c r="F94" s="14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2:31" ht="23.1" customHeight="1">
      <c r="B95" s="15">
        <f t="shared" si="4"/>
        <v>88</v>
      </c>
      <c r="C95" s="172" cm="1">
        <f t="array" ref="C95">IF(ISBLANK(INDEX(Case!E:E,_xlfn.XMATCH('Graded Answers'!B95,Case!B:B))),"",INDEX(Case!E:E,_xlfn.XMATCH('Graded Answers'!B95,Case!B:B)))</f>
        <v>20</v>
      </c>
      <c r="D95" s="143" cm="1">
        <f t="array" ref="D95">INDEX(Case!D:D,_xlfn.XMATCH('Graded Answers'!B95,Case!B:B))</f>
        <v>3</v>
      </c>
      <c r="E95" s="4"/>
      <c r="F95" s="14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2:31" ht="23.1" customHeight="1">
      <c r="B96" s="15">
        <f t="shared" si="4"/>
        <v>89</v>
      </c>
      <c r="C96" s="172" cm="1">
        <f t="array" ref="C96">IF(ISBLANK(INDEX(Case!E:E,_xlfn.XMATCH('Graded Answers'!B96,Case!B:B))),"",INDEX(Case!E:E,_xlfn.XMATCH('Graded Answers'!B96,Case!B:B)))</f>
        <v>11</v>
      </c>
      <c r="D96" s="143" cm="1">
        <f t="array" ref="D96">INDEX(Case!D:D,_xlfn.XMATCH('Graded Answers'!B96,Case!B:B))</f>
        <v>3</v>
      </c>
      <c r="E96" s="4"/>
      <c r="F96" s="14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2:31" ht="23.1" customHeight="1">
      <c r="B97" s="15">
        <f t="shared" si="4"/>
        <v>90</v>
      </c>
      <c r="C97" s="172" cm="1">
        <f t="array" ref="C97">IF(ISBLANK(INDEX(Case!E:E,_xlfn.XMATCH('Graded Answers'!B97,Case!B:B))),"",INDEX(Case!E:E,_xlfn.XMATCH('Graded Answers'!B97,Case!B:B)))</f>
        <v>17</v>
      </c>
      <c r="D97" s="143" cm="1">
        <f t="array" ref="D97">INDEX(Case!D:D,_xlfn.XMATCH('Graded Answers'!B97,Case!B:B))</f>
        <v>3</v>
      </c>
      <c r="E97" s="4"/>
      <c r="F97" s="14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2:31" ht="23.1" customHeight="1">
      <c r="B98" s="15">
        <f t="shared" si="4"/>
        <v>91</v>
      </c>
      <c r="C98" s="172" cm="1">
        <f t="array" ref="C98">IF(ISBLANK(INDEX(Case!E:E,_xlfn.XMATCH('Graded Answers'!B98,Case!B:B))),"",INDEX(Case!E:E,_xlfn.XMATCH('Graded Answers'!B98,Case!B:B)))</f>
        <v>11</v>
      </c>
      <c r="D98" s="143" cm="1">
        <f t="array" ref="D98">INDEX(Case!D:D,_xlfn.XMATCH('Graded Answers'!B98,Case!B:B))</f>
        <v>3</v>
      </c>
      <c r="E98" s="4"/>
      <c r="F98" s="14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2:31" ht="23.1" customHeight="1">
      <c r="B99" s="15">
        <f t="shared" si="4"/>
        <v>92</v>
      </c>
      <c r="C99" s="172" cm="1">
        <f t="array" ref="C99">IF(ISBLANK(INDEX(Case!E:E,_xlfn.XMATCH('Graded Answers'!B99,Case!B:B))),"",INDEX(Case!E:E,_xlfn.XMATCH('Graded Answers'!B99,Case!B:B)))</f>
        <v>18</v>
      </c>
      <c r="D99" s="143" cm="1">
        <f t="array" ref="D99">INDEX(Case!D:D,_xlfn.XMATCH('Graded Answers'!B99,Case!B:B))</f>
        <v>3</v>
      </c>
      <c r="E99" s="4"/>
      <c r="F99" s="14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2:31" ht="23.1" customHeight="1">
      <c r="B100" s="15">
        <f t="shared" si="4"/>
        <v>93</v>
      </c>
      <c r="C100" s="172" cm="1">
        <f t="array" ref="C100">IF(ISBLANK(INDEX(Case!E:E,_xlfn.XMATCH('Graded Answers'!B100,Case!B:B))),"",INDEX(Case!E:E,_xlfn.XMATCH('Graded Answers'!B100,Case!B:B)))</f>
        <v>17</v>
      </c>
      <c r="D100" s="143" cm="1">
        <f t="array" ref="D100">INDEX(Case!D:D,_xlfn.XMATCH('Graded Answers'!B100,Case!B:B))</f>
        <v>3</v>
      </c>
      <c r="E100" s="4"/>
      <c r="F100" s="14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2:31" ht="23.1" customHeight="1">
      <c r="B101" s="15">
        <f t="shared" si="4"/>
        <v>94</v>
      </c>
      <c r="C101" s="172" cm="1">
        <f t="array" ref="C101">IF(ISBLANK(INDEX(Case!E:E,_xlfn.XMATCH('Graded Answers'!B101,Case!B:B))),"",INDEX(Case!E:E,_xlfn.XMATCH('Graded Answers'!B101,Case!B:B)))</f>
        <v>17</v>
      </c>
      <c r="D101" s="143" cm="1">
        <f t="array" ref="D101">INDEX(Case!D:D,_xlfn.XMATCH('Graded Answers'!B101,Case!B:B))</f>
        <v>3</v>
      </c>
      <c r="E101" s="4"/>
      <c r="F101" s="14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2:31" ht="23.1" customHeight="1">
      <c r="B102" s="15">
        <f t="shared" si="4"/>
        <v>95</v>
      </c>
      <c r="C102" s="172" cm="1">
        <f t="array" ref="C102">IF(ISBLANK(INDEX(Case!E:E,_xlfn.XMATCH('Graded Answers'!B102,Case!B:B))),"",INDEX(Case!E:E,_xlfn.XMATCH('Graded Answers'!B102,Case!B:B)))</f>
        <v>13</v>
      </c>
      <c r="D102" s="143" cm="1">
        <f t="array" ref="D102">INDEX(Case!D:D,_xlfn.XMATCH('Graded Answers'!B102,Case!B:B))</f>
        <v>3</v>
      </c>
      <c r="E102" s="4"/>
      <c r="F102" s="14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2:31" ht="23.1" customHeight="1">
      <c r="B103" s="15">
        <f t="shared" si="4"/>
        <v>96</v>
      </c>
      <c r="C103" s="172" cm="1">
        <f t="array" ref="C103">IF(ISBLANK(INDEX(Case!E:E,_xlfn.XMATCH('Graded Answers'!B103,Case!B:B))),"",INDEX(Case!E:E,_xlfn.XMATCH('Graded Answers'!B103,Case!B:B)))</f>
        <v>15</v>
      </c>
      <c r="D103" s="143" cm="1">
        <f t="array" ref="D103">INDEX(Case!D:D,_xlfn.XMATCH('Graded Answers'!B103,Case!B:B))</f>
        <v>3</v>
      </c>
      <c r="E103" s="4"/>
      <c r="F103" s="14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2:31" ht="23.1" customHeight="1">
      <c r="B104" s="15">
        <f t="shared" si="4"/>
        <v>97</v>
      </c>
      <c r="C104" s="172" cm="1">
        <f t="array" ref="C104">IF(ISBLANK(INDEX(Case!E:E,_xlfn.XMATCH('Graded Answers'!B104,Case!B:B))),"",INDEX(Case!E:E,_xlfn.XMATCH('Graded Answers'!B104,Case!B:B)))</f>
        <v>15</v>
      </c>
      <c r="D104" s="143" cm="1">
        <f t="array" ref="D104">INDEX(Case!D:D,_xlfn.XMATCH('Graded Answers'!B104,Case!B:B))</f>
        <v>3</v>
      </c>
      <c r="E104" s="4"/>
      <c r="F104" s="14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2:31" ht="23.1" customHeight="1">
      <c r="B105" s="15">
        <f t="shared" si="4"/>
        <v>98</v>
      </c>
      <c r="C105" s="172" cm="1">
        <f t="array" ref="C105">IF(ISBLANK(INDEX(Case!E:E,_xlfn.XMATCH('Graded Answers'!B105,Case!B:B))),"",INDEX(Case!E:E,_xlfn.XMATCH('Graded Answers'!B105,Case!B:B)))</f>
        <v>16</v>
      </c>
      <c r="D105" s="143" cm="1">
        <f t="array" ref="D105">INDEX(Case!D:D,_xlfn.XMATCH('Graded Answers'!B105,Case!B:B))</f>
        <v>3</v>
      </c>
      <c r="E105" s="4"/>
      <c r="F105" s="14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2:31" ht="23.1" customHeight="1">
      <c r="B106" s="15">
        <f t="shared" si="4"/>
        <v>99</v>
      </c>
      <c r="C106" s="172" cm="1">
        <f t="array" ref="C106">IF(ISBLANK(INDEX(Case!E:E,_xlfn.XMATCH('Graded Answers'!B106,Case!B:B))),"",INDEX(Case!E:E,_xlfn.XMATCH('Graded Answers'!B106,Case!B:B)))</f>
        <v>11</v>
      </c>
      <c r="D106" s="143" cm="1">
        <f t="array" ref="D106">INDEX(Case!D:D,_xlfn.XMATCH('Graded Answers'!B106,Case!B:B))</f>
        <v>3</v>
      </c>
      <c r="E106" s="4"/>
      <c r="F106" s="14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2:31" ht="23.1" customHeight="1">
      <c r="B107" s="15">
        <f t="shared" si="4"/>
        <v>100</v>
      </c>
      <c r="C107" s="172" cm="1">
        <f t="array" ref="C107">IF(ISBLANK(INDEX(Case!E:E,_xlfn.XMATCH('Graded Answers'!B107,Case!B:B))),"",INDEX(Case!E:E,_xlfn.XMATCH('Graded Answers'!B107,Case!B:B)))</f>
        <v>12</v>
      </c>
      <c r="D107" s="143" cm="1">
        <f t="array" ref="D107">INDEX(Case!D:D,_xlfn.XMATCH('Graded Answers'!B107,Case!B:B))</f>
        <v>3</v>
      </c>
      <c r="E107" s="4"/>
      <c r="F107" s="14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2:31" ht="23.1" customHeight="1">
      <c r="B108" s="15">
        <v>101</v>
      </c>
      <c r="C108" s="172" cm="1">
        <f t="array" ref="C108">IF(ISBLANK(INDEX(Case!E:E,_xlfn.XMATCH('Graded Answers'!B108,Case!B:B))),"",INDEX(Case!E:E,_xlfn.XMATCH('Graded Answers'!B108,Case!B:B)))</f>
        <v>9</v>
      </c>
      <c r="D108" s="143" cm="1">
        <f t="array" ref="D108">INDEX(Case!D:D,_xlfn.XMATCH('Graded Answers'!B108,Case!B:B))</f>
        <v>6</v>
      </c>
      <c r="E108" s="4"/>
      <c r="F108" s="14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2:31" ht="23.1" customHeight="1">
      <c r="B109" s="15">
        <f t="shared" ref="B109:B127" si="5">B108+1</f>
        <v>102</v>
      </c>
      <c r="C109" s="172" cm="1">
        <f t="array" ref="C109">IF(ISBLANK(INDEX(Case!E:E,_xlfn.XMATCH('Graded Answers'!B109,Case!B:B))),"",INDEX(Case!E:E,_xlfn.XMATCH('Graded Answers'!B109,Case!B:B)))</f>
        <v>5</v>
      </c>
      <c r="D109" s="143" cm="1">
        <f t="array" ref="D109">INDEX(Case!D:D,_xlfn.XMATCH('Graded Answers'!B109,Case!B:B))</f>
        <v>6</v>
      </c>
      <c r="E109" s="4"/>
      <c r="F109" s="14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2:31" ht="23.1" customHeight="1">
      <c r="B110" s="15">
        <f t="shared" si="5"/>
        <v>103</v>
      </c>
      <c r="C110" s="172" cm="1">
        <f t="array" ref="C110">IF(ISBLANK(INDEX(Case!E:E,_xlfn.XMATCH('Graded Answers'!B110,Case!B:B))),"",INDEX(Case!E:E,_xlfn.XMATCH('Graded Answers'!B110,Case!B:B)))</f>
        <v>6</v>
      </c>
      <c r="D110" s="143" cm="1">
        <f t="array" ref="D110">INDEX(Case!D:D,_xlfn.XMATCH('Graded Answers'!B110,Case!B:B))</f>
        <v>6</v>
      </c>
      <c r="E110" s="4"/>
      <c r="F110" s="14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2:31" ht="23.1" customHeight="1">
      <c r="B111" s="15">
        <f t="shared" si="5"/>
        <v>104</v>
      </c>
      <c r="C111" s="172" cm="1">
        <f t="array" ref="C111">IF(ISBLANK(INDEX(Case!E:E,_xlfn.XMATCH('Graded Answers'!B111,Case!B:B))),"",INDEX(Case!E:E,_xlfn.XMATCH('Graded Answers'!B111,Case!B:B)))</f>
        <v>7</v>
      </c>
      <c r="D111" s="143" cm="1">
        <f t="array" ref="D111">INDEX(Case!D:D,_xlfn.XMATCH('Graded Answers'!B111,Case!B:B))</f>
        <v>6</v>
      </c>
      <c r="E111" s="4"/>
      <c r="F111" s="14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2:31" ht="23.1" customHeight="1">
      <c r="B112" s="15">
        <f t="shared" si="5"/>
        <v>105</v>
      </c>
      <c r="C112" s="172" cm="1">
        <f t="array" ref="C112">IF(ISBLANK(INDEX(Case!E:E,_xlfn.XMATCH('Graded Answers'!B112,Case!B:B))),"",INDEX(Case!E:E,_xlfn.XMATCH('Graded Answers'!B112,Case!B:B)))</f>
        <v>6</v>
      </c>
      <c r="D112" s="143" cm="1">
        <f t="array" ref="D112">INDEX(Case!D:D,_xlfn.XMATCH('Graded Answers'!B112,Case!B:B))</f>
        <v>6</v>
      </c>
      <c r="E112" s="4"/>
      <c r="F112" s="14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2:31" ht="23.1" customHeight="1">
      <c r="B113" s="15">
        <f t="shared" si="5"/>
        <v>106</v>
      </c>
      <c r="C113" s="172" cm="1">
        <f t="array" ref="C113">IF(ISBLANK(INDEX(Case!E:E,_xlfn.XMATCH('Graded Answers'!B113,Case!B:B))),"",INDEX(Case!E:E,_xlfn.XMATCH('Graded Answers'!B113,Case!B:B)))</f>
        <v>4</v>
      </c>
      <c r="D113" s="143" cm="1">
        <f t="array" ref="D113">INDEX(Case!D:D,_xlfn.XMATCH('Graded Answers'!B113,Case!B:B))</f>
        <v>6</v>
      </c>
      <c r="E113" s="4"/>
      <c r="F113" s="14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2:31" ht="23.1" customHeight="1">
      <c r="B114" s="15">
        <f t="shared" si="5"/>
        <v>107</v>
      </c>
      <c r="C114" s="172" cm="1">
        <f t="array" ref="C114">IF(ISBLANK(INDEX(Case!E:E,_xlfn.XMATCH('Graded Answers'!B114,Case!B:B))),"",INDEX(Case!E:E,_xlfn.XMATCH('Graded Answers'!B114,Case!B:B)))</f>
        <v>11</v>
      </c>
      <c r="D114" s="143" cm="1">
        <f t="array" ref="D114">INDEX(Case!D:D,_xlfn.XMATCH('Graded Answers'!B114,Case!B:B))</f>
        <v>6</v>
      </c>
      <c r="E114" s="4"/>
      <c r="F114" s="14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2:31" ht="23.1" customHeight="1">
      <c r="B115" s="15">
        <f t="shared" si="5"/>
        <v>108</v>
      </c>
      <c r="C115" s="172" cm="1">
        <f t="array" ref="C115">IF(ISBLANK(INDEX(Case!E:E,_xlfn.XMATCH('Graded Answers'!B115,Case!B:B))),"",INDEX(Case!E:E,_xlfn.XMATCH('Graded Answers'!B115,Case!B:B)))</f>
        <v>14</v>
      </c>
      <c r="D115" s="143" cm="1">
        <f t="array" ref="D115">INDEX(Case!D:D,_xlfn.XMATCH('Graded Answers'!B115,Case!B:B))</f>
        <v>6</v>
      </c>
      <c r="E115" s="4"/>
      <c r="F115" s="14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2:31" ht="23.1" customHeight="1">
      <c r="B116" s="15">
        <f t="shared" si="5"/>
        <v>109</v>
      </c>
      <c r="C116" s="172" cm="1">
        <f t="array" ref="C116">IF(ISBLANK(INDEX(Case!E:E,_xlfn.XMATCH('Graded Answers'!B116,Case!B:B))),"",INDEX(Case!E:E,_xlfn.XMATCH('Graded Answers'!B116,Case!B:B)))</f>
        <v>6</v>
      </c>
      <c r="D116" s="143" cm="1">
        <f t="array" ref="D116">INDEX(Case!D:D,_xlfn.XMATCH('Graded Answers'!B116,Case!B:B))</f>
        <v>6</v>
      </c>
      <c r="E116" s="4"/>
      <c r="F116" s="14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2:31" ht="23.1" customHeight="1">
      <c r="B117" s="15">
        <f t="shared" si="5"/>
        <v>110</v>
      </c>
      <c r="C117" s="172" cm="1">
        <f t="array" ref="C117">IF(ISBLANK(INDEX(Case!E:E,_xlfn.XMATCH('Graded Answers'!B117,Case!B:B))),"",INDEX(Case!E:E,_xlfn.XMATCH('Graded Answers'!B117,Case!B:B)))</f>
        <v>7</v>
      </c>
      <c r="D117" s="143" cm="1">
        <f t="array" ref="D117">INDEX(Case!D:D,_xlfn.XMATCH('Graded Answers'!B117,Case!B:B))</f>
        <v>6</v>
      </c>
      <c r="E117" s="4"/>
      <c r="F117" s="14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2:31" ht="23.1" customHeight="1">
      <c r="B118" s="15">
        <f t="shared" si="5"/>
        <v>111</v>
      </c>
      <c r="C118" s="172" cm="1">
        <f t="array" ref="C118">IF(ISBLANK(INDEX(Case!E:E,_xlfn.XMATCH('Graded Answers'!B118,Case!B:B))),"",INDEX(Case!E:E,_xlfn.XMATCH('Graded Answers'!B118,Case!B:B)))</f>
        <v>16</v>
      </c>
      <c r="D118" s="143" cm="1">
        <f t="array" ref="D118">INDEX(Case!D:D,_xlfn.XMATCH('Graded Answers'!B118,Case!B:B))</f>
        <v>6</v>
      </c>
      <c r="E118" s="4"/>
      <c r="F118" s="14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2:31" ht="23.1" customHeight="1">
      <c r="B119" s="15">
        <f t="shared" si="5"/>
        <v>112</v>
      </c>
      <c r="C119" s="172" cm="1">
        <f t="array" ref="C119">IF(ISBLANK(INDEX(Case!E:E,_xlfn.XMATCH('Graded Answers'!B119,Case!B:B))),"",INDEX(Case!E:E,_xlfn.XMATCH('Graded Answers'!B119,Case!B:B)))</f>
        <v>8</v>
      </c>
      <c r="D119" s="143" cm="1">
        <f t="array" ref="D119">INDEX(Case!D:D,_xlfn.XMATCH('Graded Answers'!B119,Case!B:B))</f>
        <v>6</v>
      </c>
      <c r="E119" s="4"/>
      <c r="F119" s="14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2:31" ht="23.1" customHeight="1">
      <c r="B120" s="15">
        <f t="shared" si="5"/>
        <v>113</v>
      </c>
      <c r="C120" s="172" cm="1">
        <f t="array" ref="C120">IF(ISBLANK(INDEX(Case!E:E,_xlfn.XMATCH('Graded Answers'!B120,Case!B:B))),"",INDEX(Case!E:E,_xlfn.XMATCH('Graded Answers'!B120,Case!B:B)))</f>
        <v>6</v>
      </c>
      <c r="D120" s="143" cm="1">
        <f t="array" ref="D120">INDEX(Case!D:D,_xlfn.XMATCH('Graded Answers'!B120,Case!B:B))</f>
        <v>6</v>
      </c>
      <c r="E120" s="4"/>
      <c r="F120" s="14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2:31" ht="23.1" customHeight="1">
      <c r="B121" s="15">
        <f t="shared" si="5"/>
        <v>114</v>
      </c>
      <c r="C121" s="172" cm="1">
        <f t="array" ref="C121">IF(ISBLANK(INDEX(Case!E:E,_xlfn.XMATCH('Graded Answers'!B121,Case!B:B))),"",INDEX(Case!E:E,_xlfn.XMATCH('Graded Answers'!B121,Case!B:B)))</f>
        <v>11</v>
      </c>
      <c r="D121" s="143" cm="1">
        <f t="array" ref="D121">INDEX(Case!D:D,_xlfn.XMATCH('Graded Answers'!B121,Case!B:B))</f>
        <v>6</v>
      </c>
      <c r="E121" s="4"/>
      <c r="F121" s="14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2:31" ht="23.1" customHeight="1">
      <c r="B122" s="15">
        <f t="shared" si="5"/>
        <v>115</v>
      </c>
      <c r="C122" s="172" cm="1">
        <f t="array" ref="C122">IF(ISBLANK(INDEX(Case!E:E,_xlfn.XMATCH('Graded Answers'!B122,Case!B:B))),"",INDEX(Case!E:E,_xlfn.XMATCH('Graded Answers'!B122,Case!B:B)))</f>
        <v>11</v>
      </c>
      <c r="D122" s="143" cm="1">
        <f t="array" ref="D122">INDEX(Case!D:D,_xlfn.XMATCH('Graded Answers'!B122,Case!B:B))</f>
        <v>6</v>
      </c>
      <c r="E122" s="4"/>
      <c r="F122" s="14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2:31" ht="23.1" customHeight="1">
      <c r="B123" s="15">
        <f t="shared" si="5"/>
        <v>116</v>
      </c>
      <c r="C123" s="172" cm="1">
        <f t="array" ref="C123">IF(ISBLANK(INDEX(Case!E:E,_xlfn.XMATCH('Graded Answers'!B123,Case!B:B))),"",INDEX(Case!E:E,_xlfn.XMATCH('Graded Answers'!B123,Case!B:B)))</f>
        <v>9</v>
      </c>
      <c r="D123" s="143" cm="1">
        <f t="array" ref="D123">INDEX(Case!D:D,_xlfn.XMATCH('Graded Answers'!B123,Case!B:B))</f>
        <v>6</v>
      </c>
      <c r="E123" s="4"/>
      <c r="F123" s="14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2:31" ht="23.1" customHeight="1">
      <c r="B124" s="15">
        <f t="shared" si="5"/>
        <v>117</v>
      </c>
      <c r="C124" s="172" cm="1">
        <f t="array" ref="C124">IF(ISBLANK(INDEX(Case!E:E,_xlfn.XMATCH('Graded Answers'!B124,Case!B:B))),"",INDEX(Case!E:E,_xlfn.XMATCH('Graded Answers'!B124,Case!B:B)))</f>
        <v>5</v>
      </c>
      <c r="D124" s="143" cm="1">
        <f t="array" ref="D124">INDEX(Case!D:D,_xlfn.XMATCH('Graded Answers'!B124,Case!B:B))</f>
        <v>6</v>
      </c>
      <c r="E124" s="4"/>
      <c r="F124" s="14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2:31" ht="23.1" customHeight="1">
      <c r="B125" s="15">
        <f t="shared" si="5"/>
        <v>118</v>
      </c>
      <c r="C125" s="172" cm="1">
        <f t="array" ref="C125">IF(ISBLANK(INDEX(Case!E:E,_xlfn.XMATCH('Graded Answers'!B125,Case!B:B))),"",INDEX(Case!E:E,_xlfn.XMATCH('Graded Answers'!B125,Case!B:B)))</f>
        <v>13</v>
      </c>
      <c r="D125" s="143" cm="1">
        <f t="array" ref="D125">INDEX(Case!D:D,_xlfn.XMATCH('Graded Answers'!B125,Case!B:B))</f>
        <v>6</v>
      </c>
      <c r="E125" s="4"/>
      <c r="F125" s="14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2:31" ht="23.1" customHeight="1">
      <c r="B126" s="15">
        <f t="shared" si="5"/>
        <v>119</v>
      </c>
      <c r="C126" s="172" cm="1">
        <f t="array" ref="C126">IF(ISBLANK(INDEX(Case!E:E,_xlfn.XMATCH('Graded Answers'!B126,Case!B:B))),"",INDEX(Case!E:E,_xlfn.XMATCH('Graded Answers'!B126,Case!B:B)))</f>
        <v>4</v>
      </c>
      <c r="D126" s="143" cm="1">
        <f t="array" ref="D126">INDEX(Case!D:D,_xlfn.XMATCH('Graded Answers'!B126,Case!B:B))</f>
        <v>6</v>
      </c>
      <c r="E126" s="4"/>
      <c r="F126" s="14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2:31" ht="23.1" customHeight="1">
      <c r="B127" s="15">
        <f t="shared" si="5"/>
        <v>120</v>
      </c>
      <c r="C127" s="172" cm="1">
        <f t="array" ref="C127">IF(ISBLANK(INDEX(Case!E:E,_xlfn.XMATCH('Graded Answers'!B127,Case!B:B))),"",INDEX(Case!E:E,_xlfn.XMATCH('Graded Answers'!B127,Case!B:B)))</f>
        <v>3</v>
      </c>
      <c r="D127" s="143" cm="1">
        <f t="array" ref="D127">INDEX(Case!D:D,_xlfn.XMATCH('Graded Answers'!B127,Case!B:B))</f>
        <v>6</v>
      </c>
      <c r="E127" s="4"/>
      <c r="F127" s="14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2:31" ht="23.1" customHeight="1">
      <c r="B128" s="15">
        <v>121</v>
      </c>
      <c r="C128" s="172" cm="1">
        <f t="array" aca="1" ref="C128" ca="1">IF(ISBLANK(INDEX(Case!E:E,_xlfn.XMATCH('Graded Answers'!B128,Case!B:B))),"",INDEX(Case!E:E,_xlfn.XMATCH('Graded Answers'!B128,Case!B:B)))</f>
        <v>19</v>
      </c>
      <c r="D128" s="143" cm="1">
        <f t="array" ref="D128">INDEX(Case!D:D,_xlfn.XMATCH('Graded Answers'!B128,Case!B:B))</f>
        <v>6</v>
      </c>
      <c r="E128" s="4"/>
      <c r="F128" s="14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2:31" ht="23.1" customHeight="1">
      <c r="B129" s="15">
        <f t="shared" ref="B129:B147" si="6">B128+1</f>
        <v>122</v>
      </c>
      <c r="C129" s="172" cm="1">
        <f t="array" aca="1" ref="C129" ca="1">IF(ISBLANK(INDEX(Case!E:E,_xlfn.XMATCH('Graded Answers'!B129,Case!B:B))),"",INDEX(Case!E:E,_xlfn.XMATCH('Graded Answers'!B129,Case!B:B)))</f>
        <v>22</v>
      </c>
      <c r="D129" s="143" cm="1">
        <f t="array" ref="D129">INDEX(Case!D:D,_xlfn.XMATCH('Graded Answers'!B129,Case!B:B))</f>
        <v>6</v>
      </c>
      <c r="E129" s="4"/>
      <c r="F129" s="14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2:31" ht="23.1" customHeight="1">
      <c r="B130" s="15">
        <f t="shared" si="6"/>
        <v>123</v>
      </c>
      <c r="C130" s="172" cm="1">
        <f t="array" aca="1" ref="C130" ca="1">IF(ISBLANK(INDEX(Case!E:E,_xlfn.XMATCH('Graded Answers'!B130,Case!B:B))),"",INDEX(Case!E:E,_xlfn.XMATCH('Graded Answers'!B130,Case!B:B)))</f>
        <v>21</v>
      </c>
      <c r="D130" s="143" cm="1">
        <f t="array" ref="D130">INDEX(Case!D:D,_xlfn.XMATCH('Graded Answers'!B130,Case!B:B))</f>
        <v>6</v>
      </c>
      <c r="E130" s="4"/>
      <c r="F130" s="14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2:31" ht="23.1" customHeight="1">
      <c r="B131" s="15">
        <f t="shared" si="6"/>
        <v>124</v>
      </c>
      <c r="C131" s="172" cm="1">
        <f t="array" aca="1" ref="C131" ca="1">IF(ISBLANK(INDEX(Case!E:E,_xlfn.XMATCH('Graded Answers'!B131,Case!B:B))),"",INDEX(Case!E:E,_xlfn.XMATCH('Graded Answers'!B131,Case!B:B)))</f>
        <v>23</v>
      </c>
      <c r="D131" s="143" cm="1">
        <f t="array" ref="D131">INDEX(Case!D:D,_xlfn.XMATCH('Graded Answers'!B131,Case!B:B))</f>
        <v>6</v>
      </c>
      <c r="E131" s="4"/>
      <c r="F131" s="14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2:31" ht="23.1" customHeight="1">
      <c r="B132" s="15">
        <f t="shared" si="6"/>
        <v>125</v>
      </c>
      <c r="C132" s="172" cm="1">
        <f t="array" aca="1" ref="C132" ca="1">IF(ISBLANK(INDEX(Case!E:E,_xlfn.XMATCH('Graded Answers'!B132,Case!B:B))),"",INDEX(Case!E:E,_xlfn.XMATCH('Graded Answers'!B132,Case!B:B)))</f>
        <v>23</v>
      </c>
      <c r="D132" s="143" cm="1">
        <f t="array" ref="D132">INDEX(Case!D:D,_xlfn.XMATCH('Graded Answers'!B132,Case!B:B))</f>
        <v>6</v>
      </c>
      <c r="E132" s="4"/>
      <c r="F132" s="14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2:31" ht="23.1" customHeight="1">
      <c r="B133" s="15">
        <f t="shared" si="6"/>
        <v>126</v>
      </c>
      <c r="C133" s="172" cm="1">
        <f t="array" aca="1" ref="C133" ca="1">IF(ISBLANK(INDEX(Case!E:E,_xlfn.XMATCH('Graded Answers'!B133,Case!B:B))),"",INDEX(Case!E:E,_xlfn.XMATCH('Graded Answers'!B133,Case!B:B)))</f>
        <v>26</v>
      </c>
      <c r="D133" s="143" cm="1">
        <f t="array" ref="D133">INDEX(Case!D:D,_xlfn.XMATCH('Graded Answers'!B133,Case!B:B))</f>
        <v>6</v>
      </c>
      <c r="E133" s="4"/>
      <c r="F133" s="14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2:31" ht="23.1" customHeight="1">
      <c r="B134" s="15">
        <f t="shared" si="6"/>
        <v>127</v>
      </c>
      <c r="C134" s="172" cm="1">
        <f t="array" aca="1" ref="C134" ca="1">IF(ISBLANK(INDEX(Case!E:E,_xlfn.XMATCH('Graded Answers'!B134,Case!B:B))),"",INDEX(Case!E:E,_xlfn.XMATCH('Graded Answers'!B134,Case!B:B)))</f>
        <v>24</v>
      </c>
      <c r="D134" s="143" cm="1">
        <f t="array" ref="D134">INDEX(Case!D:D,_xlfn.XMATCH('Graded Answers'!B134,Case!B:B))</f>
        <v>6</v>
      </c>
      <c r="E134" s="4"/>
      <c r="F134" s="14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2:31" ht="23.1" customHeight="1">
      <c r="B135" s="15">
        <f t="shared" si="6"/>
        <v>128</v>
      </c>
      <c r="C135" s="172" cm="1">
        <f t="array" aca="1" ref="C135" ca="1">IF(ISBLANK(INDEX(Case!E:E,_xlfn.XMATCH('Graded Answers'!B135,Case!B:B))),"",INDEX(Case!E:E,_xlfn.XMATCH('Graded Answers'!B135,Case!B:B)))</f>
        <v>18</v>
      </c>
      <c r="D135" s="143" cm="1">
        <f t="array" ref="D135">INDEX(Case!D:D,_xlfn.XMATCH('Graded Answers'!B135,Case!B:B))</f>
        <v>6</v>
      </c>
      <c r="E135" s="4"/>
      <c r="F135" s="14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2:31" ht="23.1" customHeight="1">
      <c r="B136" s="15">
        <f t="shared" si="6"/>
        <v>129</v>
      </c>
      <c r="C136" s="172" cm="1">
        <f t="array" aca="1" ref="C136" ca="1">IF(ISBLANK(INDEX(Case!E:E,_xlfn.XMATCH('Graded Answers'!B136,Case!B:B))),"",INDEX(Case!E:E,_xlfn.XMATCH('Graded Answers'!B136,Case!B:B)))</f>
        <v>20</v>
      </c>
      <c r="D136" s="143" cm="1">
        <f t="array" ref="D136">INDEX(Case!D:D,_xlfn.XMATCH('Graded Answers'!B136,Case!B:B))</f>
        <v>6</v>
      </c>
      <c r="E136" s="4"/>
      <c r="F136" s="14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2:31" ht="23.1" customHeight="1">
      <c r="B137" s="15">
        <f t="shared" si="6"/>
        <v>130</v>
      </c>
      <c r="C137" s="172" cm="1">
        <f t="array" aca="1" ref="C137" ca="1">IF(ISBLANK(INDEX(Case!E:E,_xlfn.XMATCH('Graded Answers'!B137,Case!B:B))),"",INDEX(Case!E:E,_xlfn.XMATCH('Graded Answers'!B137,Case!B:B)))</f>
        <v>21</v>
      </c>
      <c r="D137" s="143" cm="1">
        <f t="array" ref="D137">INDEX(Case!D:D,_xlfn.XMATCH('Graded Answers'!B137,Case!B:B))</f>
        <v>6</v>
      </c>
      <c r="E137" s="4"/>
      <c r="F137" s="14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2:31" ht="23.1" customHeight="1">
      <c r="B138" s="15">
        <f t="shared" si="6"/>
        <v>131</v>
      </c>
      <c r="C138" s="172" cm="1">
        <f t="array" aca="1" ref="C138" ca="1">IF(ISBLANK(INDEX(Case!E:E,_xlfn.XMATCH('Graded Answers'!B138,Case!B:B))),"",INDEX(Case!E:E,_xlfn.XMATCH('Graded Answers'!B138,Case!B:B)))</f>
        <v>20</v>
      </c>
      <c r="D138" s="143" cm="1">
        <f t="array" ref="D138">INDEX(Case!D:D,_xlfn.XMATCH('Graded Answers'!B138,Case!B:B))</f>
        <v>6</v>
      </c>
      <c r="E138" s="4"/>
      <c r="F138" s="14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2:31" ht="23.1" customHeight="1">
      <c r="B139" s="15">
        <f t="shared" si="6"/>
        <v>132</v>
      </c>
      <c r="C139" s="172" cm="1">
        <f t="array" aca="1" ref="C139" ca="1">IF(ISBLANK(INDEX(Case!E:E,_xlfn.XMATCH('Graded Answers'!B139,Case!B:B))),"",INDEX(Case!E:E,_xlfn.XMATCH('Graded Answers'!B139,Case!B:B)))</f>
        <v>22</v>
      </c>
      <c r="D139" s="143" cm="1">
        <f t="array" ref="D139">INDEX(Case!D:D,_xlfn.XMATCH('Graded Answers'!B139,Case!B:B))</f>
        <v>6</v>
      </c>
      <c r="E139" s="4"/>
      <c r="F139" s="14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2:31" ht="23.1" customHeight="1">
      <c r="B140" s="15">
        <f t="shared" si="6"/>
        <v>133</v>
      </c>
      <c r="C140" s="172" cm="1">
        <f t="array" aca="1" ref="C140" ca="1">IF(ISBLANK(INDEX(Case!E:E,_xlfn.XMATCH('Graded Answers'!B140,Case!B:B))),"",INDEX(Case!E:E,_xlfn.XMATCH('Graded Answers'!B140,Case!B:B)))</f>
        <v>24</v>
      </c>
      <c r="D140" s="143" cm="1">
        <f t="array" ref="D140">INDEX(Case!D:D,_xlfn.XMATCH('Graded Answers'!B140,Case!B:B))</f>
        <v>6</v>
      </c>
      <c r="E140" s="4"/>
      <c r="F140" s="14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2:31" ht="23.1" customHeight="1">
      <c r="B141" s="15">
        <f t="shared" si="6"/>
        <v>134</v>
      </c>
      <c r="C141" s="172" cm="1">
        <f t="array" aca="1" ref="C141" ca="1">IF(ISBLANK(INDEX(Case!E:E,_xlfn.XMATCH('Graded Answers'!B141,Case!B:B))),"",INDEX(Case!E:E,_xlfn.XMATCH('Graded Answers'!B141,Case!B:B)))</f>
        <v>20</v>
      </c>
      <c r="D141" s="143" cm="1">
        <f t="array" ref="D141">INDEX(Case!D:D,_xlfn.XMATCH('Graded Answers'!B141,Case!B:B))</f>
        <v>6</v>
      </c>
      <c r="E141" s="4"/>
      <c r="F141" s="14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2:31" ht="23.1" customHeight="1">
      <c r="B142" s="15">
        <f t="shared" si="6"/>
        <v>135</v>
      </c>
      <c r="C142" s="172" cm="1">
        <f t="array" aca="1" ref="C142" ca="1">IF(ISBLANK(INDEX(Case!E:E,_xlfn.XMATCH('Graded Answers'!B142,Case!B:B))),"",INDEX(Case!E:E,_xlfn.XMATCH('Graded Answers'!B142,Case!B:B)))</f>
        <v>18</v>
      </c>
      <c r="D142" s="143" cm="1">
        <f t="array" ref="D142">INDEX(Case!D:D,_xlfn.XMATCH('Graded Answers'!B142,Case!B:B))</f>
        <v>6</v>
      </c>
      <c r="E142" s="4"/>
      <c r="F142" s="14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2:31" ht="23.1" customHeight="1">
      <c r="B143" s="15">
        <f t="shared" si="6"/>
        <v>136</v>
      </c>
      <c r="C143" s="172" cm="1">
        <f t="array" aca="1" ref="C143" ca="1">IF(ISBLANK(INDEX(Case!E:E,_xlfn.XMATCH('Graded Answers'!B143,Case!B:B))),"",INDEX(Case!E:E,_xlfn.XMATCH('Graded Answers'!B143,Case!B:B)))</f>
        <v>24</v>
      </c>
      <c r="D143" s="143" cm="1">
        <f t="array" ref="D143">INDEX(Case!D:D,_xlfn.XMATCH('Graded Answers'!B143,Case!B:B))</f>
        <v>6</v>
      </c>
      <c r="E143" s="4"/>
      <c r="F143" s="14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2:31" ht="23.1" customHeight="1">
      <c r="B144" s="15">
        <f t="shared" si="6"/>
        <v>137</v>
      </c>
      <c r="C144" s="172" cm="1">
        <f t="array" aca="1" ref="C144" ca="1">IF(ISBLANK(INDEX(Case!E:E,_xlfn.XMATCH('Graded Answers'!B144,Case!B:B))),"",INDEX(Case!E:E,_xlfn.XMATCH('Graded Answers'!B144,Case!B:B)))</f>
        <v>32</v>
      </c>
      <c r="D144" s="143" cm="1">
        <f t="array" ref="D144">INDEX(Case!D:D,_xlfn.XMATCH('Graded Answers'!B144,Case!B:B))</f>
        <v>6</v>
      </c>
      <c r="E144" s="4"/>
      <c r="F144" s="14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2:31" ht="23.1" customHeight="1">
      <c r="B145" s="15">
        <f t="shared" si="6"/>
        <v>138</v>
      </c>
      <c r="C145" s="172" cm="1">
        <f t="array" aca="1" ref="C145" ca="1">IF(ISBLANK(INDEX(Case!E:E,_xlfn.XMATCH('Graded Answers'!B145,Case!B:B))),"",INDEX(Case!E:E,_xlfn.XMATCH('Graded Answers'!B145,Case!B:B)))</f>
        <v>29</v>
      </c>
      <c r="D145" s="143" cm="1">
        <f t="array" ref="D145">INDEX(Case!D:D,_xlfn.XMATCH('Graded Answers'!B145,Case!B:B))</f>
        <v>6</v>
      </c>
      <c r="E145" s="4"/>
      <c r="F145" s="14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2:31" ht="23.1" customHeight="1">
      <c r="B146" s="15">
        <f t="shared" si="6"/>
        <v>139</v>
      </c>
      <c r="C146" s="172" cm="1">
        <f t="array" aca="1" ref="C146" ca="1">IF(ISBLANK(INDEX(Case!E:E,_xlfn.XMATCH('Graded Answers'!B146,Case!B:B))),"",INDEX(Case!E:E,_xlfn.XMATCH('Graded Answers'!B146,Case!B:B)))</f>
        <v>25</v>
      </c>
      <c r="D146" s="143" cm="1">
        <f t="array" ref="D146">INDEX(Case!D:D,_xlfn.XMATCH('Graded Answers'!B146,Case!B:B))</f>
        <v>6</v>
      </c>
      <c r="E146" s="4"/>
      <c r="F146" s="14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2:31" ht="23.1" customHeight="1">
      <c r="B147" s="15">
        <f t="shared" si="6"/>
        <v>140</v>
      </c>
      <c r="C147" s="172" cm="1">
        <f t="array" aca="1" ref="C147" ca="1">IF(ISBLANK(INDEX(Case!E:E,_xlfn.XMATCH('Graded Answers'!B147,Case!B:B))),"",INDEX(Case!E:E,_xlfn.XMATCH('Graded Answers'!B147,Case!B:B)))</f>
        <v>24</v>
      </c>
      <c r="D147" s="143" cm="1">
        <f t="array" ref="D147">INDEX(Case!D:D,_xlfn.XMATCH('Graded Answers'!B147,Case!B:B))</f>
        <v>6</v>
      </c>
      <c r="E147" s="4"/>
      <c r="F147" s="14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2:31" ht="23.1" customHeight="1">
      <c r="B148" s="15">
        <v>141</v>
      </c>
      <c r="C148" s="172" cm="1">
        <f t="array" aca="1" ref="C148" ca="1">IF(ISBLANK(INDEX(Case!E:E,_xlfn.XMATCH('Graded Answers'!B148,Case!B:B))),"",INDEX(Case!E:E,_xlfn.XMATCH('Graded Answers'!B148,Case!B:B)))</f>
        <v>32</v>
      </c>
      <c r="D148" s="143" cm="1">
        <f t="array" ref="D148">INDEX(Case!D:D,_xlfn.XMATCH('Graded Answers'!B148,Case!B:B))</f>
        <v>10</v>
      </c>
      <c r="F148" s="141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2:31" ht="23.1" customHeight="1">
      <c r="B149" s="15">
        <f t="shared" ref="B149:B167" si="7">B148+1</f>
        <v>142</v>
      </c>
      <c r="C149" s="172" cm="1">
        <f t="array" aca="1" ref="C149" ca="1">IF(ISBLANK(INDEX(Case!E:E,_xlfn.XMATCH('Graded Answers'!B149,Case!B:B))),"",INDEX(Case!E:E,_xlfn.XMATCH('Graded Answers'!B149,Case!B:B)))</f>
        <v>38</v>
      </c>
      <c r="D149" s="143" cm="1">
        <f t="array" ref="D149">INDEX(Case!D:D,_xlfn.XMATCH('Graded Answers'!B149,Case!B:B))</f>
        <v>10</v>
      </c>
      <c r="F149" s="141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2:31" ht="23.1" customHeight="1">
      <c r="B150" s="15">
        <f t="shared" si="7"/>
        <v>143</v>
      </c>
      <c r="C150" s="172" cm="1">
        <f t="array" aca="1" ref="C150" ca="1">IF(ISBLANK(INDEX(Case!E:E,_xlfn.XMATCH('Graded Answers'!B150,Case!B:B))),"",INDEX(Case!E:E,_xlfn.XMATCH('Graded Answers'!B150,Case!B:B)))</f>
        <v>39</v>
      </c>
      <c r="D150" s="143" cm="1">
        <f t="array" ref="D150">INDEX(Case!D:D,_xlfn.XMATCH('Graded Answers'!B150,Case!B:B))</f>
        <v>10</v>
      </c>
      <c r="F150" s="141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2:31" ht="23.1" customHeight="1">
      <c r="B151" s="15">
        <f t="shared" si="7"/>
        <v>144</v>
      </c>
      <c r="C151" s="172" cm="1">
        <f t="array" aca="1" ref="C151" ca="1">IF(ISBLANK(INDEX(Case!E:E,_xlfn.XMATCH('Graded Answers'!B151,Case!B:B))),"",INDEX(Case!E:E,_xlfn.XMATCH('Graded Answers'!B151,Case!B:B)))</f>
        <v>35</v>
      </c>
      <c r="D151" s="143" cm="1">
        <f t="array" ref="D151">INDEX(Case!D:D,_xlfn.XMATCH('Graded Answers'!B151,Case!B:B))</f>
        <v>10</v>
      </c>
      <c r="F151" s="141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2:31" ht="23.1" customHeight="1">
      <c r="B152" s="15">
        <f t="shared" si="7"/>
        <v>145</v>
      </c>
      <c r="C152" s="172" cm="1">
        <f t="array" aca="1" ref="C152" ca="1">IF(ISBLANK(INDEX(Case!E:E,_xlfn.XMATCH('Graded Answers'!B152,Case!B:B))),"",INDEX(Case!E:E,_xlfn.XMATCH('Graded Answers'!B152,Case!B:B)))</f>
        <v>43</v>
      </c>
      <c r="D152" s="143" cm="1">
        <f t="array" ref="D152">INDEX(Case!D:D,_xlfn.XMATCH('Graded Answers'!B152,Case!B:B))</f>
        <v>10</v>
      </c>
      <c r="F152" s="141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2:31" ht="23.1" customHeight="1">
      <c r="B153" s="15">
        <f t="shared" si="7"/>
        <v>146</v>
      </c>
      <c r="C153" s="172" cm="1">
        <f t="array" aca="1" ref="C153" ca="1">IF(ISBLANK(INDEX(Case!E:E,_xlfn.XMATCH('Graded Answers'!B153,Case!B:B))),"",INDEX(Case!E:E,_xlfn.XMATCH('Graded Answers'!B153,Case!B:B)))</f>
        <v>28</v>
      </c>
      <c r="D153" s="143" cm="1">
        <f t="array" ref="D153">INDEX(Case!D:D,_xlfn.XMATCH('Graded Answers'!B153,Case!B:B))</f>
        <v>10</v>
      </c>
      <c r="F153" s="141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2:31" ht="23.1" customHeight="1">
      <c r="B154" s="15">
        <f t="shared" si="7"/>
        <v>147</v>
      </c>
      <c r="C154" s="172" cm="1">
        <f t="array" aca="1" ref="C154" ca="1">IF(ISBLANK(INDEX(Case!E:E,_xlfn.XMATCH('Graded Answers'!B154,Case!B:B))),"",INDEX(Case!E:E,_xlfn.XMATCH('Graded Answers'!B154,Case!B:B)))</f>
        <v>38</v>
      </c>
      <c r="D154" s="143" cm="1">
        <f t="array" ref="D154">INDEX(Case!D:D,_xlfn.XMATCH('Graded Answers'!B154,Case!B:B))</f>
        <v>10</v>
      </c>
      <c r="F154" s="141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2:31" ht="23.1" customHeight="1">
      <c r="B155" s="15">
        <f t="shared" si="7"/>
        <v>148</v>
      </c>
      <c r="C155" s="172" cm="1">
        <f t="array" aca="1" ref="C155" ca="1">IF(ISBLANK(INDEX(Case!E:E,_xlfn.XMATCH('Graded Answers'!B155,Case!B:B))),"",INDEX(Case!E:E,_xlfn.XMATCH('Graded Answers'!B155,Case!B:B)))</f>
        <v>42</v>
      </c>
      <c r="D155" s="143" cm="1">
        <f t="array" ref="D155">INDEX(Case!D:D,_xlfn.XMATCH('Graded Answers'!B155,Case!B:B))</f>
        <v>10</v>
      </c>
      <c r="F155" s="141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2:31" ht="23.1" customHeight="1">
      <c r="B156" s="15">
        <f t="shared" si="7"/>
        <v>149</v>
      </c>
      <c r="C156" s="172" cm="1">
        <f t="array" aca="1" ref="C156" ca="1">IF(ISBLANK(INDEX(Case!E:E,_xlfn.XMATCH('Graded Answers'!B156,Case!B:B))),"",INDEX(Case!E:E,_xlfn.XMATCH('Graded Answers'!B156,Case!B:B)))</f>
        <v>42</v>
      </c>
      <c r="D156" s="143" cm="1">
        <f t="array" ref="D156">INDEX(Case!D:D,_xlfn.XMATCH('Graded Answers'!B156,Case!B:B))</f>
        <v>10</v>
      </c>
      <c r="F156" s="141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2:31" ht="23.1" customHeight="1">
      <c r="B157" s="15">
        <f t="shared" si="7"/>
        <v>150</v>
      </c>
      <c r="C157" s="172" cm="1">
        <f t="array" aca="1" ref="C157" ca="1">IF(ISBLANK(INDEX(Case!E:E,_xlfn.XMATCH('Graded Answers'!B157,Case!B:B))),"",INDEX(Case!E:E,_xlfn.XMATCH('Graded Answers'!B157,Case!B:B)))</f>
        <v>27</v>
      </c>
      <c r="D157" s="143" cm="1">
        <f t="array" ref="D157">INDEX(Case!D:D,_xlfn.XMATCH('Graded Answers'!B157,Case!B:B))</f>
        <v>10</v>
      </c>
      <c r="F157" s="141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2:31" ht="23.1" customHeight="1">
      <c r="B158" s="15">
        <f t="shared" si="7"/>
        <v>151</v>
      </c>
      <c r="C158" s="172" cm="1">
        <f t="array" aca="1" ref="C158" ca="1">IF(ISBLANK(INDEX(Case!E:E,_xlfn.XMATCH('Graded Answers'!B158,Case!B:B))),"",INDEX(Case!E:E,_xlfn.XMATCH('Graded Answers'!B158,Case!B:B)))</f>
        <v>23</v>
      </c>
      <c r="D158" s="143" cm="1">
        <f t="array" ref="D158">INDEX(Case!D:D,_xlfn.XMATCH('Graded Answers'!B158,Case!B:B))</f>
        <v>10</v>
      </c>
      <c r="F158" s="141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2:31" ht="23.1" customHeight="1">
      <c r="B159" s="15">
        <f t="shared" si="7"/>
        <v>152</v>
      </c>
      <c r="C159" s="172" cm="1">
        <f t="array" aca="1" ref="C159" ca="1">IF(ISBLANK(INDEX(Case!E:E,_xlfn.XMATCH('Graded Answers'!B159,Case!B:B))),"",INDEX(Case!E:E,_xlfn.XMATCH('Graded Answers'!B159,Case!B:B)))</f>
        <v>38</v>
      </c>
      <c r="D159" s="143" cm="1">
        <f t="array" ref="D159">INDEX(Case!D:D,_xlfn.XMATCH('Graded Answers'!B159,Case!B:B))</f>
        <v>10</v>
      </c>
      <c r="F159" s="141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2:31" ht="23.1" customHeight="1">
      <c r="B160" s="15">
        <f t="shared" si="7"/>
        <v>153</v>
      </c>
      <c r="C160" s="172" cm="1">
        <f t="array" aca="1" ref="C160" ca="1">IF(ISBLANK(INDEX(Case!E:E,_xlfn.XMATCH('Graded Answers'!B160,Case!B:B))),"",INDEX(Case!E:E,_xlfn.XMATCH('Graded Answers'!B160,Case!B:B)))</f>
        <v>29</v>
      </c>
      <c r="D160" s="143" cm="1">
        <f t="array" ref="D160">INDEX(Case!D:D,_xlfn.XMATCH('Graded Answers'!B160,Case!B:B))</f>
        <v>10</v>
      </c>
      <c r="F160" s="141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2:31" ht="23.1" customHeight="1">
      <c r="B161" s="15">
        <f t="shared" si="7"/>
        <v>154</v>
      </c>
      <c r="C161" s="172" cm="1">
        <f t="array" aca="1" ref="C161" ca="1">IF(ISBLANK(INDEX(Case!E:E,_xlfn.XMATCH('Graded Answers'!B161,Case!B:B))),"",INDEX(Case!E:E,_xlfn.XMATCH('Graded Answers'!B161,Case!B:B)))</f>
        <v>38</v>
      </c>
      <c r="D161" s="143" cm="1">
        <f t="array" ref="D161">INDEX(Case!D:D,_xlfn.XMATCH('Graded Answers'!B161,Case!B:B))</f>
        <v>10</v>
      </c>
      <c r="F161" s="141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2:31" ht="23.1" customHeight="1">
      <c r="B162" s="15">
        <f t="shared" si="7"/>
        <v>155</v>
      </c>
      <c r="C162" s="172" cm="1">
        <f t="array" aca="1" ref="C162" ca="1">IF(ISBLANK(INDEX(Case!E:E,_xlfn.XMATCH('Graded Answers'!B162,Case!B:B))),"",INDEX(Case!E:E,_xlfn.XMATCH('Graded Answers'!B162,Case!B:B)))</f>
        <v>35</v>
      </c>
      <c r="D162" s="143" cm="1">
        <f t="array" ref="D162">INDEX(Case!D:D,_xlfn.XMATCH('Graded Answers'!B162,Case!B:B))</f>
        <v>10</v>
      </c>
      <c r="F162" s="141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2:31" ht="23.1" customHeight="1">
      <c r="B163" s="15">
        <f t="shared" si="7"/>
        <v>156</v>
      </c>
      <c r="C163" s="172" cm="1">
        <f t="array" aca="1" ref="C163" ca="1">IF(ISBLANK(INDEX(Case!E:E,_xlfn.XMATCH('Graded Answers'!B163,Case!B:B))),"",INDEX(Case!E:E,_xlfn.XMATCH('Graded Answers'!B163,Case!B:B)))</f>
        <v>33</v>
      </c>
      <c r="D163" s="143" cm="1">
        <f t="array" ref="D163">INDEX(Case!D:D,_xlfn.XMATCH('Graded Answers'!B163,Case!B:B))</f>
        <v>10</v>
      </c>
      <c r="F163" s="141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2:31" ht="23.1" customHeight="1">
      <c r="B164" s="15">
        <f t="shared" si="7"/>
        <v>157</v>
      </c>
      <c r="C164" s="172" cm="1">
        <f t="array" aca="1" ref="C164" ca="1">IF(ISBLANK(INDEX(Case!E:E,_xlfn.XMATCH('Graded Answers'!B164,Case!B:B))),"",INDEX(Case!E:E,_xlfn.XMATCH('Graded Answers'!B164,Case!B:B)))</f>
        <v>41</v>
      </c>
      <c r="D164" s="143" cm="1">
        <f t="array" ref="D164">INDEX(Case!D:D,_xlfn.XMATCH('Graded Answers'!B164,Case!B:B))</f>
        <v>10</v>
      </c>
      <c r="F164" s="141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2:31" ht="23.1" customHeight="1">
      <c r="B165" s="15">
        <f t="shared" si="7"/>
        <v>158</v>
      </c>
      <c r="C165" s="172" cm="1">
        <f t="array" aca="1" ref="C165" ca="1">IF(ISBLANK(INDEX(Case!E:E,_xlfn.XMATCH('Graded Answers'!B165,Case!B:B))),"",INDEX(Case!E:E,_xlfn.XMATCH('Graded Answers'!B165,Case!B:B)))</f>
        <v>31</v>
      </c>
      <c r="D165" s="143" cm="1">
        <f t="array" ref="D165">INDEX(Case!D:D,_xlfn.XMATCH('Graded Answers'!B165,Case!B:B))</f>
        <v>10</v>
      </c>
      <c r="F165" s="141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2:31" ht="23.1" customHeight="1">
      <c r="B166" s="15">
        <f t="shared" si="7"/>
        <v>159</v>
      </c>
      <c r="C166" s="172" cm="1">
        <f t="array" aca="1" ref="C166" ca="1">IF(ISBLANK(INDEX(Case!E:E,_xlfn.XMATCH('Graded Answers'!B166,Case!B:B))),"",INDEX(Case!E:E,_xlfn.XMATCH('Graded Answers'!B166,Case!B:B)))</f>
        <v>39</v>
      </c>
      <c r="D166" s="143" cm="1">
        <f t="array" ref="D166">INDEX(Case!D:D,_xlfn.XMATCH('Graded Answers'!B166,Case!B:B))</f>
        <v>10</v>
      </c>
      <c r="F166" s="141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2:31" ht="23.1" customHeight="1">
      <c r="B167" s="15">
        <f t="shared" si="7"/>
        <v>160</v>
      </c>
      <c r="C167" s="172" cm="1">
        <f t="array" aca="1" ref="C167" ca="1">IF(ISBLANK(INDEX(Case!E:E,_xlfn.XMATCH('Graded Answers'!B167,Case!B:B))),"",INDEX(Case!E:E,_xlfn.XMATCH('Graded Answers'!B167,Case!B:B)))</f>
        <v>36</v>
      </c>
      <c r="D167" s="143" cm="1">
        <f t="array" ref="D167">INDEX(Case!D:D,_xlfn.XMATCH('Graded Answers'!B167,Case!B:B))</f>
        <v>10</v>
      </c>
      <c r="F167" s="141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Case</vt:lpstr>
      <vt:lpstr>Cornhole Board</vt:lpstr>
      <vt:lpstr>Graded Answers</vt:lpstr>
      <vt:lpstr>gameField</vt:lpstr>
      <vt:lpstr>Case!Loc</vt:lpstr>
      <vt:lpstr>Case!Points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Maciej Kopczyński</cp:lastModifiedBy>
  <dcterms:created xsi:type="dcterms:W3CDTF">2023-11-04T19:55:28Z</dcterms:created>
  <dcterms:modified xsi:type="dcterms:W3CDTF">2024-10-25T16:18:17Z</dcterms:modified>
</cp:coreProperties>
</file>